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O:\Planeacion\2. PLANEACIÓN INSTITUCIONAL\03- Registros Planeación Institucional 2015-2018\02 PAI 2015-2018\2018\3. PLAN DE INVERSIÓN\1. Versiones\"/>
    </mc:Choice>
  </mc:AlternateContent>
  <bookViews>
    <workbookView xWindow="0" yWindow="0" windowWidth="24000" windowHeight="9135" tabRatio="714" firstSheet="1" activeTab="3"/>
  </bookViews>
  <sheets>
    <sheet name="PLAN INVERSIÓN (INICIAL)" sheetId="4" state="hidden" r:id="rId1"/>
    <sheet name="Portada" sheetId="6" r:id="rId2"/>
    <sheet name="Presentación" sheetId="7" r:id="rId3"/>
    <sheet name="PLAN INVERSIÓN 2018" sheetId="1" r:id="rId4"/>
    <sheet name="PROYECTOS INSCRITOS CARA POSTER" sheetId="5" state="hidden" r:id="rId5"/>
  </sheets>
  <definedNames>
    <definedName name="_xlnm.Print_Area" localSheetId="0">'PLAN INVERSIÓN (INICIAL)'!$A$1:$L$14</definedName>
    <definedName name="_xlnm.Print_Area" localSheetId="3">'PLAN INVERSIÓN 2018'!$A$1:$M$53</definedName>
    <definedName name="_xlnm.Print_Area" localSheetId="2">Presentación!$B$1:$F$40</definedName>
    <definedName name="_xlnm.Print_Area" localSheetId="4">'PROYECTOS INSCRITOS CARA POSTER'!$A$1:$C$16</definedName>
    <definedName name="_xlnm.Print_Titles" localSheetId="3">'PLAN INVERSIÓN 2018'!$1:$7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43" i="1" l="1"/>
  <c r="L44" i="1"/>
  <c r="L45" i="1"/>
  <c r="L46" i="1"/>
  <c r="L47" i="1"/>
  <c r="L48" i="1"/>
  <c r="L49" i="1"/>
  <c r="L50" i="1"/>
  <c r="L51" i="1"/>
  <c r="L42" i="1"/>
  <c r="L9" i="1"/>
  <c r="L10" i="1"/>
  <c r="H52" i="1"/>
  <c r="H34" i="1" l="1"/>
  <c r="L33" i="1" l="1"/>
  <c r="L30" i="1"/>
  <c r="L31" i="1"/>
  <c r="L32" i="1"/>
  <c r="H41" i="1"/>
  <c r="L40" i="1"/>
  <c r="L39" i="1"/>
  <c r="H27" i="1"/>
  <c r="H23" i="1"/>
  <c r="L29" i="1"/>
  <c r="I52" i="1"/>
  <c r="J52" i="1"/>
  <c r="K52" i="1"/>
  <c r="I41" i="1"/>
  <c r="J41" i="1"/>
  <c r="K41" i="1"/>
  <c r="L36" i="1"/>
  <c r="L37" i="1"/>
  <c r="L38" i="1"/>
  <c r="L35" i="1"/>
  <c r="I34" i="1"/>
  <c r="J34" i="1"/>
  <c r="K34" i="1"/>
  <c r="I28" i="1"/>
  <c r="J28" i="1"/>
  <c r="K28" i="1"/>
  <c r="L25" i="1"/>
  <c r="L26" i="1"/>
  <c r="L27" i="1"/>
  <c r="L24" i="1"/>
  <c r="L21" i="1"/>
  <c r="L22" i="1"/>
  <c r="I23" i="1"/>
  <c r="J23" i="1"/>
  <c r="K23" i="1"/>
  <c r="L20" i="1"/>
  <c r="I19" i="1"/>
  <c r="J19" i="1"/>
  <c r="K19" i="1"/>
  <c r="L18" i="1"/>
  <c r="L19" i="1" s="1"/>
  <c r="I17" i="1"/>
  <c r="J17" i="1"/>
  <c r="K17" i="1"/>
  <c r="L16" i="1"/>
  <c r="L15" i="1"/>
  <c r="I14" i="1"/>
  <c r="J14" i="1"/>
  <c r="K14" i="1"/>
  <c r="L8" i="1"/>
  <c r="L11" i="1"/>
  <c r="L12" i="1"/>
  <c r="L13" i="1"/>
  <c r="H14" i="1"/>
  <c r="H17" i="1"/>
  <c r="H19" i="1"/>
  <c r="H28" i="1"/>
  <c r="J9" i="4"/>
  <c r="I9" i="4"/>
  <c r="H9" i="4"/>
  <c r="L23" i="1" l="1"/>
  <c r="K53" i="1"/>
  <c r="L34" i="1"/>
  <c r="L17" i="1"/>
  <c r="L41" i="1"/>
  <c r="J53" i="1"/>
  <c r="H53" i="1"/>
  <c r="L52" i="1"/>
  <c r="I53" i="1"/>
  <c r="L28" i="1"/>
  <c r="L14" i="1"/>
  <c r="L55" i="1" l="1"/>
  <c r="L53" i="1"/>
  <c r="L56" i="1" l="1"/>
</calcChain>
</file>

<file path=xl/comments1.xml><?xml version="1.0" encoding="utf-8"?>
<comments xmlns="http://schemas.openxmlformats.org/spreadsheetml/2006/main">
  <authors>
    <author>Leonardo Briceno Moreno</author>
  </authors>
  <commentList>
    <comment ref="C5" authorId="0" shapeId="0">
      <text>
        <r>
          <rPr>
            <b/>
            <sz val="9"/>
            <color indexed="81"/>
            <rFont val="Tahoma"/>
            <family val="2"/>
          </rPr>
          <t>Leonardo Briceno Moreno:</t>
        </r>
        <r>
          <rPr>
            <sz val="9"/>
            <color indexed="81"/>
            <rFont val="Tahoma"/>
            <family val="2"/>
          </rPr>
          <t xml:space="preserve">
Modificado</t>
        </r>
      </text>
    </comment>
    <comment ref="F5" authorId="0" shapeId="0">
      <text>
        <r>
          <rPr>
            <b/>
            <sz val="9"/>
            <color indexed="81"/>
            <rFont val="Tahoma"/>
            <family val="2"/>
          </rPr>
          <t>Leonardo Briceno Moreno:</t>
        </r>
        <r>
          <rPr>
            <sz val="9"/>
            <color indexed="81"/>
            <rFont val="Tahoma"/>
            <family val="2"/>
          </rPr>
          <t xml:space="preserve">
Modificado</t>
        </r>
      </text>
    </comment>
    <comment ref="G5" authorId="0" shapeId="0">
      <text>
        <r>
          <rPr>
            <b/>
            <sz val="9"/>
            <color indexed="81"/>
            <rFont val="Tahoma"/>
            <family val="2"/>
          </rPr>
          <t>Leonardo Briceno Moreno:</t>
        </r>
        <r>
          <rPr>
            <sz val="9"/>
            <color indexed="81"/>
            <rFont val="Tahoma"/>
            <family val="2"/>
          </rPr>
          <t xml:space="preserve">
Modificado</t>
        </r>
      </text>
    </comment>
    <comment ref="H5" authorId="0" shapeId="0">
      <text>
        <r>
          <rPr>
            <b/>
            <sz val="9"/>
            <color indexed="81"/>
            <rFont val="Tahoma"/>
            <family val="2"/>
          </rPr>
          <t>Leonardo Briceno Moreno:</t>
        </r>
        <r>
          <rPr>
            <sz val="9"/>
            <color indexed="81"/>
            <rFont val="Tahoma"/>
            <family val="2"/>
          </rPr>
          <t xml:space="preserve">
Modificado</t>
        </r>
      </text>
    </comment>
  </commentList>
</comments>
</file>

<file path=xl/comments2.xml><?xml version="1.0" encoding="utf-8"?>
<comments xmlns="http://schemas.openxmlformats.org/spreadsheetml/2006/main">
  <authors>
    <author>Luis Felipe Giraldo Romero</author>
  </authors>
  <commentList>
    <comment ref="A1" authorId="0" shapeId="0">
      <text>
        <r>
          <rPr>
            <b/>
            <sz val="14"/>
            <color indexed="81"/>
            <rFont val="Tahoma"/>
            <family val="2"/>
          </rPr>
          <t>OAP:</t>
        </r>
        <r>
          <rPr>
            <sz val="14"/>
            <color indexed="81"/>
            <rFont val="Tahoma"/>
            <family val="2"/>
          </rPr>
          <t xml:space="preserve">
Es de resaltar que el presente formato se compone de cara frontal y cara posterior.</t>
        </r>
      </text>
    </comment>
  </commentList>
</comments>
</file>

<file path=xl/sharedStrings.xml><?xml version="1.0" encoding="utf-8"?>
<sst xmlns="http://schemas.openxmlformats.org/spreadsheetml/2006/main" count="158" uniqueCount="136">
  <si>
    <t>OBJETIVO ESTRATÉGICO</t>
  </si>
  <si>
    <t>ÁREA RESPONSABLE</t>
  </si>
  <si>
    <t>CÓDIGO DEL  PROYECTO DE  INVERSIÓN</t>
  </si>
  <si>
    <t>PROYECTO DE INVERSIÓN</t>
  </si>
  <si>
    <t>ACTIVIDADES DEL GASTO</t>
  </si>
  <si>
    <t>INDICADOR</t>
  </si>
  <si>
    <t>META SUIFP</t>
  </si>
  <si>
    <t>RECURSOS FINANCIEROS</t>
  </si>
  <si>
    <t>OBSERVACIONES</t>
  </si>
  <si>
    <t>MODIFICACIONES</t>
  </si>
  <si>
    <t>DISPONIBLE</t>
  </si>
  <si>
    <t>Subtotal</t>
  </si>
  <si>
    <r>
      <rPr>
        <b/>
        <sz val="11"/>
        <color theme="1"/>
        <rFont val="Arial"/>
        <family val="2"/>
      </rPr>
      <t>VERSIÓN:</t>
    </r>
    <r>
      <rPr>
        <sz val="11"/>
        <color theme="1"/>
        <rFont val="Arial"/>
        <family val="2"/>
      </rPr>
      <t xml:space="preserve"> 00</t>
    </r>
  </si>
  <si>
    <r>
      <rPr>
        <b/>
        <sz val="11"/>
        <color theme="1"/>
        <rFont val="Arial"/>
        <family val="2"/>
      </rPr>
      <t>FECHA:</t>
    </r>
    <r>
      <rPr>
        <sz val="11"/>
        <color theme="1"/>
        <rFont val="Arial"/>
        <family val="2"/>
      </rPr>
      <t xml:space="preserve"> 2016-07-11</t>
    </r>
  </si>
  <si>
    <t>PLAN ANUAL DE INVERSIÓN</t>
  </si>
  <si>
    <r>
      <rPr>
        <b/>
        <sz val="11"/>
        <color theme="1"/>
        <rFont val="Arial"/>
        <family val="2"/>
      </rPr>
      <t>CÓDIGO:</t>
    </r>
    <r>
      <rPr>
        <sz val="11"/>
        <color theme="1"/>
        <rFont val="Arial"/>
        <family val="2"/>
      </rPr>
      <t xml:space="preserve"> G101PR01F10</t>
    </r>
  </si>
  <si>
    <t>APROPIACIÓN VIGENTE</t>
  </si>
  <si>
    <t>APROPIACIÓN DISPONIBLE</t>
  </si>
  <si>
    <t>Codigo BPIN</t>
  </si>
  <si>
    <r>
      <t xml:space="preserve">Artículo 77 de la Ley 1474 de 2011: 
</t>
    </r>
    <r>
      <rPr>
        <b/>
        <sz val="11"/>
        <color theme="1"/>
        <rFont val="Calibri"/>
        <family val="2"/>
        <scheme val="minor"/>
      </rPr>
      <t xml:space="preserve">Publicación proyectos de inversión. </t>
    </r>
    <r>
      <rPr>
        <sz val="11"/>
        <color theme="1"/>
        <rFont val="Calibri"/>
        <family val="2"/>
        <scheme val="minor"/>
      </rPr>
      <t>Sin perjuicio de lo ordenado en los artículos 27 y 49 de la Ley 152 de 1994 y como mecanismo de mayor transparencia en la contratación pública, todas las entidades del orden nacional, departamental, municipal y distrital deberán publicar en sus respectivas páginas web cada proyecto de inversión, ordenado según la fecha de inscripción en el Banco de Programas y Proyectos de Inversión nacional, departamental, municipal o distrital, según el caso.</t>
    </r>
  </si>
  <si>
    <t>INDICADOR DE PRODUCTO</t>
  </si>
  <si>
    <t>CRÉDITOS</t>
  </si>
  <si>
    <t>CONTRACRÉDITOS</t>
  </si>
  <si>
    <t xml:space="preserve">CÓDIGO PRESUPUESTAL </t>
  </si>
  <si>
    <t>APROPIACIÓN CON VIGENCIAS FUTURAS</t>
  </si>
  <si>
    <t>MODIFICACIONES EN TRÁMITE*</t>
  </si>
  <si>
    <t>META DE LA VIGENCIA SUIFP</t>
  </si>
  <si>
    <t>Código presupuestal</t>
  </si>
  <si>
    <t>Proyecto de Inversión</t>
  </si>
  <si>
    <t>APROPIACIÓN FINAL*</t>
  </si>
  <si>
    <t>*** La aprobación de las solicitudes de modificación, actualización o ajuste a los proyectos de inversión estan sujetos a las etapas y procedimientos definidos por la normatividad, el Departamiento Nacional de Planeación y el Ministerio de Hacienda y Crédito Público.</t>
  </si>
  <si>
    <t>Mejorar la calidad
y el impacto de la
investigación y la
transferencia de
conocimiento y
tecnología</t>
  </si>
  <si>
    <t>Generar vínculos
entre los actores
del SNCTI y
actores
internacionales
estrategicos</t>
  </si>
  <si>
    <t>Desarrollar sistema e institucionalidad habilitante para la CTeI
Convertir a COLCIENCIAS en Ágil, Moderna y Transparente</t>
  </si>
  <si>
    <t>Convertir a COLCIENCIAS en Ágil, Moderna y Transparente</t>
  </si>
  <si>
    <t>Dirección de Fomento a la Investigación</t>
  </si>
  <si>
    <t>Equipo de Internacionalización</t>
  </si>
  <si>
    <t>Dirección Adminstrativa y Financiera</t>
  </si>
  <si>
    <t>Oficina de Tecnologías de la Información y comunicaciones TIC</t>
  </si>
  <si>
    <t>3902-1000-1</t>
  </si>
  <si>
    <t>Apoyar financiera y tecnicamente los programas y proyectos de investigación en salud</t>
  </si>
  <si>
    <t>Financiación del programa de "becas-crédito" en concordancia con el art.129 de la Ley 1815 del 7 diciembre/16</t>
  </si>
  <si>
    <t>Apoyar programas y/o proyectos de generación de conocimiento en CTeI</t>
  </si>
  <si>
    <t xml:space="preserve">Promover la participación de investigadores e innovadores en proyectos con reconocidas instituciones alemanas </t>
  </si>
  <si>
    <t>Participación de Colombia en el ámbito internacional con miras a promover el avance de la ciencia, la tecnología y la innovación</t>
  </si>
  <si>
    <t>Promover la circulación de conocimiento y prácticas innovadoras en un escenario global</t>
  </si>
  <si>
    <t>Apoyar las actividades de movilidad, eventos y seguimiento de la Entidad</t>
  </si>
  <si>
    <t>Facilitar el recurso humano requerido para el fortalecimiento de las areas tecnicas de la Entidad</t>
  </si>
  <si>
    <t>Apoyar actividades y eventos que contribuyan al objetivo estratégico de AMT</t>
  </si>
  <si>
    <t>Desarrollar estrategias de comunicaciones de la Entidad</t>
  </si>
  <si>
    <t>Diseñar, implementar, y/o llevar a cabo la evolución de los componentes del Sistema de Información Integral (SII) de Colciencias</t>
  </si>
  <si>
    <t>Posdoctores apoyados</t>
  </si>
  <si>
    <t>Número de tesis doctorales apoyadas</t>
  </si>
  <si>
    <t>Programas y Proyectos Cofinanciados en líneas prioritarias en salud</t>
  </si>
  <si>
    <t>Médicos especialistas en áreas clínicas y quirúrgicas apoyados</t>
  </si>
  <si>
    <t>Proyectos y/o programas apoyados</t>
  </si>
  <si>
    <t>Grupos tándem de investigación apoyados</t>
  </si>
  <si>
    <t>Eventos internacionales con autoridades en CTeI</t>
  </si>
  <si>
    <t>Numero de movilidades realizadas entre países de Europa, América Latina y Colombia</t>
  </si>
  <si>
    <t>Comisiones apoyadas</t>
  </si>
  <si>
    <t>Areas técnicas apoyadas a través de la contraración de personal requerido</t>
  </si>
  <si>
    <t>Actividades o Programas apoyados</t>
  </si>
  <si>
    <t>Menciones positivas en medios de comunicación</t>
  </si>
  <si>
    <t>Avance en el diseño e implementación del modelo de gestión estratégica de TI (Plan de Inversión)</t>
  </si>
  <si>
    <t>Avance en la implementación del Modelo de Seguridad y Privacidad de la Información</t>
  </si>
  <si>
    <t>3902-1000-6</t>
  </si>
  <si>
    <t>Capacitación de recursos humanos para la investigación</t>
  </si>
  <si>
    <t>3902-1000-5</t>
  </si>
  <si>
    <t>3902-1000-7</t>
  </si>
  <si>
    <t>3901-1000-3</t>
  </si>
  <si>
    <t>3901-1000-7</t>
  </si>
  <si>
    <t>3901-1000-6</t>
  </si>
  <si>
    <t>3901-1000-4</t>
  </si>
  <si>
    <t>3903-1000-4</t>
  </si>
  <si>
    <t>3904-1000-4</t>
  </si>
  <si>
    <t>3904-1000-5</t>
  </si>
  <si>
    <t>Apoyo al fomento y desarrollo de la apropiación social de la CTeI ASCTI Nacional</t>
  </si>
  <si>
    <t>Mejoramiento del impacto de la Investigación científica en el sector salud</t>
  </si>
  <si>
    <t>Dirección y Desarrollo Tecnológico e innovación</t>
  </si>
  <si>
    <t>Dirección de Mentalidad y Cultura</t>
  </si>
  <si>
    <t>Apoyo a la sofisticación y diversificación de sectores productivos a través de la I+D+i Nacional</t>
  </si>
  <si>
    <t>Servicios o Casos de Uso implementados</t>
  </si>
  <si>
    <t>Informes de Interventoría y pruebas realizados</t>
  </si>
  <si>
    <t>Avance en la dotación de la infraestructura tecnológica de la Entidad</t>
  </si>
  <si>
    <t>Realizar interventoría al diseño e implementación del Sistema de Información Integral (SII) de Colciencias</t>
  </si>
  <si>
    <t>Fortalecer la plataforma tecnológica y de telecomunicaciones de Colciencias</t>
  </si>
  <si>
    <t>Implementar el marco de referencia de arquitectura empresarial para la gestión de TI</t>
  </si>
  <si>
    <t>Implementar el Sistema de Gestión de Seguridad de la Información y Certificar en la norma ISO 27001 a la entidad</t>
  </si>
  <si>
    <t xml:space="preserve">Capacitación de recursos humanos para la investigación </t>
  </si>
  <si>
    <t>Desarrollo de vocaciones científicas y capacidades para la investigación en niños y jóvenes a nivel Nacional</t>
  </si>
  <si>
    <t xml:space="preserve">Generar una cultura que valore y gestione el conocimiento y la innovación
</t>
  </si>
  <si>
    <t>Promover el desarrollo tecnológico y la innovación como motor de crecimiento empresarial y del emprendimiento</t>
  </si>
  <si>
    <t xml:space="preserve">Sostenibilidad de la estrategia de Sistemas de Innovación Empresarial y Pactos por la innovación
</t>
  </si>
  <si>
    <t>Sostenibilidad Pactos por la Innovación</t>
  </si>
  <si>
    <t xml:space="preserve">Seguimiento a los proyectos que han accedido a beneficios tributarios
</t>
  </si>
  <si>
    <t xml:space="preserve">Convocatoria para la selección de beneficiarios de la Estrategia Nacional de Fomento a la Protección de Invenciones
</t>
  </si>
  <si>
    <t xml:space="preserve"> Empresas apoyadas procesos de innovación 
</t>
  </si>
  <si>
    <t xml:space="preserve">
Apoyo a las OTRI mediante el modelo de licencia de prueba
</t>
  </si>
  <si>
    <t>Empresas apoyadas en procesos de innovación</t>
  </si>
  <si>
    <t>N/A</t>
  </si>
  <si>
    <t>Solicitudes de patentes</t>
  </si>
  <si>
    <r>
      <rPr>
        <b/>
        <sz val="11"/>
        <color theme="1"/>
        <rFont val="Segoe UI"/>
        <family val="2"/>
      </rPr>
      <t>CÓDIGO:</t>
    </r>
    <r>
      <rPr>
        <sz val="11"/>
        <color theme="1"/>
        <rFont val="Segoe UI"/>
        <family val="2"/>
      </rPr>
      <t xml:space="preserve"> G101PR01F10</t>
    </r>
  </si>
  <si>
    <r>
      <rPr>
        <b/>
        <sz val="11"/>
        <color theme="1"/>
        <rFont val="Segoe UI"/>
        <family val="2"/>
      </rPr>
      <t>VERSIÓN:</t>
    </r>
    <r>
      <rPr>
        <sz val="11"/>
        <color theme="1"/>
        <rFont val="Segoe UI"/>
        <family val="2"/>
      </rPr>
      <t xml:space="preserve"> 01</t>
    </r>
  </si>
  <si>
    <r>
      <rPr>
        <b/>
        <sz val="11"/>
        <color theme="1"/>
        <rFont val="Segoe UI"/>
        <family val="2"/>
      </rPr>
      <t>FECHA:</t>
    </r>
    <r>
      <rPr>
        <sz val="11"/>
        <color theme="1"/>
        <rFont val="Segoe UI"/>
        <family val="2"/>
      </rPr>
      <t xml:space="preserve"> 2017-09-11</t>
    </r>
  </si>
  <si>
    <r>
      <rPr>
        <b/>
        <sz val="9"/>
        <rFont val="Segoe UI"/>
        <family val="2"/>
      </rPr>
      <t>Fortalecimiento de las capacidades</t>
    </r>
    <r>
      <rPr>
        <sz val="9"/>
        <rFont val="Segoe UI"/>
        <family val="2"/>
      </rPr>
      <t>de los actores del SNCTeI para la generación de conocimiento a nivel nacional</t>
    </r>
  </si>
  <si>
    <r>
      <t>Apoyo fortalecimiento de la</t>
    </r>
    <r>
      <rPr>
        <b/>
        <sz val="9"/>
        <rFont val="Segoe UI"/>
        <family val="2"/>
      </rPr>
      <t xml:space="preserve"> transferencia internacional </t>
    </r>
    <r>
      <rPr>
        <sz val="9"/>
        <rFont val="Segoe UI"/>
        <family val="2"/>
      </rPr>
      <t>de conocimiento a los actores del SNCTI nivel nacional</t>
    </r>
  </si>
  <si>
    <r>
      <rPr>
        <b/>
        <sz val="9"/>
        <rFont val="Segoe UI"/>
        <family val="2"/>
      </rPr>
      <t>Administración sistema</t>
    </r>
    <r>
      <rPr>
        <sz val="9"/>
        <rFont val="Segoe UI"/>
        <family val="2"/>
      </rPr>
      <t xml:space="preserve"> nacional de ciencia y tecnología nacional</t>
    </r>
  </si>
  <si>
    <r>
      <t xml:space="preserve">Implantación y desarrollo del </t>
    </r>
    <r>
      <rPr>
        <b/>
        <sz val="9"/>
        <rFont val="Segoe UI"/>
        <family val="2"/>
      </rPr>
      <t>sistema de información</t>
    </r>
    <r>
      <rPr>
        <sz val="9"/>
        <rFont val="Segoe UI"/>
        <family val="2"/>
      </rPr>
      <t xml:space="preserve"> nacional y territorial SNCT.</t>
    </r>
  </si>
  <si>
    <t>Créditos educativos condonables para la realización de estudios de doctorado en Colombia otorgados</t>
  </si>
  <si>
    <t>Créditos educativos condonables para la realización de estudios de doctorado en el exterior Otorgados</t>
  </si>
  <si>
    <t>PLAN ANUAL DE INVERSIÓN 2018</t>
  </si>
  <si>
    <t>PRESENTACIÓN DEL PLAN ANUAL DE INVERSIÓN 2018</t>
  </si>
  <si>
    <t xml:space="preserve">De acuerdo con lo planteado en el Plan Estratégico Institucional (PEI) 2015-2018 se establecen para la vigencia 2018 los proyectos de inversión a través de los cuales se ejecutan los recursos provenientes del Presupuesto General de la Nación (PGN) y que fueron establecidos en el Decreto de Liquidación del Presupuesto (Decreto 2236 del 27 de diciembre de 2017). Así mismo, este documento registra, por proyecto de inversión, las actividades y las metas en consonancia con los objetivos institucionales.
</t>
  </si>
  <si>
    <t>Vigencias futuras cohortes anteriores</t>
  </si>
  <si>
    <t>Apoyo a tesis doctorales cohorte doctorado nacional 2017 (1)</t>
  </si>
  <si>
    <t>Traslado proyecto de fortalecimiento de capacidades (1)</t>
  </si>
  <si>
    <t>Convocatoria de formación para estudios de  maestría y doctorado en el exterior COLFUTURO</t>
  </si>
  <si>
    <t>Convocatoria Programa de estancias postdoctorales para beneficiarios de formación Colciencias en entidades del SNCTeI</t>
  </si>
  <si>
    <t>Traslado proyecto de fortalecimiento de capacidades</t>
  </si>
  <si>
    <t>Niños y jóvenes beneficiarios</t>
  </si>
  <si>
    <t xml:space="preserve">Generar incentivos para que jóvenes con vocación científica accedan y aprovechen espacios de fortalecimiento de sus capacidades para la investigación e innovación (jóvenes investigadores) </t>
  </si>
  <si>
    <t>Brindar apoyo técnico y financiero para el desarrollo de actividades que generen y fortalezcan vocaciones científicas en niños y jóvenes del país  (Ondas)</t>
  </si>
  <si>
    <t>Estrategias de fomento de la participación ciudadana en CTeI implementadas</t>
  </si>
  <si>
    <t>Estrategia de intercambio de conocimiento científico-tecnológico con otros saberes implementados</t>
  </si>
  <si>
    <t>Estrategias de fomento de la participación ciudadana en CTeI financiadas</t>
  </si>
  <si>
    <t>Estrategias de gestión del conocimiento en cultura y apropiación social de la ciencia, tecnología e innovación realizados</t>
  </si>
  <si>
    <t>Estrategias de comunicación con enforque en ciencia, tecnología y sociedad implemtentadas.</t>
  </si>
  <si>
    <t>Diseñar e implementar convocatorias que promuevan procesos de apropiación social de CTeI en Centros de ciencia o estrategias similares.</t>
  </si>
  <si>
    <t>Desarrollar espacios que promuevan la reflexion y el dialogo sobre cultura y apropiación social de la CTeI en centros de ciencia o estrategias similares.</t>
  </si>
  <si>
    <t>Financiar propuestas de la convocatoria o concurso que promuevan la participación de ciudadanos y comunidades en actividades de CTeI.</t>
  </si>
  <si>
    <t>Realizar evaluaciones sobre la implementación de estrategias que promueven la cultura y la apropiación social de la Ciencia, la tecnología y la innovación.</t>
  </si>
  <si>
    <t>Diseñar e implementar estrategias para el acceso a la información científica por parte de los actores del sistema.</t>
  </si>
  <si>
    <t>Producir contenidos multiformato con temáticas en ciencia, tecnología e innovación.</t>
  </si>
  <si>
    <t>Producir activaciones regionales de carácter inspirador con temáticas en CTeI.</t>
  </si>
  <si>
    <t>Fortalecer la plataforma Web y los canales digitales para la difusión de la CTeI.</t>
  </si>
  <si>
    <r>
      <t>Apoyo fortalecimiento de la</t>
    </r>
    <r>
      <rPr>
        <b/>
        <sz val="8"/>
        <color theme="1"/>
        <rFont val="Segoe UI"/>
        <family val="2"/>
      </rPr>
      <t xml:space="preserve"> transferencia internacional</t>
    </r>
    <r>
      <rPr>
        <sz val="8"/>
        <color theme="1"/>
        <rFont val="Segoe UI"/>
        <family val="2"/>
      </rPr>
      <t xml:space="preserve"> de conocimiento a los actores del SNCTI nivel nacional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</si>
</sst>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64" formatCode="_-&quot;$&quot;* #,##0_-;\-&quot;$&quot;* #,##0_-;_-&quot;$&quot;* &quot;-&quot;??_-;_-@_-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8"/>
      <name val="Arial"/>
      <family val="2"/>
    </font>
    <font>
      <b/>
      <sz val="12"/>
      <color theme="0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4"/>
      <color indexed="81"/>
      <name val="Tahoma"/>
      <family val="2"/>
    </font>
    <font>
      <sz val="14"/>
      <color indexed="81"/>
      <name val="Tahoma"/>
      <family val="2"/>
    </font>
    <font>
      <sz val="11"/>
      <color theme="1"/>
      <name val="Calibri"/>
      <family val="2"/>
      <scheme val="minor"/>
    </font>
    <font>
      <sz val="11"/>
      <color theme="1"/>
      <name val="Segoe UI"/>
      <family val="2"/>
    </font>
    <font>
      <b/>
      <sz val="16"/>
      <color theme="1"/>
      <name val="Segoe UI"/>
      <family val="2"/>
    </font>
    <font>
      <b/>
      <sz val="11"/>
      <color theme="1"/>
      <name val="Segoe UI"/>
      <family val="2"/>
    </font>
    <font>
      <sz val="8"/>
      <name val="Segoe UI"/>
      <family val="2"/>
    </font>
    <font>
      <b/>
      <sz val="12"/>
      <color theme="0"/>
      <name val="Segoe UI"/>
      <family val="2"/>
    </font>
    <font>
      <b/>
      <sz val="11"/>
      <color theme="0"/>
      <name val="Segoe UI"/>
      <family val="2"/>
    </font>
    <font>
      <sz val="9"/>
      <name val="Segoe UI"/>
      <family val="2"/>
    </font>
    <font>
      <b/>
      <sz val="9"/>
      <name val="Segoe UI"/>
      <family val="2"/>
    </font>
    <font>
      <b/>
      <sz val="8"/>
      <name val="Segoe UI"/>
      <family val="2"/>
    </font>
    <font>
      <sz val="9"/>
      <color theme="1"/>
      <name val="Segoe UI"/>
      <family val="2"/>
    </font>
    <font>
      <b/>
      <sz val="18"/>
      <color theme="0"/>
      <name val="Arial"/>
      <family val="2"/>
    </font>
    <font>
      <b/>
      <sz val="14"/>
      <color theme="0"/>
      <name val="Arial"/>
      <family val="2"/>
    </font>
    <font>
      <sz val="16"/>
      <name val="Arial"/>
      <family val="2"/>
    </font>
    <font>
      <b/>
      <sz val="8"/>
      <color theme="0"/>
      <name val="Segoe UI"/>
      <family val="2"/>
    </font>
    <font>
      <b/>
      <sz val="8"/>
      <color theme="1"/>
      <name val="Segoe UI"/>
      <family val="2"/>
    </font>
    <font>
      <sz val="8"/>
      <color theme="1"/>
      <name val="Segoe U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919B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00939B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1" fontId="13" fillId="0" borderId="0" applyFont="0" applyFill="0" applyBorder="0" applyAlignment="0" applyProtection="0"/>
    <xf numFmtId="9" fontId="13" fillId="0" borderId="0" applyFont="0" applyFill="0" applyBorder="0" applyAlignment="0" applyProtection="0"/>
  </cellStyleXfs>
  <cellXfs count="154">
    <xf numFmtId="0" fontId="0" fillId="0" borderId="0" xfId="0"/>
    <xf numFmtId="0" fontId="1" fillId="2" borderId="0" xfId="0" applyFont="1" applyFill="1"/>
    <xf numFmtId="0" fontId="1" fillId="0" borderId="0" xfId="0" applyFont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right" vertical="center"/>
    </xf>
    <xf numFmtId="0" fontId="2" fillId="2" borderId="0" xfId="0" applyFont="1" applyFill="1"/>
    <xf numFmtId="0" fontId="2" fillId="0" borderId="0" xfId="0" applyFont="1" applyFill="1"/>
    <xf numFmtId="0" fontId="2" fillId="2" borderId="3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right" vertical="center" wrapText="1"/>
    </xf>
    <xf numFmtId="164" fontId="2" fillId="2" borderId="3" xfId="0" applyNumberFormat="1" applyFont="1" applyFill="1" applyBorder="1" applyAlignment="1">
      <alignment horizontal="center" vertical="center" wrapText="1"/>
    </xf>
    <xf numFmtId="164" fontId="2" fillId="2" borderId="4" xfId="0" applyNumberFormat="1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left" vertical="center" wrapText="1"/>
    </xf>
    <xf numFmtId="0" fontId="2" fillId="0" borderId="13" xfId="0" applyFont="1" applyFill="1" applyBorder="1" applyAlignment="1">
      <alignment horizontal="right" vertical="center" wrapText="1"/>
    </xf>
    <xf numFmtId="164" fontId="2" fillId="0" borderId="13" xfId="0" applyNumberFormat="1" applyFont="1" applyFill="1" applyBorder="1" applyAlignment="1">
      <alignment horizontal="center" vertical="center" wrapText="1"/>
    </xf>
    <xf numFmtId="164" fontId="2" fillId="2" borderId="13" xfId="0" applyNumberFormat="1" applyFont="1" applyFill="1" applyBorder="1" applyAlignment="1">
      <alignment horizontal="center" vertical="center" wrapText="1"/>
    </xf>
    <xf numFmtId="164" fontId="2" fillId="2" borderId="14" xfId="0" applyNumberFormat="1" applyFont="1" applyFill="1" applyBorder="1" applyAlignment="1">
      <alignment horizontal="center" vertical="center" wrapText="1"/>
    </xf>
    <xf numFmtId="0" fontId="5" fillId="4" borderId="16" xfId="0" applyFont="1" applyFill="1" applyBorder="1" applyAlignment="1" applyProtection="1">
      <alignment horizontal="center" vertical="center" wrapText="1"/>
      <protection locked="0"/>
    </xf>
    <xf numFmtId="0" fontId="5" fillId="4" borderId="16" xfId="0" applyFont="1" applyFill="1" applyBorder="1" applyAlignment="1">
      <alignment horizontal="left" vertical="center" wrapText="1"/>
    </xf>
    <xf numFmtId="0" fontId="5" fillId="4" borderId="16" xfId="0" applyFont="1" applyFill="1" applyBorder="1" applyAlignment="1">
      <alignment horizontal="right" vertical="center" wrapText="1"/>
    </xf>
    <xf numFmtId="164" fontId="5" fillId="4" borderId="16" xfId="0" applyNumberFormat="1" applyFont="1" applyFill="1" applyBorder="1" applyAlignment="1">
      <alignment horizontal="center" vertical="center" wrapText="1"/>
    </xf>
    <xf numFmtId="164" fontId="5" fillId="4" borderId="17" xfId="0" applyNumberFormat="1" applyFont="1" applyFill="1" applyBorder="1" applyAlignment="1">
      <alignment horizontal="center" vertical="center" wrapText="1"/>
    </xf>
    <xf numFmtId="0" fontId="6" fillId="2" borderId="0" xfId="0" applyFont="1" applyFill="1"/>
    <xf numFmtId="0" fontId="1" fillId="2" borderId="13" xfId="0" applyFont="1" applyFill="1" applyBorder="1" applyAlignment="1">
      <alignment horizontal="center" vertical="center" wrapText="1"/>
    </xf>
    <xf numFmtId="0" fontId="3" fillId="5" borderId="8" xfId="0" applyFont="1" applyFill="1" applyBorder="1" applyAlignment="1">
      <alignment horizontal="center" vertical="center" wrapText="1"/>
    </xf>
    <xf numFmtId="0" fontId="3" fillId="5" borderId="9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1" fontId="2" fillId="2" borderId="13" xfId="0" applyNumberFormat="1" applyFont="1" applyFill="1" applyBorder="1" applyAlignment="1">
      <alignment horizontal="right" vertical="center" wrapText="1"/>
    </xf>
    <xf numFmtId="0" fontId="2" fillId="2" borderId="13" xfId="0" applyFont="1" applyFill="1" applyBorder="1" applyAlignment="1">
      <alignment horizontal="right" vertical="center" wrapText="1"/>
    </xf>
    <xf numFmtId="0" fontId="14" fillId="2" borderId="13" xfId="0" applyFont="1" applyFill="1" applyBorder="1" applyAlignment="1">
      <alignment horizontal="center" vertical="center" wrapText="1"/>
    </xf>
    <xf numFmtId="0" fontId="14" fillId="0" borderId="0" xfId="0" applyFont="1"/>
    <xf numFmtId="0" fontId="17" fillId="0" borderId="0" xfId="0" applyFont="1" applyFill="1" applyAlignment="1">
      <alignment horizontal="center"/>
    </xf>
    <xf numFmtId="0" fontId="17" fillId="0" borderId="0" xfId="0" applyFont="1" applyFill="1" applyAlignment="1">
      <alignment horizontal="justify" vertical="center"/>
    </xf>
    <xf numFmtId="0" fontId="17" fillId="0" borderId="0" xfId="0" applyFont="1" applyFill="1" applyAlignment="1">
      <alignment horizontal="center" vertical="center"/>
    </xf>
    <xf numFmtId="41" fontId="17" fillId="0" borderId="0" xfId="1" applyFont="1" applyFill="1" applyAlignment="1">
      <alignment horizontal="right" vertical="center"/>
    </xf>
    <xf numFmtId="0" fontId="17" fillId="2" borderId="0" xfId="0" applyFont="1" applyFill="1"/>
    <xf numFmtId="0" fontId="17" fillId="0" borderId="0" xfId="0" applyFont="1" applyFill="1"/>
    <xf numFmtId="41" fontId="19" fillId="3" borderId="13" xfId="1" applyFont="1" applyFill="1" applyBorder="1" applyAlignment="1">
      <alignment horizontal="center" vertical="center" wrapText="1"/>
    </xf>
    <xf numFmtId="0" fontId="19" fillId="3" borderId="13" xfId="0" applyFont="1" applyFill="1" applyBorder="1" applyAlignment="1">
      <alignment horizontal="center" vertical="center" wrapText="1"/>
    </xf>
    <xf numFmtId="0" fontId="20" fillId="2" borderId="13" xfId="0" applyFont="1" applyFill="1" applyBorder="1" applyAlignment="1">
      <alignment horizontal="justify" vertical="center" wrapText="1"/>
    </xf>
    <xf numFmtId="0" fontId="17" fillId="0" borderId="13" xfId="0" applyFont="1" applyFill="1" applyBorder="1" applyAlignment="1">
      <alignment horizontal="right" vertical="center" wrapText="1"/>
    </xf>
    <xf numFmtId="41" fontId="17" fillId="0" borderId="13" xfId="1" applyFont="1" applyFill="1" applyBorder="1" applyAlignment="1">
      <alignment horizontal="right" vertical="center" wrapText="1"/>
    </xf>
    <xf numFmtId="164" fontId="17" fillId="2" borderId="13" xfId="0" applyNumberFormat="1" applyFont="1" applyFill="1" applyBorder="1" applyAlignment="1">
      <alignment horizontal="center" vertical="center" wrapText="1"/>
    </xf>
    <xf numFmtId="0" fontId="20" fillId="2" borderId="13" xfId="0" applyFont="1" applyFill="1" applyBorder="1" applyAlignment="1" applyProtection="1">
      <alignment horizontal="justify" vertical="center" wrapText="1"/>
      <protection locked="0"/>
    </xf>
    <xf numFmtId="0" fontId="20" fillId="0" borderId="13" xfId="0" applyFont="1" applyFill="1" applyBorder="1" applyAlignment="1">
      <alignment horizontal="justify" vertical="center" wrapText="1"/>
    </xf>
    <xf numFmtId="0" fontId="21" fillId="2" borderId="13" xfId="0" applyFont="1" applyFill="1" applyBorder="1" applyAlignment="1">
      <alignment vertical="center" wrapText="1" readingOrder="1"/>
    </xf>
    <xf numFmtId="0" fontId="18" fillId="3" borderId="13" xfId="0" applyFont="1" applyFill="1" applyBorder="1" applyAlignment="1" applyProtection="1">
      <alignment horizontal="justify" vertical="center" wrapText="1"/>
      <protection locked="0"/>
    </xf>
    <xf numFmtId="0" fontId="18" fillId="3" borderId="13" xfId="0" applyFont="1" applyFill="1" applyBorder="1" applyAlignment="1">
      <alignment horizontal="justify" vertical="center" wrapText="1"/>
    </xf>
    <xf numFmtId="0" fontId="18" fillId="3" borderId="13" xfId="0" applyFont="1" applyFill="1" applyBorder="1" applyAlignment="1" applyProtection="1">
      <alignment horizontal="left" vertical="center" wrapText="1"/>
      <protection locked="0"/>
    </xf>
    <xf numFmtId="0" fontId="18" fillId="3" borderId="13" xfId="0" applyFont="1" applyFill="1" applyBorder="1" applyAlignment="1">
      <alignment horizontal="left" vertical="center" wrapText="1"/>
    </xf>
    <xf numFmtId="0" fontId="21" fillId="2" borderId="13" xfId="0" applyFont="1" applyFill="1" applyBorder="1" applyAlignment="1">
      <alignment horizontal="center" vertical="center" readingOrder="1"/>
    </xf>
    <xf numFmtId="0" fontId="23" fillId="2" borderId="13" xfId="0" applyFont="1" applyFill="1" applyBorder="1" applyAlignment="1">
      <alignment vertical="center" readingOrder="1"/>
    </xf>
    <xf numFmtId="164" fontId="17" fillId="0" borderId="13" xfId="0" applyNumberFormat="1" applyFont="1" applyFill="1" applyBorder="1" applyAlignment="1">
      <alignment horizontal="center" vertical="center" wrapText="1"/>
    </xf>
    <xf numFmtId="9" fontId="17" fillId="0" borderId="13" xfId="2" applyFont="1" applyFill="1" applyBorder="1" applyAlignment="1">
      <alignment horizontal="right" vertical="center" wrapText="1"/>
    </xf>
    <xf numFmtId="0" fontId="17" fillId="0" borderId="13" xfId="0" applyFont="1" applyFill="1" applyBorder="1" applyAlignment="1">
      <alignment vertical="center" wrapText="1"/>
    </xf>
    <xf numFmtId="0" fontId="22" fillId="0" borderId="13" xfId="0" applyFont="1" applyFill="1" applyBorder="1" applyAlignment="1">
      <alignment vertical="center" wrapText="1"/>
    </xf>
    <xf numFmtId="0" fontId="21" fillId="4" borderId="13" xfId="0" applyFont="1" applyFill="1" applyBorder="1" applyAlignment="1" applyProtection="1">
      <alignment horizontal="justify" vertical="center" wrapText="1"/>
      <protection locked="0"/>
    </xf>
    <xf numFmtId="0" fontId="21" fillId="4" borderId="13" xfId="0" applyFont="1" applyFill="1" applyBorder="1" applyAlignment="1">
      <alignment horizontal="justify" vertical="center" wrapText="1"/>
    </xf>
    <xf numFmtId="0" fontId="21" fillId="4" borderId="13" xfId="0" applyFont="1" applyFill="1" applyBorder="1" applyAlignment="1">
      <alignment horizontal="right" vertical="center" wrapText="1"/>
    </xf>
    <xf numFmtId="41" fontId="21" fillId="4" borderId="13" xfId="1" applyFont="1" applyFill="1" applyBorder="1" applyAlignment="1">
      <alignment horizontal="right" vertical="center" wrapText="1"/>
    </xf>
    <xf numFmtId="164" fontId="21" fillId="4" borderId="13" xfId="0" applyNumberFormat="1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vertical="center" wrapText="1"/>
    </xf>
    <xf numFmtId="0" fontId="22" fillId="0" borderId="0" xfId="0" applyFont="1" applyFill="1" applyBorder="1" applyAlignment="1">
      <alignment vertical="center" wrapText="1"/>
    </xf>
    <xf numFmtId="0" fontId="21" fillId="0" borderId="0" xfId="0" applyFont="1" applyFill="1" applyBorder="1" applyAlignment="1" applyProtection="1">
      <alignment horizontal="justify" vertical="center" wrapText="1"/>
      <protection locked="0"/>
    </xf>
    <xf numFmtId="0" fontId="21" fillId="0" borderId="0" xfId="0" applyFont="1" applyFill="1" applyBorder="1" applyAlignment="1">
      <alignment horizontal="justify" vertical="center" wrapText="1"/>
    </xf>
    <xf numFmtId="0" fontId="21" fillId="0" borderId="0" xfId="0" applyFont="1" applyFill="1" applyBorder="1" applyAlignment="1">
      <alignment horizontal="right" vertical="center" wrapText="1"/>
    </xf>
    <xf numFmtId="41" fontId="21" fillId="0" borderId="0" xfId="1" applyFont="1" applyFill="1" applyBorder="1" applyAlignment="1">
      <alignment horizontal="right" vertical="center" wrapText="1"/>
    </xf>
    <xf numFmtId="164" fontId="21" fillId="0" borderId="0" xfId="0" applyNumberFormat="1" applyFont="1" applyFill="1" applyBorder="1" applyAlignment="1">
      <alignment horizontal="center" vertical="center" wrapText="1"/>
    </xf>
    <xf numFmtId="0" fontId="14" fillId="0" borderId="0" xfId="0" applyFont="1" applyFill="1"/>
    <xf numFmtId="0" fontId="14" fillId="0" borderId="0" xfId="0" applyFont="1" applyFill="1" applyAlignment="1">
      <alignment horizontal="justify"/>
    </xf>
    <xf numFmtId="41" fontId="14" fillId="0" borderId="0" xfId="1" applyFont="1" applyFill="1"/>
    <xf numFmtId="0" fontId="20" fillId="0" borderId="13" xfId="0" applyFont="1" applyFill="1" applyBorder="1" applyAlignment="1">
      <alignment horizontal="center" vertical="center" wrapText="1"/>
    </xf>
    <xf numFmtId="0" fontId="20" fillId="2" borderId="13" xfId="0" applyFont="1" applyFill="1" applyBorder="1" applyAlignment="1">
      <alignment horizontal="justify" vertical="center" wrapText="1"/>
    </xf>
    <xf numFmtId="0" fontId="0" fillId="2" borderId="0" xfId="0" applyFill="1" applyBorder="1"/>
    <xf numFmtId="0" fontId="0" fillId="2" borderId="0" xfId="0" applyFill="1"/>
    <xf numFmtId="0" fontId="0" fillId="2" borderId="18" xfId="0" applyFill="1" applyBorder="1"/>
    <xf numFmtId="0" fontId="0" fillId="2" borderId="19" xfId="0" applyFill="1" applyBorder="1"/>
    <xf numFmtId="0" fontId="0" fillId="2" borderId="20" xfId="0" applyFill="1" applyBorder="1"/>
    <xf numFmtId="0" fontId="0" fillId="2" borderId="21" xfId="0" applyFill="1" applyBorder="1"/>
    <xf numFmtId="0" fontId="0" fillId="2" borderId="22" xfId="0" applyFill="1" applyBorder="1"/>
    <xf numFmtId="0" fontId="0" fillId="2" borderId="23" xfId="0" applyFill="1" applyBorder="1"/>
    <xf numFmtId="0" fontId="0" fillId="2" borderId="24" xfId="0" applyFill="1" applyBorder="1"/>
    <xf numFmtId="0" fontId="0" fillId="2" borderId="25" xfId="0" applyFill="1" applyBorder="1"/>
    <xf numFmtId="0" fontId="25" fillId="2" borderId="0" xfId="0" applyFont="1" applyFill="1" applyBorder="1" applyAlignment="1">
      <alignment horizontal="center" vertical="center"/>
    </xf>
    <xf numFmtId="49" fontId="0" fillId="2" borderId="0" xfId="0" applyNumberFormat="1" applyFill="1" applyBorder="1" applyAlignment="1">
      <alignment vertical="center" wrapText="1"/>
    </xf>
    <xf numFmtId="0" fontId="0" fillId="2" borderId="0" xfId="0" applyFill="1" applyBorder="1" applyAlignment="1">
      <alignment vertical="center" wrapText="1"/>
    </xf>
    <xf numFmtId="0" fontId="14" fillId="0" borderId="0" xfId="0" applyFont="1" applyAlignment="1">
      <alignment horizontal="center"/>
    </xf>
    <xf numFmtId="0" fontId="20" fillId="0" borderId="13" xfId="0" applyFont="1" applyFill="1" applyBorder="1" applyAlignment="1">
      <alignment horizontal="left" vertical="center" wrapText="1"/>
    </xf>
    <xf numFmtId="41" fontId="27" fillId="3" borderId="13" xfId="1" applyFont="1" applyFill="1" applyBorder="1" applyAlignment="1">
      <alignment horizontal="justify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1" fillId="2" borderId="13" xfId="0" applyFont="1" applyFill="1" applyBorder="1" applyAlignment="1">
      <alignment horizontal="center"/>
    </xf>
    <xf numFmtId="0" fontId="7" fillId="2" borderId="13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5" borderId="8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49" fontId="0" fillId="0" borderId="0" xfId="0" applyNumberFormat="1" applyFill="1" applyBorder="1" applyAlignment="1">
      <alignment horizontal="left" vertical="center" wrapText="1"/>
    </xf>
    <xf numFmtId="0" fontId="24" fillId="6" borderId="0" xfId="0" applyFont="1" applyFill="1" applyBorder="1" applyAlignment="1">
      <alignment horizontal="center" vertical="center"/>
    </xf>
    <xf numFmtId="0" fontId="26" fillId="2" borderId="0" xfId="0" applyFont="1" applyFill="1" applyBorder="1" applyAlignment="1">
      <alignment horizontal="justify" vertical="center" wrapText="1"/>
    </xf>
    <xf numFmtId="49" fontId="1" fillId="2" borderId="0" xfId="0" applyNumberFormat="1" applyFont="1" applyFill="1" applyBorder="1" applyAlignment="1">
      <alignment horizontal="left" vertical="center" wrapText="1"/>
    </xf>
    <xf numFmtId="49" fontId="0" fillId="2" borderId="0" xfId="0" applyNumberFormat="1" applyFill="1" applyBorder="1" applyAlignment="1">
      <alignment horizontal="left" vertical="center" wrapText="1"/>
    </xf>
    <xf numFmtId="49" fontId="1" fillId="0" borderId="0" xfId="0" applyNumberFormat="1" applyFont="1" applyFill="1" applyBorder="1" applyAlignment="1">
      <alignment horizontal="left" vertical="center" wrapText="1"/>
    </xf>
    <xf numFmtId="49" fontId="7" fillId="0" borderId="0" xfId="0" applyNumberFormat="1" applyFont="1" applyFill="1" applyBorder="1" applyAlignment="1">
      <alignment horizontal="left" vertical="center" wrapText="1"/>
    </xf>
    <xf numFmtId="0" fontId="20" fillId="2" borderId="8" xfId="0" applyFont="1" applyFill="1" applyBorder="1" applyAlignment="1">
      <alignment horizontal="center" vertical="center" wrapText="1"/>
    </xf>
    <xf numFmtId="0" fontId="20" fillId="2" borderId="12" xfId="0" applyFont="1" applyFill="1" applyBorder="1" applyAlignment="1">
      <alignment horizontal="center" vertical="center" wrapText="1"/>
    </xf>
    <xf numFmtId="0" fontId="20" fillId="2" borderId="26" xfId="0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 wrapText="1"/>
    </xf>
    <xf numFmtId="0" fontId="20" fillId="0" borderId="12" xfId="0" applyFont="1" applyFill="1" applyBorder="1" applyAlignment="1">
      <alignment horizontal="center" vertical="center" wrapText="1"/>
    </xf>
    <xf numFmtId="0" fontId="20" fillId="0" borderId="26" xfId="0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/>
    </xf>
    <xf numFmtId="0" fontId="20" fillId="0" borderId="12" xfId="0" applyFont="1" applyFill="1" applyBorder="1" applyAlignment="1">
      <alignment horizontal="center" vertical="center"/>
    </xf>
    <xf numFmtId="0" fontId="20" fillId="0" borderId="26" xfId="0" applyFont="1" applyFill="1" applyBorder="1" applyAlignment="1">
      <alignment horizontal="center" vertical="center"/>
    </xf>
    <xf numFmtId="0" fontId="20" fillId="2" borderId="13" xfId="0" applyFont="1" applyFill="1" applyBorder="1" applyAlignment="1" applyProtection="1">
      <alignment horizontal="justify" vertical="center" wrapText="1"/>
      <protection locked="0"/>
    </xf>
    <xf numFmtId="0" fontId="21" fillId="2" borderId="13" xfId="0" applyFont="1" applyFill="1" applyBorder="1" applyAlignment="1">
      <alignment horizontal="center" vertical="center" wrapText="1" readingOrder="1"/>
    </xf>
    <xf numFmtId="0" fontId="14" fillId="0" borderId="13" xfId="0" applyFont="1" applyBorder="1" applyAlignment="1">
      <alignment horizontal="center" vertical="center" wrapText="1" readingOrder="1"/>
    </xf>
    <xf numFmtId="0" fontId="21" fillId="2" borderId="8" xfId="0" applyFont="1" applyFill="1" applyBorder="1" applyAlignment="1">
      <alignment horizontal="center" vertical="center" wrapText="1" readingOrder="1"/>
    </xf>
    <xf numFmtId="0" fontId="21" fillId="2" borderId="12" xfId="0" applyFont="1" applyFill="1" applyBorder="1" applyAlignment="1">
      <alignment horizontal="center" vertical="center" wrapText="1" readingOrder="1"/>
    </xf>
    <xf numFmtId="0" fontId="21" fillId="2" borderId="26" xfId="0" applyFont="1" applyFill="1" applyBorder="1" applyAlignment="1">
      <alignment horizontal="center" vertical="center" wrapText="1" readingOrder="1"/>
    </xf>
    <xf numFmtId="0" fontId="20" fillId="2" borderId="13" xfId="0" applyFont="1" applyFill="1" applyBorder="1" applyAlignment="1">
      <alignment horizontal="center" vertical="center" wrapText="1"/>
    </xf>
    <xf numFmtId="0" fontId="14" fillId="2" borderId="13" xfId="0" applyFont="1" applyFill="1" applyBorder="1" applyAlignment="1">
      <alignment horizontal="center"/>
    </xf>
    <xf numFmtId="0" fontId="15" fillId="2" borderId="13" xfId="0" applyFont="1" applyFill="1" applyBorder="1" applyAlignment="1">
      <alignment horizontal="center" vertical="center"/>
    </xf>
    <xf numFmtId="0" fontId="18" fillId="3" borderId="13" xfId="0" applyFont="1" applyFill="1" applyBorder="1" applyAlignment="1">
      <alignment horizontal="center" vertical="center" wrapText="1"/>
    </xf>
    <xf numFmtId="0" fontId="19" fillId="3" borderId="13" xfId="0" applyFont="1" applyFill="1" applyBorder="1" applyAlignment="1">
      <alignment horizontal="center" vertical="center" wrapText="1"/>
    </xf>
    <xf numFmtId="0" fontId="19" fillId="3" borderId="13" xfId="0" applyFont="1" applyFill="1" applyBorder="1" applyAlignment="1">
      <alignment horizontal="center" vertical="center"/>
    </xf>
    <xf numFmtId="0" fontId="16" fillId="0" borderId="0" xfId="0" applyFont="1" applyFill="1" applyAlignment="1">
      <alignment horizontal="left" wrapText="1"/>
    </xf>
    <xf numFmtId="0" fontId="20" fillId="2" borderId="8" xfId="0" applyFont="1" applyFill="1" applyBorder="1" applyAlignment="1" applyProtection="1">
      <alignment horizontal="center" vertical="center" wrapText="1"/>
      <protection locked="0"/>
    </xf>
    <xf numFmtId="0" fontId="20" fillId="2" borderId="12" xfId="0" applyFont="1" applyFill="1" applyBorder="1" applyAlignment="1" applyProtection="1">
      <alignment horizontal="center" vertical="center" wrapText="1"/>
      <protection locked="0"/>
    </xf>
    <xf numFmtId="0" fontId="20" fillId="2" borderId="26" xfId="0" applyFont="1" applyFill="1" applyBorder="1" applyAlignment="1" applyProtection="1">
      <alignment horizontal="center" vertical="center" wrapText="1"/>
      <protection locked="0"/>
    </xf>
    <xf numFmtId="41" fontId="17" fillId="0" borderId="8" xfId="1" applyFont="1" applyFill="1" applyBorder="1" applyAlignment="1">
      <alignment horizontal="center" vertical="center" wrapText="1"/>
    </xf>
    <xf numFmtId="41" fontId="17" fillId="0" borderId="26" xfId="1" applyFont="1" applyFill="1" applyBorder="1" applyAlignment="1">
      <alignment horizontal="center" vertical="center" wrapText="1"/>
    </xf>
    <xf numFmtId="41" fontId="17" fillId="0" borderId="12" xfId="1" applyFont="1" applyFill="1" applyBorder="1" applyAlignment="1">
      <alignment horizontal="center" vertical="center" wrapText="1"/>
    </xf>
    <xf numFmtId="0" fontId="20" fillId="0" borderId="13" xfId="0" applyFont="1" applyFill="1" applyBorder="1" applyAlignment="1">
      <alignment horizontal="center" vertical="center" wrapText="1"/>
    </xf>
    <xf numFmtId="0" fontId="21" fillId="2" borderId="13" xfId="0" applyFont="1" applyFill="1" applyBorder="1" applyAlignment="1">
      <alignment horizontal="center" vertical="center" readingOrder="1"/>
    </xf>
    <xf numFmtId="0" fontId="0" fillId="0" borderId="0" xfId="0" applyAlignment="1">
      <alignment horizontal="left" vertical="center" wrapText="1"/>
    </xf>
    <xf numFmtId="0" fontId="17" fillId="2" borderId="13" xfId="0" applyFont="1" applyFill="1" applyBorder="1" applyAlignment="1" applyProtection="1">
      <alignment horizontal="justify" vertical="center" wrapText="1"/>
      <protection locked="0"/>
    </xf>
  </cellXfs>
  <cellStyles count="3">
    <cellStyle name="Millares [0]" xfId="1" builtinId="6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482600</xdr:colOff>
      <xdr:row>0</xdr:row>
      <xdr:rowOff>120650</xdr:rowOff>
    </xdr:from>
    <xdr:to>
      <xdr:col>2</xdr:col>
      <xdr:colOff>634307</xdr:colOff>
      <xdr:row>2</xdr:row>
      <xdr:rowOff>180975</xdr:rowOff>
    </xdr:to>
    <xdr:pic>
      <xdr:nvPicPr>
        <xdr:cNvPr id="2" name="Imagen 1" descr="Departamento Administrativo de Ciencia, Tecnología e Innovación. COLCIENCIAS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2600" y="120650"/>
          <a:ext cx="3618807" cy="679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400050</xdr:colOff>
      <xdr:row>5</xdr:row>
      <xdr:rowOff>76200</xdr:rowOff>
    </xdr:from>
    <xdr:to>
      <xdr:col>9</xdr:col>
      <xdr:colOff>400050</xdr:colOff>
      <xdr:row>14</xdr:row>
      <xdr:rowOff>95250</xdr:rowOff>
    </xdr:to>
    <xdr:cxnSp macro="">
      <xdr:nvCxnSpPr>
        <xdr:cNvPr id="2" name="AutoShape 4"/>
        <xdr:cNvCxnSpPr>
          <a:cxnSpLocks noChangeShapeType="1"/>
        </xdr:cNvCxnSpPr>
      </xdr:nvCxnSpPr>
      <xdr:spPr bwMode="auto">
        <a:xfrm>
          <a:off x="5438775" y="1038225"/>
          <a:ext cx="0" cy="173355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oneCellAnchor>
    <xdr:from>
      <xdr:col>5</xdr:col>
      <xdr:colOff>695325</xdr:colOff>
      <xdr:row>44</xdr:row>
      <xdr:rowOff>133350</xdr:rowOff>
    </xdr:from>
    <xdr:ext cx="76200" cy="438150"/>
    <xdr:sp macro="" textlink="">
      <xdr:nvSpPr>
        <xdr:cNvPr id="3" name="Text Box 5"/>
        <xdr:cNvSpPr txBox="1">
          <a:spLocks noChangeArrowheads="1"/>
        </xdr:cNvSpPr>
      </xdr:nvSpPr>
      <xdr:spPr bwMode="auto">
        <a:xfrm>
          <a:off x="3009900" y="7915275"/>
          <a:ext cx="76200" cy="4381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wrap="none" lIns="91440" tIns="45720" rIns="91440" bIns="45720" anchor="t" upright="1">
          <a:spAutoFit/>
        </a:bodyPr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twoCellAnchor>
    <xdr:from>
      <xdr:col>7</xdr:col>
      <xdr:colOff>47063</xdr:colOff>
      <xdr:row>4</xdr:row>
      <xdr:rowOff>33056</xdr:rowOff>
    </xdr:from>
    <xdr:to>
      <xdr:col>9</xdr:col>
      <xdr:colOff>28015</xdr:colOff>
      <xdr:row>8</xdr:row>
      <xdr:rowOff>71156</xdr:rowOff>
    </xdr:to>
    <xdr:sp macro="" textlink="">
      <xdr:nvSpPr>
        <xdr:cNvPr id="4" name="Text Box 6"/>
        <xdr:cNvSpPr txBox="1">
          <a:spLocks noChangeArrowheads="1"/>
        </xdr:cNvSpPr>
      </xdr:nvSpPr>
      <xdr:spPr bwMode="auto">
        <a:xfrm>
          <a:off x="3723713" y="804581"/>
          <a:ext cx="1343027" cy="8001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n-US" sz="3600" b="0" i="0" u="none" strike="noStrike" baseline="0">
              <a:solidFill>
                <a:sysClr val="windowText" lastClr="000000"/>
              </a:solidFill>
              <a:latin typeface="Arial Narrow" pitchFamily="34" charset="0"/>
              <a:cs typeface="Times New Roman"/>
            </a:rPr>
            <a:t>2018</a:t>
          </a:r>
        </a:p>
        <a:p>
          <a:pPr algn="l" rtl="0">
            <a:defRPr sz="1000"/>
          </a:pPr>
          <a:endParaRPr lang="en-US" sz="3600" b="0" i="0" u="none" strike="noStrike" baseline="0">
            <a:solidFill>
              <a:sysClr val="windowText" lastClr="000000"/>
            </a:solidFill>
            <a:latin typeface="Arial Narrow" pitchFamily="34" charset="0"/>
            <a:cs typeface="Times New Roman"/>
          </a:endParaRPr>
        </a:p>
      </xdr:txBody>
    </xdr:sp>
    <xdr:clientData/>
  </xdr:twoCellAnchor>
  <xdr:twoCellAnchor>
    <xdr:from>
      <xdr:col>2</xdr:col>
      <xdr:colOff>184358</xdr:colOff>
      <xdr:row>33</xdr:row>
      <xdr:rowOff>67005</xdr:rowOff>
    </xdr:from>
    <xdr:to>
      <xdr:col>8</xdr:col>
      <xdr:colOff>474030</xdr:colOff>
      <xdr:row>37</xdr:row>
      <xdr:rowOff>158373</xdr:rowOff>
    </xdr:to>
    <xdr:sp macro="" textlink="">
      <xdr:nvSpPr>
        <xdr:cNvPr id="5" name="Text Box 9"/>
        <xdr:cNvSpPr txBox="1">
          <a:spLocks noChangeArrowheads="1"/>
        </xdr:cNvSpPr>
      </xdr:nvSpPr>
      <xdr:spPr bwMode="auto">
        <a:xfrm>
          <a:off x="898733" y="5943930"/>
          <a:ext cx="3852022" cy="8533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en-US" sz="1800" b="0" i="0" u="none" strike="noStrike" baseline="0">
              <a:solidFill>
                <a:sysClr val="windowText" lastClr="000000"/>
              </a:solidFill>
              <a:latin typeface="Arial Narrow"/>
            </a:rPr>
            <a:t>Versión 04</a:t>
          </a:r>
        </a:p>
        <a:p>
          <a:pPr algn="ctr" rtl="0">
            <a:defRPr sz="1000"/>
          </a:pPr>
          <a:r>
            <a:rPr lang="en-US" sz="1800" b="0" i="0" u="none" strike="noStrike" baseline="0">
              <a:solidFill>
                <a:sysClr val="windowText" lastClr="000000"/>
              </a:solidFill>
              <a:latin typeface="Arial Narrow"/>
            </a:rPr>
            <a:t>02 de agosto de 2018</a:t>
          </a:r>
        </a:p>
      </xdr:txBody>
    </xdr:sp>
    <xdr:clientData/>
  </xdr:twoCellAnchor>
  <xdr:twoCellAnchor>
    <xdr:from>
      <xdr:col>1</xdr:col>
      <xdr:colOff>485775</xdr:colOff>
      <xdr:row>14</xdr:row>
      <xdr:rowOff>95250</xdr:rowOff>
    </xdr:from>
    <xdr:to>
      <xdr:col>9</xdr:col>
      <xdr:colOff>400050</xdr:colOff>
      <xdr:row>14</xdr:row>
      <xdr:rowOff>95250</xdr:rowOff>
    </xdr:to>
    <xdr:cxnSp macro="">
      <xdr:nvCxnSpPr>
        <xdr:cNvPr id="6" name="AutoShape 10"/>
        <xdr:cNvCxnSpPr>
          <a:cxnSpLocks noChangeShapeType="1"/>
        </xdr:cNvCxnSpPr>
      </xdr:nvCxnSpPr>
      <xdr:spPr bwMode="auto">
        <a:xfrm flipH="1">
          <a:off x="657225" y="2771775"/>
          <a:ext cx="478155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1</xdr:col>
      <xdr:colOff>163606</xdr:colOff>
      <xdr:row>18</xdr:row>
      <xdr:rowOff>30256</xdr:rowOff>
    </xdr:from>
    <xdr:to>
      <xdr:col>9</xdr:col>
      <xdr:colOff>434229</xdr:colOff>
      <xdr:row>26</xdr:row>
      <xdr:rowOff>159684</xdr:rowOff>
    </xdr:to>
    <xdr:sp macro="" textlink="">
      <xdr:nvSpPr>
        <xdr:cNvPr id="7" name="Rectangle 11"/>
        <xdr:cNvSpPr>
          <a:spLocks noChangeArrowheads="1"/>
        </xdr:cNvSpPr>
      </xdr:nvSpPr>
      <xdr:spPr bwMode="auto">
        <a:xfrm>
          <a:off x="335056" y="3240181"/>
          <a:ext cx="5137898" cy="1653428"/>
        </a:xfrm>
        <a:prstGeom prst="rect">
          <a:avLst/>
        </a:prstGeom>
        <a:solidFill>
          <a:srgbClr val="00939B"/>
        </a:solidFill>
        <a:ln w="38100">
          <a:noFill/>
          <a:miter lim="800000"/>
          <a:headEnd/>
          <a:tailEnd/>
        </a:ln>
        <a:effectLst>
          <a:outerShdw dist="28398" dir="3806097" algn="ctr" rotWithShape="0">
            <a:srgbClr val="7F7F7F">
              <a:alpha val="50000"/>
            </a:srgbClr>
          </a:outerShdw>
        </a:effectLst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endParaRPr lang="en-US" sz="2400" b="0" i="0" u="none" strike="noStrike" baseline="0">
            <a:solidFill>
              <a:srgbClr val="FFFFFF"/>
            </a:solidFill>
            <a:latin typeface="Arial Narrow"/>
          </a:endParaRPr>
        </a:p>
        <a:p>
          <a:pPr algn="ctr" rtl="0">
            <a:defRPr sz="1000"/>
          </a:pPr>
          <a:r>
            <a:rPr lang="en-US" sz="2400" b="1" i="0" u="none" strike="noStrike" baseline="0">
              <a:solidFill>
                <a:srgbClr val="FFFFFF"/>
              </a:solidFill>
              <a:latin typeface="Arial Narrow"/>
            </a:rPr>
            <a:t>PLAN ANUAL DE INVERSIÓN</a:t>
          </a:r>
        </a:p>
        <a:p>
          <a:pPr algn="ctr" rtl="0">
            <a:defRPr sz="1000"/>
          </a:pPr>
          <a:r>
            <a:rPr lang="en-US" sz="2400" b="1" i="0" u="none" strike="noStrike" baseline="0">
              <a:solidFill>
                <a:srgbClr val="FFFFFF"/>
              </a:solidFill>
              <a:latin typeface="Arial Narrow"/>
            </a:rPr>
            <a:t>2018</a:t>
          </a:r>
        </a:p>
        <a:p>
          <a:pPr algn="ctr" rtl="0">
            <a:defRPr sz="1000"/>
          </a:pPr>
          <a:endParaRPr lang="en-US" sz="2400" b="0" i="0" u="none" strike="noStrike" baseline="0">
            <a:solidFill>
              <a:srgbClr val="FFFFFF"/>
            </a:solidFill>
            <a:latin typeface="Arial Narrow"/>
          </a:endParaRPr>
        </a:p>
      </xdr:txBody>
    </xdr:sp>
    <xdr:clientData/>
  </xdr:twoCellAnchor>
  <xdr:twoCellAnchor>
    <xdr:from>
      <xdr:col>9</xdr:col>
      <xdr:colOff>400050</xdr:colOff>
      <xdr:row>33</xdr:row>
      <xdr:rowOff>66675</xdr:rowOff>
    </xdr:from>
    <xdr:to>
      <xdr:col>9</xdr:col>
      <xdr:colOff>400050</xdr:colOff>
      <xdr:row>43</xdr:row>
      <xdr:rowOff>104775</xdr:rowOff>
    </xdr:to>
    <xdr:cxnSp macro="">
      <xdr:nvCxnSpPr>
        <xdr:cNvPr id="8" name="AutoShape 12"/>
        <xdr:cNvCxnSpPr>
          <a:cxnSpLocks noChangeShapeType="1"/>
        </xdr:cNvCxnSpPr>
      </xdr:nvCxnSpPr>
      <xdr:spPr bwMode="auto">
        <a:xfrm>
          <a:off x="5438775" y="5943600"/>
          <a:ext cx="0" cy="175260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1</xdr:col>
      <xdr:colOff>485775</xdr:colOff>
      <xdr:row>30</xdr:row>
      <xdr:rowOff>95250</xdr:rowOff>
    </xdr:from>
    <xdr:to>
      <xdr:col>9</xdr:col>
      <xdr:colOff>400050</xdr:colOff>
      <xdr:row>30</xdr:row>
      <xdr:rowOff>95250</xdr:rowOff>
    </xdr:to>
    <xdr:cxnSp macro="">
      <xdr:nvCxnSpPr>
        <xdr:cNvPr id="9" name="AutoShape 13"/>
        <xdr:cNvCxnSpPr>
          <a:cxnSpLocks noChangeShapeType="1"/>
        </xdr:cNvCxnSpPr>
      </xdr:nvCxnSpPr>
      <xdr:spPr bwMode="auto">
        <a:xfrm flipH="1">
          <a:off x="657225" y="5400675"/>
          <a:ext cx="4781550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9</xdr:col>
      <xdr:colOff>400050</xdr:colOff>
      <xdr:row>30</xdr:row>
      <xdr:rowOff>95250</xdr:rowOff>
    </xdr:from>
    <xdr:to>
      <xdr:col>9</xdr:col>
      <xdr:colOff>400050</xdr:colOff>
      <xdr:row>43</xdr:row>
      <xdr:rowOff>104775</xdr:rowOff>
    </xdr:to>
    <xdr:cxnSp macro="">
      <xdr:nvCxnSpPr>
        <xdr:cNvPr id="10" name="AutoShape 14"/>
        <xdr:cNvCxnSpPr>
          <a:cxnSpLocks noChangeShapeType="1"/>
        </xdr:cNvCxnSpPr>
      </xdr:nvCxnSpPr>
      <xdr:spPr bwMode="auto">
        <a:xfrm>
          <a:off x="5438775" y="5400675"/>
          <a:ext cx="0" cy="2295525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cxnSp>
    <xdr:clientData/>
  </xdr:twoCellAnchor>
  <xdr:twoCellAnchor editAs="oneCell">
    <xdr:from>
      <xdr:col>1</xdr:col>
      <xdr:colOff>154781</xdr:colOff>
      <xdr:row>39</xdr:row>
      <xdr:rowOff>0</xdr:rowOff>
    </xdr:from>
    <xdr:to>
      <xdr:col>9</xdr:col>
      <xdr:colOff>238126</xdr:colOff>
      <xdr:row>45</xdr:row>
      <xdr:rowOff>150885</xdr:rowOff>
    </xdr:to>
    <xdr:pic>
      <xdr:nvPicPr>
        <xdr:cNvPr id="12" name="Imagen 11" descr="Inicio Colciencias">
          <a:extLst>
            <a:ext uri="{FF2B5EF4-FFF2-40B4-BE49-F238E27FC236}">
              <a16:creationId xmlns="" xmlns:a16="http://schemas.microsoft.com/office/drawing/2014/main" id="{00000000-0008-0000-00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469" y="7012781"/>
          <a:ext cx="4953001" cy="11033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38101</xdr:colOff>
      <xdr:row>0</xdr:row>
      <xdr:rowOff>57151</xdr:rowOff>
    </xdr:from>
    <xdr:to>
      <xdr:col>1</xdr:col>
      <xdr:colOff>3105150</xdr:colOff>
      <xdr:row>3</xdr:row>
      <xdr:rowOff>561113</xdr:rowOff>
    </xdr:to>
    <xdr:pic>
      <xdr:nvPicPr>
        <xdr:cNvPr id="2" name="Imagen 1" descr="http://www.colciencias.gov.co/sites/default/files/files/logo-colciencias-lemagobierno_0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1" y="57151"/>
          <a:ext cx="3067049" cy="10754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276226</xdr:colOff>
      <xdr:row>0</xdr:row>
      <xdr:rowOff>0</xdr:rowOff>
    </xdr:from>
    <xdr:to>
      <xdr:col>2</xdr:col>
      <xdr:colOff>1355726</xdr:colOff>
      <xdr:row>3</xdr:row>
      <xdr:rowOff>43925</xdr:rowOff>
    </xdr:to>
    <xdr:pic>
      <xdr:nvPicPr>
        <xdr:cNvPr id="3" name="Imagen 2" descr="Inicio Colciencias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6" y="0"/>
          <a:ext cx="4419600" cy="996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L14"/>
  <sheetViews>
    <sheetView topLeftCell="A4" zoomScaleNormal="100" workbookViewId="0">
      <selection activeCell="C5" sqref="C5:C6"/>
    </sheetView>
  </sheetViews>
  <sheetFormatPr baseColWidth="10" defaultColWidth="11.5703125" defaultRowHeight="14.25" x14ac:dyDescent="0.2"/>
  <cols>
    <col min="1" max="2" width="26" style="2" customWidth="1"/>
    <col min="3" max="3" width="19.42578125" style="2" customWidth="1"/>
    <col min="4" max="4" width="20.5703125" style="2" customWidth="1"/>
    <col min="5" max="5" width="18.28515625" style="2" customWidth="1"/>
    <col min="6" max="6" width="17.42578125" style="2" customWidth="1"/>
    <col min="7" max="7" width="11.28515625" style="2" customWidth="1"/>
    <col min="8" max="8" width="26.5703125" style="2" customWidth="1"/>
    <col min="9" max="9" width="22.28515625" style="2" customWidth="1"/>
    <col min="10" max="10" width="18.42578125" style="2" customWidth="1"/>
    <col min="11" max="11" width="28.28515625" style="2" customWidth="1"/>
    <col min="12" max="12" width="4.85546875" style="2" customWidth="1"/>
    <col min="13" max="16384" width="11.5703125" style="2"/>
  </cols>
  <sheetData>
    <row r="1" spans="1:12" ht="24" customHeight="1" x14ac:dyDescent="0.2">
      <c r="A1" s="103"/>
      <c r="B1" s="103"/>
      <c r="C1" s="103"/>
      <c r="D1" s="104" t="s">
        <v>14</v>
      </c>
      <c r="E1" s="104"/>
      <c r="F1" s="104"/>
      <c r="G1" s="104"/>
      <c r="H1" s="104"/>
      <c r="I1" s="104"/>
      <c r="J1" s="104"/>
      <c r="K1" s="24" t="s">
        <v>15</v>
      </c>
      <c r="L1" s="1"/>
    </row>
    <row r="2" spans="1:12" ht="24.75" customHeight="1" x14ac:dyDescent="0.2">
      <c r="A2" s="103"/>
      <c r="B2" s="103"/>
      <c r="C2" s="103"/>
      <c r="D2" s="104"/>
      <c r="E2" s="104"/>
      <c r="F2" s="104"/>
      <c r="G2" s="104"/>
      <c r="H2" s="104"/>
      <c r="I2" s="104"/>
      <c r="J2" s="104"/>
      <c r="K2" s="24" t="s">
        <v>12</v>
      </c>
      <c r="L2" s="1"/>
    </row>
    <row r="3" spans="1:12" ht="26.25" customHeight="1" x14ac:dyDescent="0.2">
      <c r="A3" s="103"/>
      <c r="B3" s="103"/>
      <c r="C3" s="103"/>
      <c r="D3" s="104"/>
      <c r="E3" s="104"/>
      <c r="F3" s="104"/>
      <c r="G3" s="104"/>
      <c r="H3" s="104"/>
      <c r="I3" s="104"/>
      <c r="J3" s="104"/>
      <c r="K3" s="24" t="s">
        <v>13</v>
      </c>
      <c r="L3" s="1"/>
    </row>
    <row r="4" spans="1:12" ht="22.9" customHeight="1" thickBot="1" x14ac:dyDescent="0.25">
      <c r="A4" s="3"/>
      <c r="B4" s="3"/>
      <c r="C4" s="3"/>
      <c r="D4" s="4"/>
      <c r="E4" s="5"/>
      <c r="F4" s="5"/>
      <c r="G4" s="6"/>
      <c r="H4" s="7"/>
      <c r="I4" s="8"/>
      <c r="J4" s="8"/>
      <c r="K4" s="8"/>
      <c r="L4" s="1"/>
    </row>
    <row r="5" spans="1:12" ht="24.6" customHeight="1" x14ac:dyDescent="0.2">
      <c r="A5" s="105" t="s">
        <v>0</v>
      </c>
      <c r="B5" s="107" t="s">
        <v>1</v>
      </c>
      <c r="C5" s="109" t="s">
        <v>2</v>
      </c>
      <c r="D5" s="111" t="s">
        <v>3</v>
      </c>
      <c r="E5" s="111" t="s">
        <v>4</v>
      </c>
      <c r="F5" s="109" t="s">
        <v>5</v>
      </c>
      <c r="G5" s="109" t="s">
        <v>6</v>
      </c>
      <c r="H5" s="113" t="s">
        <v>7</v>
      </c>
      <c r="I5" s="113"/>
      <c r="J5" s="114"/>
      <c r="K5" s="90" t="s">
        <v>8</v>
      </c>
      <c r="L5" s="1"/>
    </row>
    <row r="6" spans="1:12" ht="29.45" customHeight="1" thickBot="1" x14ac:dyDescent="0.25">
      <c r="A6" s="106"/>
      <c r="B6" s="108"/>
      <c r="C6" s="110"/>
      <c r="D6" s="112"/>
      <c r="E6" s="112"/>
      <c r="F6" s="110"/>
      <c r="G6" s="110"/>
      <c r="H6" s="25" t="s">
        <v>16</v>
      </c>
      <c r="I6" s="25" t="s">
        <v>9</v>
      </c>
      <c r="J6" s="26" t="s">
        <v>10</v>
      </c>
      <c r="K6" s="91"/>
      <c r="L6" s="1"/>
    </row>
    <row r="7" spans="1:12" x14ac:dyDescent="0.2">
      <c r="A7" s="92"/>
      <c r="B7" s="95"/>
      <c r="C7" s="98"/>
      <c r="D7" s="101"/>
      <c r="E7" s="9"/>
      <c r="F7" s="9"/>
      <c r="G7" s="10"/>
      <c r="H7" s="11"/>
      <c r="I7" s="11"/>
      <c r="J7" s="11"/>
      <c r="K7" s="12"/>
      <c r="L7" s="1"/>
    </row>
    <row r="8" spans="1:12" ht="14.45" customHeight="1" x14ac:dyDescent="0.2">
      <c r="A8" s="93"/>
      <c r="B8" s="96"/>
      <c r="C8" s="99"/>
      <c r="D8" s="102"/>
      <c r="E8" s="13"/>
      <c r="F8" s="13"/>
      <c r="G8" s="14"/>
      <c r="H8" s="15"/>
      <c r="I8" s="16"/>
      <c r="J8" s="16"/>
      <c r="K8" s="17"/>
      <c r="L8" s="1"/>
    </row>
    <row r="9" spans="1:12" ht="15" customHeight="1" thickBot="1" x14ac:dyDescent="0.25">
      <c r="A9" s="94"/>
      <c r="B9" s="97"/>
      <c r="C9" s="100"/>
      <c r="D9" s="18" t="s">
        <v>11</v>
      </c>
      <c r="E9" s="19"/>
      <c r="F9" s="19"/>
      <c r="G9" s="20"/>
      <c r="H9" s="21">
        <f>+SUM(H7:H8)</f>
        <v>0</v>
      </c>
      <c r="I9" s="21">
        <f>+SUM(I7:I8)</f>
        <v>0</v>
      </c>
      <c r="J9" s="21">
        <f>+SUM(J7:J8)</f>
        <v>0</v>
      </c>
      <c r="K9" s="22"/>
      <c r="L9" s="1"/>
    </row>
    <row r="10" spans="1:12" x14ac:dyDescent="0.2">
      <c r="A10" s="23"/>
      <c r="B10" s="23"/>
      <c r="C10" s="23"/>
      <c r="D10" s="23"/>
      <c r="E10" s="23"/>
      <c r="F10" s="23"/>
      <c r="G10" s="23"/>
      <c r="H10" s="23"/>
      <c r="I10" s="1"/>
      <c r="J10" s="1"/>
      <c r="K10" s="1"/>
      <c r="L10" s="1"/>
    </row>
    <row r="11" spans="1:12" x14ac:dyDescent="0.2">
      <c r="A11" s="23"/>
      <c r="B11" s="23"/>
      <c r="C11" s="23"/>
      <c r="D11" s="23"/>
      <c r="E11" s="23"/>
      <c r="F11" s="23"/>
      <c r="G11" s="23"/>
      <c r="H11" s="23"/>
      <c r="I11" s="1"/>
      <c r="J11" s="1"/>
      <c r="K11" s="1"/>
      <c r="L11" s="1"/>
    </row>
    <row r="12" spans="1:12" x14ac:dyDescent="0.2">
      <c r="H12" s="1"/>
      <c r="I12" s="1"/>
      <c r="J12" s="1"/>
      <c r="K12" s="1"/>
      <c r="L12" s="1"/>
    </row>
    <row r="13" spans="1:12" x14ac:dyDescent="0.2">
      <c r="H13" s="1"/>
      <c r="I13" s="1"/>
      <c r="J13" s="1"/>
      <c r="K13" s="1"/>
      <c r="L13" s="1"/>
    </row>
    <row r="14" spans="1:12" x14ac:dyDescent="0.2">
      <c r="H14" s="1"/>
      <c r="I14" s="1"/>
      <c r="J14" s="1"/>
      <c r="K14" s="1"/>
      <c r="L14" s="1"/>
    </row>
  </sheetData>
  <mergeCells count="15">
    <mergeCell ref="A1:C3"/>
    <mergeCell ref="D1:J3"/>
    <mergeCell ref="A5:A6"/>
    <mergeCell ref="B5:B6"/>
    <mergeCell ref="C5:C6"/>
    <mergeCell ref="D5:D6"/>
    <mergeCell ref="E5:E6"/>
    <mergeCell ref="F5:F6"/>
    <mergeCell ref="G5:G6"/>
    <mergeCell ref="H5:J5"/>
    <mergeCell ref="K5:K6"/>
    <mergeCell ref="A7:A9"/>
    <mergeCell ref="B7:B9"/>
    <mergeCell ref="C7:C9"/>
    <mergeCell ref="D7:D8"/>
  </mergeCells>
  <pageMargins left="0.25" right="0.25" top="0.75" bottom="0.75" header="0.3" footer="0.3"/>
  <pageSetup scale="47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49"/>
  <sheetViews>
    <sheetView view="pageBreakPreview" zoomScale="86" zoomScaleNormal="96" zoomScaleSheetLayoutView="86" workbookViewId="0">
      <selection activeCell="O23" sqref="O23"/>
    </sheetView>
  </sheetViews>
  <sheetFormatPr baseColWidth="10" defaultColWidth="11.42578125" defaultRowHeight="15" x14ac:dyDescent="0.25"/>
  <cols>
    <col min="1" max="1" width="2.5703125" style="75" customWidth="1"/>
    <col min="2" max="2" width="8.140625" style="75" customWidth="1"/>
    <col min="3" max="5" width="8" style="75" customWidth="1"/>
    <col min="6" max="6" width="11.42578125" style="75"/>
    <col min="7" max="8" width="9" style="75" customWidth="1"/>
    <col min="9" max="16384" width="11.42578125" style="75"/>
  </cols>
  <sheetData>
    <row r="1" spans="2:10" x14ac:dyDescent="0.25">
      <c r="B1" s="74"/>
      <c r="C1" s="74"/>
      <c r="D1" s="74"/>
      <c r="E1" s="74"/>
      <c r="F1" s="74"/>
      <c r="G1" s="74"/>
      <c r="H1" s="74"/>
      <c r="I1" s="74"/>
      <c r="J1" s="74"/>
    </row>
    <row r="2" spans="2:10" ht="15.75" thickBot="1" x14ac:dyDescent="0.3">
      <c r="B2" s="74"/>
      <c r="C2" s="74"/>
      <c r="D2" s="74"/>
      <c r="E2" s="74"/>
      <c r="F2" s="74"/>
      <c r="G2" s="74"/>
      <c r="H2" s="74"/>
      <c r="I2" s="74"/>
      <c r="J2" s="74"/>
    </row>
    <row r="3" spans="2:10" x14ac:dyDescent="0.25">
      <c r="B3" s="76"/>
      <c r="C3" s="77"/>
      <c r="D3" s="77"/>
      <c r="E3" s="77"/>
      <c r="F3" s="77"/>
      <c r="G3" s="77"/>
      <c r="H3" s="77"/>
      <c r="I3" s="77"/>
      <c r="J3" s="78"/>
    </row>
    <row r="4" spans="2:10" x14ac:dyDescent="0.25">
      <c r="B4" s="79"/>
      <c r="C4" s="74"/>
      <c r="D4" s="74"/>
      <c r="E4" s="74"/>
      <c r="F4" s="74"/>
      <c r="G4" s="74"/>
      <c r="H4" s="74"/>
      <c r="I4" s="74"/>
      <c r="J4" s="80"/>
    </row>
    <row r="5" spans="2:10" x14ac:dyDescent="0.25">
      <c r="B5" s="79"/>
      <c r="C5" s="74"/>
      <c r="D5" s="74"/>
      <c r="E5" s="74"/>
      <c r="F5" s="74"/>
      <c r="G5" s="74"/>
      <c r="H5" s="74"/>
      <c r="I5" s="74"/>
      <c r="J5" s="80"/>
    </row>
    <row r="6" spans="2:10" x14ac:dyDescent="0.25">
      <c r="B6" s="79"/>
      <c r="C6" s="74"/>
      <c r="D6" s="74"/>
      <c r="E6" s="74"/>
      <c r="F6" s="74"/>
      <c r="G6" s="74"/>
      <c r="H6" s="74"/>
      <c r="I6" s="74"/>
      <c r="J6" s="80"/>
    </row>
    <row r="7" spans="2:10" x14ac:dyDescent="0.25">
      <c r="B7" s="79"/>
      <c r="C7" s="74"/>
      <c r="D7" s="74"/>
      <c r="E7" s="74"/>
      <c r="F7" s="74"/>
      <c r="G7" s="74"/>
      <c r="H7" s="74"/>
      <c r="I7" s="74"/>
      <c r="J7" s="80"/>
    </row>
    <row r="8" spans="2:10" x14ac:dyDescent="0.25">
      <c r="B8" s="79"/>
      <c r="C8" s="74"/>
      <c r="D8" s="74"/>
      <c r="E8" s="74"/>
      <c r="F8" s="74"/>
      <c r="G8" s="74"/>
      <c r="H8" s="74"/>
      <c r="I8" s="74"/>
      <c r="J8" s="80"/>
    </row>
    <row r="9" spans="2:10" x14ac:dyDescent="0.25">
      <c r="B9" s="79"/>
      <c r="C9" s="74"/>
      <c r="D9" s="74"/>
      <c r="E9" s="74"/>
      <c r="F9" s="74"/>
      <c r="G9" s="74"/>
      <c r="H9" s="74"/>
      <c r="I9" s="74"/>
      <c r="J9" s="80"/>
    </row>
    <row r="10" spans="2:10" x14ac:dyDescent="0.25">
      <c r="B10" s="79"/>
      <c r="C10" s="74"/>
      <c r="D10" s="74"/>
      <c r="E10" s="74"/>
      <c r="F10" s="74"/>
      <c r="G10" s="74"/>
      <c r="H10" s="74"/>
      <c r="I10" s="74"/>
      <c r="J10" s="80"/>
    </row>
    <row r="11" spans="2:10" x14ac:dyDescent="0.25">
      <c r="B11" s="79"/>
      <c r="C11" s="74"/>
      <c r="D11" s="74"/>
      <c r="E11" s="74"/>
      <c r="F11" s="74"/>
      <c r="G11" s="74"/>
      <c r="H11" s="74"/>
      <c r="I11" s="74"/>
      <c r="J11" s="80"/>
    </row>
    <row r="12" spans="2:10" x14ac:dyDescent="0.25">
      <c r="B12" s="79"/>
      <c r="C12" s="74"/>
      <c r="D12" s="74"/>
      <c r="E12" s="74"/>
      <c r="F12" s="74"/>
      <c r="G12" s="74"/>
      <c r="H12" s="74"/>
      <c r="I12" s="74"/>
      <c r="J12" s="80"/>
    </row>
    <row r="13" spans="2:10" x14ac:dyDescent="0.25">
      <c r="B13" s="79"/>
      <c r="C13" s="74"/>
      <c r="D13" s="74"/>
      <c r="E13" s="74"/>
      <c r="F13" s="74"/>
      <c r="G13" s="74"/>
      <c r="H13" s="74"/>
      <c r="I13" s="74"/>
      <c r="J13" s="80"/>
    </row>
    <row r="14" spans="2:10" x14ac:dyDescent="0.25">
      <c r="B14" s="79"/>
      <c r="C14" s="74"/>
      <c r="D14" s="74"/>
      <c r="E14" s="74"/>
      <c r="F14" s="74"/>
      <c r="G14" s="74"/>
      <c r="H14" s="74"/>
      <c r="I14" s="74"/>
      <c r="J14" s="80"/>
    </row>
    <row r="15" spans="2:10" x14ac:dyDescent="0.25">
      <c r="B15" s="79"/>
      <c r="C15" s="74"/>
      <c r="D15" s="74"/>
      <c r="E15" s="74"/>
      <c r="F15" s="74"/>
      <c r="G15" s="74"/>
      <c r="H15" s="74"/>
      <c r="I15" s="74"/>
      <c r="J15" s="80"/>
    </row>
    <row r="16" spans="2:10" ht="6" customHeight="1" x14ac:dyDescent="0.25">
      <c r="B16" s="79"/>
      <c r="C16" s="74"/>
      <c r="D16" s="74"/>
      <c r="E16" s="74"/>
      <c r="F16" s="74"/>
      <c r="G16" s="74"/>
      <c r="H16" s="74"/>
      <c r="I16" s="74"/>
      <c r="J16" s="80"/>
    </row>
    <row r="17" spans="2:10" ht="6" customHeight="1" x14ac:dyDescent="0.25">
      <c r="B17" s="79"/>
      <c r="C17" s="74"/>
      <c r="D17" s="74"/>
      <c r="E17" s="74"/>
      <c r="F17" s="74"/>
      <c r="G17" s="74"/>
      <c r="H17" s="74"/>
      <c r="I17" s="74"/>
      <c r="J17" s="80"/>
    </row>
    <row r="18" spans="2:10" x14ac:dyDescent="0.25">
      <c r="B18" s="79"/>
      <c r="C18" s="74"/>
      <c r="D18" s="74"/>
      <c r="E18" s="74"/>
      <c r="F18" s="74"/>
      <c r="G18" s="74"/>
      <c r="H18" s="74"/>
      <c r="I18" s="74"/>
      <c r="J18" s="80"/>
    </row>
    <row r="19" spans="2:10" x14ac:dyDescent="0.25">
      <c r="B19" s="79"/>
      <c r="C19" s="74"/>
      <c r="D19" s="74"/>
      <c r="E19" s="74"/>
      <c r="F19" s="74"/>
      <c r="G19" s="74"/>
      <c r="H19" s="74"/>
      <c r="I19" s="74"/>
      <c r="J19" s="80"/>
    </row>
    <row r="20" spans="2:10" x14ac:dyDescent="0.25">
      <c r="B20" s="79"/>
      <c r="C20" s="74"/>
      <c r="D20" s="74"/>
      <c r="E20" s="74"/>
      <c r="F20" s="74"/>
      <c r="G20" s="74"/>
      <c r="H20" s="74"/>
      <c r="I20" s="74"/>
      <c r="J20" s="80"/>
    </row>
    <row r="21" spans="2:10" x14ac:dyDescent="0.25">
      <c r="B21" s="79"/>
      <c r="C21" s="74"/>
      <c r="D21" s="74"/>
      <c r="E21" s="74"/>
      <c r="F21" s="74"/>
      <c r="G21" s="74"/>
      <c r="H21" s="74"/>
      <c r="I21" s="74"/>
      <c r="J21" s="80"/>
    </row>
    <row r="22" spans="2:10" x14ac:dyDescent="0.25">
      <c r="B22" s="79"/>
      <c r="C22" s="74"/>
      <c r="D22" s="74"/>
      <c r="E22" s="74"/>
      <c r="F22" s="74"/>
      <c r="G22" s="74"/>
      <c r="H22" s="74"/>
      <c r="I22" s="74"/>
      <c r="J22" s="80"/>
    </row>
    <row r="23" spans="2:10" x14ac:dyDescent="0.25">
      <c r="B23" s="79"/>
      <c r="C23" s="74"/>
      <c r="D23" s="74"/>
      <c r="E23" s="74"/>
      <c r="F23" s="74"/>
      <c r="G23" s="74"/>
      <c r="H23" s="74"/>
      <c r="I23" s="74"/>
      <c r="J23" s="80"/>
    </row>
    <row r="24" spans="2:10" x14ac:dyDescent="0.25">
      <c r="B24" s="79"/>
      <c r="C24" s="74"/>
      <c r="D24" s="74"/>
      <c r="E24" s="74"/>
      <c r="F24" s="74"/>
      <c r="G24" s="74"/>
      <c r="H24" s="74"/>
      <c r="I24" s="74"/>
      <c r="J24" s="80"/>
    </row>
    <row r="25" spans="2:10" x14ac:dyDescent="0.25">
      <c r="B25" s="79"/>
      <c r="C25" s="74"/>
      <c r="D25" s="74"/>
      <c r="E25" s="74"/>
      <c r="F25" s="74"/>
      <c r="G25" s="74"/>
      <c r="H25" s="74"/>
      <c r="I25" s="74"/>
      <c r="J25" s="80"/>
    </row>
    <row r="26" spans="2:10" x14ac:dyDescent="0.25">
      <c r="B26" s="79"/>
      <c r="C26" s="74"/>
      <c r="D26" s="74"/>
      <c r="E26" s="74"/>
      <c r="F26" s="74"/>
      <c r="G26" s="74"/>
      <c r="H26" s="74"/>
      <c r="I26" s="74"/>
      <c r="J26" s="80"/>
    </row>
    <row r="27" spans="2:10" x14ac:dyDescent="0.25">
      <c r="B27" s="79"/>
      <c r="C27" s="74"/>
      <c r="D27" s="74"/>
      <c r="E27" s="74"/>
      <c r="F27" s="74"/>
      <c r="G27" s="74"/>
      <c r="H27" s="74"/>
      <c r="I27" s="74"/>
      <c r="J27" s="80"/>
    </row>
    <row r="28" spans="2:10" x14ac:dyDescent="0.25">
      <c r="B28" s="79"/>
      <c r="C28" s="74"/>
      <c r="D28" s="74"/>
      <c r="E28" s="74"/>
      <c r="F28" s="74"/>
      <c r="G28" s="74"/>
      <c r="H28" s="74"/>
      <c r="I28" s="74"/>
      <c r="J28" s="80"/>
    </row>
    <row r="29" spans="2:10" ht="7.5" customHeight="1" x14ac:dyDescent="0.25">
      <c r="B29" s="79"/>
      <c r="C29" s="74"/>
      <c r="D29" s="74"/>
      <c r="E29" s="74"/>
      <c r="F29" s="74"/>
      <c r="G29" s="74"/>
      <c r="H29" s="74"/>
      <c r="I29" s="74"/>
      <c r="J29" s="80"/>
    </row>
    <row r="30" spans="2:10" ht="7.5" customHeight="1" x14ac:dyDescent="0.25">
      <c r="B30" s="79"/>
      <c r="C30" s="74"/>
      <c r="D30" s="74"/>
      <c r="E30" s="74"/>
      <c r="F30" s="74"/>
      <c r="G30" s="74"/>
      <c r="H30" s="74"/>
      <c r="I30" s="74"/>
      <c r="J30" s="80"/>
    </row>
    <row r="31" spans="2:10" x14ac:dyDescent="0.25">
      <c r="B31" s="79"/>
      <c r="C31" s="74"/>
      <c r="D31" s="74"/>
      <c r="E31" s="74"/>
      <c r="F31" s="74"/>
      <c r="G31" s="74"/>
      <c r="H31" s="74"/>
      <c r="I31" s="74"/>
      <c r="J31" s="80"/>
    </row>
    <row r="32" spans="2:10" x14ac:dyDescent="0.25">
      <c r="B32" s="79"/>
      <c r="C32" s="74"/>
      <c r="D32" s="74"/>
      <c r="E32" s="74"/>
      <c r="F32" s="74"/>
      <c r="G32" s="74"/>
      <c r="H32" s="74"/>
      <c r="I32" s="74"/>
      <c r="J32" s="80"/>
    </row>
    <row r="33" spans="2:10" x14ac:dyDescent="0.25">
      <c r="B33" s="79"/>
      <c r="C33" s="74"/>
      <c r="D33" s="74"/>
      <c r="E33" s="74"/>
      <c r="F33" s="74"/>
      <c r="G33" s="74"/>
      <c r="H33" s="74"/>
      <c r="I33" s="74"/>
      <c r="J33" s="80"/>
    </row>
    <row r="34" spans="2:10" x14ac:dyDescent="0.25">
      <c r="B34" s="79"/>
      <c r="C34" s="74"/>
      <c r="D34" s="74"/>
      <c r="E34" s="74"/>
      <c r="F34" s="74"/>
      <c r="G34" s="74"/>
      <c r="H34" s="74"/>
      <c r="I34" s="74"/>
      <c r="J34" s="80"/>
    </row>
    <row r="35" spans="2:10" x14ac:dyDescent="0.25">
      <c r="B35" s="79"/>
      <c r="C35" s="74"/>
      <c r="D35" s="74"/>
      <c r="E35" s="74"/>
      <c r="F35" s="74"/>
      <c r="G35" s="74"/>
      <c r="H35" s="74"/>
      <c r="I35" s="74"/>
      <c r="J35" s="80"/>
    </row>
    <row r="36" spans="2:10" x14ac:dyDescent="0.25">
      <c r="B36" s="79"/>
      <c r="C36" s="74"/>
      <c r="D36" s="74"/>
      <c r="E36" s="74"/>
      <c r="F36" s="74"/>
      <c r="G36" s="74"/>
      <c r="H36" s="74"/>
      <c r="I36" s="74"/>
      <c r="J36" s="80"/>
    </row>
    <row r="37" spans="2:10" x14ac:dyDescent="0.25">
      <c r="B37" s="79"/>
      <c r="C37" s="74"/>
      <c r="D37" s="74"/>
      <c r="E37" s="74"/>
      <c r="F37" s="74"/>
      <c r="G37" s="74"/>
      <c r="H37" s="74"/>
      <c r="I37" s="74"/>
      <c r="J37" s="80"/>
    </row>
    <row r="38" spans="2:10" x14ac:dyDescent="0.25">
      <c r="B38" s="79"/>
      <c r="C38" s="74"/>
      <c r="D38" s="74"/>
      <c r="E38" s="74"/>
      <c r="F38" s="74"/>
      <c r="G38" s="74"/>
      <c r="H38" s="74"/>
      <c r="I38" s="74"/>
      <c r="J38" s="80"/>
    </row>
    <row r="39" spans="2:10" x14ac:dyDescent="0.25">
      <c r="B39" s="79"/>
      <c r="C39" s="74"/>
      <c r="D39" s="74"/>
      <c r="E39" s="74"/>
      <c r="F39" s="74"/>
      <c r="G39" s="74"/>
      <c r="H39" s="74"/>
      <c r="I39" s="74"/>
      <c r="J39" s="80"/>
    </row>
    <row r="40" spans="2:10" ht="7.5" customHeight="1" x14ac:dyDescent="0.25">
      <c r="B40" s="79"/>
      <c r="C40" s="74"/>
      <c r="D40" s="74"/>
      <c r="E40" s="74"/>
      <c r="F40" s="74"/>
      <c r="G40" s="74"/>
      <c r="H40" s="74"/>
      <c r="I40" s="74"/>
      <c r="J40" s="80"/>
    </row>
    <row r="41" spans="2:10" ht="7.5" customHeight="1" x14ac:dyDescent="0.25">
      <c r="B41" s="79"/>
      <c r="C41" s="74"/>
      <c r="D41" s="74"/>
      <c r="E41" s="74"/>
      <c r="F41" s="74"/>
      <c r="G41" s="74"/>
      <c r="H41" s="74"/>
      <c r="I41" s="74"/>
      <c r="J41" s="80"/>
    </row>
    <row r="42" spans="2:10" x14ac:dyDescent="0.25">
      <c r="B42" s="79"/>
      <c r="C42" s="74"/>
      <c r="D42" s="74"/>
      <c r="E42" s="74"/>
      <c r="F42" s="74"/>
      <c r="G42" s="74"/>
      <c r="H42" s="74"/>
      <c r="I42" s="74"/>
      <c r="J42" s="80"/>
    </row>
    <row r="43" spans="2:10" x14ac:dyDescent="0.25">
      <c r="B43" s="79"/>
      <c r="C43" s="74"/>
      <c r="D43" s="74"/>
      <c r="E43" s="74"/>
      <c r="F43" s="74"/>
      <c r="G43" s="74"/>
      <c r="H43" s="74"/>
      <c r="I43" s="74"/>
      <c r="J43" s="80"/>
    </row>
    <row r="44" spans="2:10" x14ac:dyDescent="0.25">
      <c r="B44" s="79"/>
      <c r="C44" s="74"/>
      <c r="D44" s="74"/>
      <c r="E44" s="74"/>
      <c r="F44" s="74"/>
      <c r="G44" s="74"/>
      <c r="H44" s="74"/>
      <c r="I44" s="74"/>
      <c r="J44" s="80"/>
    </row>
    <row r="45" spans="2:10" x14ac:dyDescent="0.25">
      <c r="B45" s="79"/>
      <c r="C45" s="74"/>
      <c r="D45" s="74"/>
      <c r="E45" s="74"/>
      <c r="F45" s="74"/>
      <c r="G45" s="74"/>
      <c r="H45" s="74"/>
      <c r="I45" s="74"/>
      <c r="J45" s="80"/>
    </row>
    <row r="46" spans="2:10" x14ac:dyDescent="0.25">
      <c r="B46" s="79"/>
      <c r="C46" s="74"/>
      <c r="D46" s="74"/>
      <c r="E46" s="74"/>
      <c r="F46" s="74"/>
      <c r="G46" s="74"/>
      <c r="H46" s="74"/>
      <c r="I46" s="74"/>
      <c r="J46" s="80"/>
    </row>
    <row r="47" spans="2:10" x14ac:dyDescent="0.25">
      <c r="B47" s="79"/>
      <c r="C47" s="74"/>
      <c r="D47" s="74"/>
      <c r="E47" s="74"/>
      <c r="F47" s="74"/>
      <c r="G47" s="74"/>
      <c r="H47" s="74"/>
      <c r="I47" s="74"/>
      <c r="J47" s="80"/>
    </row>
    <row r="48" spans="2:10" ht="15.75" thickBot="1" x14ac:dyDescent="0.3">
      <c r="B48" s="81"/>
      <c r="C48" s="82"/>
      <c r="D48" s="82"/>
      <c r="E48" s="82"/>
      <c r="F48" s="82"/>
      <c r="G48" s="82"/>
      <c r="H48" s="82"/>
      <c r="I48" s="82"/>
      <c r="J48" s="83"/>
    </row>
    <row r="49" spans="2:10" x14ac:dyDescent="0.25">
      <c r="B49" s="74"/>
      <c r="C49" s="74"/>
      <c r="D49" s="74"/>
      <c r="E49" s="74"/>
      <c r="F49" s="74"/>
      <c r="G49" s="74"/>
      <c r="H49" s="74"/>
      <c r="I49" s="74"/>
      <c r="J49" s="74"/>
    </row>
  </sheetData>
  <printOptions horizontalCentered="1"/>
  <pageMargins left="0.70866141732283472" right="0.70866141732283472" top="0.74803149606299213" bottom="0.74803149606299213" header="0.31496062992125984" footer="0.31496062992125984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F40"/>
  <sheetViews>
    <sheetView view="pageBreakPreview" zoomScale="60" zoomScaleNormal="70" workbookViewId="0">
      <selection activeCell="L8" sqref="L8"/>
    </sheetView>
  </sheetViews>
  <sheetFormatPr baseColWidth="10" defaultColWidth="11.42578125" defaultRowHeight="15" x14ac:dyDescent="0.25"/>
  <cols>
    <col min="1" max="1" width="5.7109375" style="75" customWidth="1"/>
    <col min="2" max="2" width="81" style="75" customWidth="1"/>
    <col min="3" max="5" width="11.42578125" style="75"/>
    <col min="6" max="6" width="1.5703125" style="75" customWidth="1"/>
    <col min="7" max="7" width="6.7109375" style="75" customWidth="1"/>
    <col min="8" max="16384" width="11.42578125" style="75"/>
  </cols>
  <sheetData>
    <row r="3" spans="2:6" x14ac:dyDescent="0.25">
      <c r="B3"/>
    </row>
    <row r="4" spans="2:6" ht="57.75" customHeight="1" x14ac:dyDescent="0.25"/>
    <row r="5" spans="2:6" ht="39" customHeight="1" x14ac:dyDescent="0.25">
      <c r="B5" s="116" t="s">
        <v>111</v>
      </c>
      <c r="C5" s="116"/>
      <c r="D5" s="116"/>
      <c r="E5" s="116"/>
      <c r="F5" s="116"/>
    </row>
    <row r="6" spans="2:6" ht="29.25" customHeight="1" x14ac:dyDescent="0.25">
      <c r="B6" s="84"/>
      <c r="C6" s="84"/>
      <c r="D6" s="84"/>
      <c r="E6" s="84"/>
      <c r="F6" s="84"/>
    </row>
    <row r="7" spans="2:6" ht="205.5" customHeight="1" x14ac:dyDescent="0.25">
      <c r="B7" s="117" t="s">
        <v>112</v>
      </c>
      <c r="C7" s="117"/>
      <c r="D7" s="117"/>
      <c r="E7" s="117"/>
      <c r="F7" s="117"/>
    </row>
    <row r="8" spans="2:6" x14ac:dyDescent="0.25">
      <c r="B8" s="118"/>
      <c r="C8" s="118"/>
      <c r="D8" s="118"/>
      <c r="E8" s="118"/>
      <c r="F8" s="118"/>
    </row>
    <row r="9" spans="2:6" x14ac:dyDescent="0.25">
      <c r="B9" s="119"/>
      <c r="C9" s="119"/>
      <c r="D9" s="119"/>
      <c r="E9" s="119"/>
      <c r="F9" s="119"/>
    </row>
    <row r="10" spans="2:6" x14ac:dyDescent="0.25">
      <c r="B10" s="119"/>
      <c r="C10" s="119"/>
      <c r="D10" s="119"/>
      <c r="E10" s="119"/>
      <c r="F10" s="119"/>
    </row>
    <row r="11" spans="2:6" x14ac:dyDescent="0.25">
      <c r="B11" s="119"/>
      <c r="C11" s="119"/>
      <c r="D11" s="119"/>
      <c r="E11" s="119"/>
      <c r="F11" s="119"/>
    </row>
    <row r="12" spans="2:6" x14ac:dyDescent="0.25">
      <c r="B12" s="85"/>
      <c r="C12" s="85"/>
      <c r="D12" s="85"/>
      <c r="E12" s="85"/>
      <c r="F12" s="85"/>
    </row>
    <row r="13" spans="2:6" x14ac:dyDescent="0.25">
      <c r="B13" s="85"/>
      <c r="C13" s="85"/>
      <c r="D13" s="85"/>
      <c r="E13" s="85"/>
      <c r="F13" s="85"/>
    </row>
    <row r="14" spans="2:6" x14ac:dyDescent="0.25">
      <c r="B14" s="85"/>
      <c r="C14" s="85"/>
      <c r="D14" s="85"/>
      <c r="E14" s="85"/>
      <c r="F14" s="85"/>
    </row>
    <row r="15" spans="2:6" x14ac:dyDescent="0.25">
      <c r="B15" s="86"/>
      <c r="C15" s="86"/>
      <c r="D15" s="86"/>
      <c r="E15" s="86"/>
      <c r="F15" s="86"/>
    </row>
    <row r="16" spans="2:6" x14ac:dyDescent="0.25">
      <c r="B16" s="86"/>
      <c r="C16" s="86"/>
      <c r="D16" s="86"/>
      <c r="E16" s="86"/>
      <c r="F16" s="86"/>
    </row>
    <row r="17" spans="2:6" x14ac:dyDescent="0.25">
      <c r="B17" s="86"/>
      <c r="C17" s="86"/>
      <c r="D17" s="86"/>
      <c r="E17" s="86"/>
      <c r="F17" s="86"/>
    </row>
    <row r="18" spans="2:6" x14ac:dyDescent="0.25">
      <c r="B18" s="115"/>
      <c r="C18" s="115"/>
      <c r="D18" s="115"/>
      <c r="E18" s="115"/>
      <c r="F18" s="115"/>
    </row>
    <row r="19" spans="2:6" x14ac:dyDescent="0.25">
      <c r="B19" s="86"/>
      <c r="C19" s="86"/>
      <c r="D19" s="86"/>
      <c r="E19" s="86"/>
      <c r="F19" s="86"/>
    </row>
    <row r="20" spans="2:6" x14ac:dyDescent="0.25">
      <c r="B20" s="86"/>
      <c r="C20" s="86"/>
      <c r="D20" s="86"/>
      <c r="E20" s="86"/>
      <c r="F20" s="86"/>
    </row>
    <row r="21" spans="2:6" x14ac:dyDescent="0.25">
      <c r="B21" s="86"/>
      <c r="C21" s="86"/>
      <c r="D21" s="86"/>
      <c r="E21" s="86"/>
      <c r="F21" s="86"/>
    </row>
    <row r="22" spans="2:6" x14ac:dyDescent="0.25">
      <c r="B22" s="86"/>
      <c r="C22" s="86"/>
      <c r="D22" s="86"/>
      <c r="E22" s="86"/>
      <c r="F22" s="86"/>
    </row>
    <row r="23" spans="2:6" x14ac:dyDescent="0.25">
      <c r="B23" s="86"/>
      <c r="C23" s="86"/>
      <c r="D23" s="86"/>
      <c r="E23" s="86"/>
      <c r="F23" s="86"/>
    </row>
    <row r="24" spans="2:6" x14ac:dyDescent="0.25">
      <c r="B24" s="86"/>
      <c r="C24" s="86"/>
      <c r="D24" s="86"/>
      <c r="E24" s="86"/>
      <c r="F24" s="86"/>
    </row>
    <row r="25" spans="2:6" x14ac:dyDescent="0.25">
      <c r="B25" s="86"/>
      <c r="C25" s="86"/>
      <c r="D25" s="86"/>
      <c r="E25" s="86"/>
      <c r="F25" s="86"/>
    </row>
    <row r="26" spans="2:6" x14ac:dyDescent="0.25">
      <c r="B26" s="86"/>
      <c r="C26" s="86"/>
      <c r="D26" s="86"/>
      <c r="E26" s="86"/>
      <c r="F26" s="86"/>
    </row>
    <row r="27" spans="2:6" x14ac:dyDescent="0.25">
      <c r="B27" s="86"/>
      <c r="C27" s="86"/>
      <c r="D27" s="86"/>
      <c r="E27" s="86"/>
      <c r="F27" s="86"/>
    </row>
    <row r="28" spans="2:6" x14ac:dyDescent="0.25">
      <c r="B28" s="86"/>
      <c r="C28" s="86"/>
      <c r="D28" s="86"/>
      <c r="E28" s="86"/>
      <c r="F28" s="86"/>
    </row>
    <row r="29" spans="2:6" x14ac:dyDescent="0.25">
      <c r="B29" s="86"/>
      <c r="C29" s="86"/>
      <c r="D29" s="86"/>
      <c r="E29" s="86"/>
      <c r="F29" s="86"/>
    </row>
    <row r="30" spans="2:6" x14ac:dyDescent="0.25">
      <c r="B30" s="86"/>
      <c r="C30" s="86"/>
      <c r="D30" s="86"/>
      <c r="E30" s="86"/>
      <c r="F30" s="86"/>
    </row>
    <row r="31" spans="2:6" x14ac:dyDescent="0.25">
      <c r="B31" s="86"/>
      <c r="C31" s="86"/>
      <c r="D31" s="86"/>
      <c r="E31" s="86"/>
      <c r="F31" s="86"/>
    </row>
    <row r="32" spans="2:6" x14ac:dyDescent="0.25">
      <c r="B32" s="86"/>
      <c r="C32" s="86"/>
      <c r="D32" s="86"/>
      <c r="E32" s="86"/>
      <c r="F32" s="86"/>
    </row>
    <row r="33" spans="2:6" x14ac:dyDescent="0.25">
      <c r="B33" s="120"/>
      <c r="C33" s="120"/>
      <c r="D33" s="120"/>
      <c r="E33" s="120"/>
      <c r="F33" s="120"/>
    </row>
    <row r="34" spans="2:6" x14ac:dyDescent="0.25">
      <c r="B34" s="86"/>
      <c r="C34" s="86"/>
      <c r="D34" s="86"/>
      <c r="E34" s="86"/>
      <c r="F34" s="86"/>
    </row>
    <row r="35" spans="2:6" x14ac:dyDescent="0.25">
      <c r="B35" s="86"/>
      <c r="C35" s="86"/>
      <c r="D35" s="86"/>
      <c r="E35" s="86"/>
      <c r="F35" s="86"/>
    </row>
    <row r="36" spans="2:6" x14ac:dyDescent="0.25">
      <c r="B36" s="86"/>
      <c r="C36" s="86"/>
      <c r="D36" s="86"/>
      <c r="E36" s="86"/>
      <c r="F36" s="86"/>
    </row>
    <row r="37" spans="2:6" x14ac:dyDescent="0.25">
      <c r="B37" s="121"/>
      <c r="C37" s="121"/>
      <c r="D37" s="121"/>
      <c r="E37" s="121"/>
      <c r="F37" s="121"/>
    </row>
    <row r="38" spans="2:6" x14ac:dyDescent="0.25">
      <c r="B38" s="115"/>
      <c r="C38" s="115"/>
      <c r="D38" s="115"/>
      <c r="E38" s="115"/>
      <c r="F38" s="115"/>
    </row>
    <row r="39" spans="2:6" x14ac:dyDescent="0.25">
      <c r="B39" s="115"/>
      <c r="C39" s="115"/>
      <c r="D39" s="115"/>
      <c r="E39" s="115"/>
      <c r="F39" s="115"/>
    </row>
    <row r="40" spans="2:6" x14ac:dyDescent="0.25">
      <c r="B40" s="115"/>
      <c r="C40" s="115"/>
      <c r="D40" s="115"/>
      <c r="E40" s="115"/>
      <c r="F40" s="115"/>
    </row>
  </sheetData>
  <mergeCells count="12">
    <mergeCell ref="B40:F40"/>
    <mergeCell ref="B5:F5"/>
    <mergeCell ref="B7:F7"/>
    <mergeCell ref="B8:F8"/>
    <mergeCell ref="B9:F9"/>
    <mergeCell ref="B10:F10"/>
    <mergeCell ref="B11:F11"/>
    <mergeCell ref="B18:F18"/>
    <mergeCell ref="B33:F33"/>
    <mergeCell ref="B37:F37"/>
    <mergeCell ref="B38:F38"/>
    <mergeCell ref="B39:F39"/>
  </mergeCells>
  <pageMargins left="0.7" right="0.7" top="0.75" bottom="0.75" header="0.3" footer="0.3"/>
  <pageSetup scale="73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96"/>
  <sheetViews>
    <sheetView tabSelected="1" view="pageBreakPreview" topLeftCell="C7" zoomScaleNormal="87" zoomScaleSheetLayoutView="100" workbookViewId="0">
      <selection activeCell="K25" sqref="K25"/>
    </sheetView>
  </sheetViews>
  <sheetFormatPr baseColWidth="10" defaultColWidth="11.5703125" defaultRowHeight="16.5" x14ac:dyDescent="0.3"/>
  <cols>
    <col min="1" max="1" width="26" style="69" customWidth="1"/>
    <col min="2" max="2" width="24.140625" style="69" customWidth="1"/>
    <col min="3" max="3" width="23.85546875" style="69" customWidth="1"/>
    <col min="4" max="4" width="17.85546875" style="70" customWidth="1"/>
    <col min="5" max="5" width="21.5703125" style="70" customWidth="1"/>
    <col min="6" max="6" width="21.5703125" style="69" customWidth="1"/>
    <col min="7" max="7" width="27.7109375" style="70" customWidth="1"/>
    <col min="8" max="8" width="23.28515625" style="71" customWidth="1"/>
    <col min="9" max="9" width="23.5703125" style="69" customWidth="1"/>
    <col min="10" max="10" width="17.5703125" style="69" customWidth="1"/>
    <col min="11" max="11" width="25.85546875" style="69" customWidth="1"/>
    <col min="12" max="12" width="22.85546875" style="69" customWidth="1"/>
    <col min="13" max="13" width="25.7109375" style="69" customWidth="1"/>
    <col min="14" max="14" width="2.140625" style="69" customWidth="1"/>
    <col min="15" max="16384" width="11.5703125" style="69"/>
  </cols>
  <sheetData>
    <row r="1" spans="1:13" s="31" customFormat="1" ht="24" customHeight="1" x14ac:dyDescent="0.3">
      <c r="A1" s="138"/>
      <c r="B1" s="138"/>
      <c r="C1" s="138"/>
      <c r="D1" s="139" t="s">
        <v>110</v>
      </c>
      <c r="E1" s="139"/>
      <c r="F1" s="139"/>
      <c r="G1" s="139"/>
      <c r="H1" s="139"/>
      <c r="I1" s="139"/>
      <c r="J1" s="139"/>
      <c r="K1" s="139"/>
      <c r="L1" s="139"/>
      <c r="M1" s="30" t="s">
        <v>101</v>
      </c>
    </row>
    <row r="2" spans="1:13" s="31" customFormat="1" ht="24.75" customHeight="1" x14ac:dyDescent="0.3">
      <c r="A2" s="138"/>
      <c r="B2" s="138"/>
      <c r="C2" s="138"/>
      <c r="D2" s="139"/>
      <c r="E2" s="139"/>
      <c r="F2" s="139"/>
      <c r="G2" s="139"/>
      <c r="H2" s="139"/>
      <c r="I2" s="139"/>
      <c r="J2" s="139"/>
      <c r="K2" s="139"/>
      <c r="L2" s="139"/>
      <c r="M2" s="30" t="s">
        <v>102</v>
      </c>
    </row>
    <row r="3" spans="1:13" s="31" customFormat="1" ht="26.25" customHeight="1" x14ac:dyDescent="0.3">
      <c r="A3" s="138"/>
      <c r="B3" s="138"/>
      <c r="C3" s="138"/>
      <c r="D3" s="139"/>
      <c r="E3" s="139"/>
      <c r="F3" s="139"/>
      <c r="G3" s="139"/>
      <c r="H3" s="139"/>
      <c r="I3" s="139"/>
      <c r="J3" s="139"/>
      <c r="K3" s="139"/>
      <c r="L3" s="139"/>
      <c r="M3" s="30" t="s">
        <v>103</v>
      </c>
    </row>
    <row r="4" spans="1:13" s="31" customFormat="1" ht="22.9" customHeight="1" x14ac:dyDescent="0.3">
      <c r="A4" s="32"/>
      <c r="B4" s="32"/>
      <c r="C4" s="32"/>
      <c r="D4" s="33"/>
      <c r="E4" s="33"/>
      <c r="F4" s="34"/>
      <c r="G4" s="33"/>
      <c r="H4" s="35"/>
      <c r="I4" s="36"/>
      <c r="J4" s="37"/>
      <c r="K4" s="37"/>
      <c r="L4" s="37"/>
      <c r="M4" s="37"/>
    </row>
    <row r="5" spans="1:13" s="87" customFormat="1" ht="33" customHeight="1" x14ac:dyDescent="0.3">
      <c r="A5" s="140" t="s">
        <v>0</v>
      </c>
      <c r="B5" s="140" t="s">
        <v>1</v>
      </c>
      <c r="C5" s="140" t="s">
        <v>23</v>
      </c>
      <c r="D5" s="140" t="s">
        <v>3</v>
      </c>
      <c r="E5" s="140" t="s">
        <v>20</v>
      </c>
      <c r="F5" s="140" t="s">
        <v>26</v>
      </c>
      <c r="G5" s="140" t="s">
        <v>4</v>
      </c>
      <c r="H5" s="142" t="s">
        <v>7</v>
      </c>
      <c r="I5" s="142"/>
      <c r="J5" s="142"/>
      <c r="K5" s="142"/>
      <c r="L5" s="142"/>
      <c r="M5" s="140" t="s">
        <v>8</v>
      </c>
    </row>
    <row r="6" spans="1:13" s="87" customFormat="1" ht="33" customHeight="1" x14ac:dyDescent="0.3">
      <c r="A6" s="140"/>
      <c r="B6" s="140"/>
      <c r="C6" s="140"/>
      <c r="D6" s="140"/>
      <c r="E6" s="140"/>
      <c r="F6" s="140"/>
      <c r="G6" s="140"/>
      <c r="H6" s="141" t="s">
        <v>16</v>
      </c>
      <c r="I6" s="141"/>
      <c r="J6" s="141" t="s">
        <v>25</v>
      </c>
      <c r="K6" s="141"/>
      <c r="L6" s="141" t="s">
        <v>29</v>
      </c>
      <c r="M6" s="140"/>
    </row>
    <row r="7" spans="1:13" s="87" customFormat="1" ht="33" customHeight="1" x14ac:dyDescent="0.3">
      <c r="A7" s="140"/>
      <c r="B7" s="140"/>
      <c r="C7" s="140"/>
      <c r="D7" s="140"/>
      <c r="E7" s="140"/>
      <c r="F7" s="140"/>
      <c r="G7" s="140"/>
      <c r="H7" s="38" t="s">
        <v>17</v>
      </c>
      <c r="I7" s="39" t="s">
        <v>24</v>
      </c>
      <c r="J7" s="39" t="s">
        <v>21</v>
      </c>
      <c r="K7" s="39" t="s">
        <v>22</v>
      </c>
      <c r="L7" s="141"/>
      <c r="M7" s="140"/>
    </row>
    <row r="8" spans="1:13" s="31" customFormat="1" ht="45.75" customHeight="1" x14ac:dyDescent="0.3">
      <c r="A8" s="122" t="s">
        <v>31</v>
      </c>
      <c r="B8" s="122" t="s">
        <v>35</v>
      </c>
      <c r="C8" s="134" t="s">
        <v>39</v>
      </c>
      <c r="D8" s="144" t="s">
        <v>66</v>
      </c>
      <c r="E8" s="122" t="s">
        <v>108</v>
      </c>
      <c r="F8" s="41">
        <v>0</v>
      </c>
      <c r="G8" s="40" t="s">
        <v>113</v>
      </c>
      <c r="H8" s="42">
        <v>0</v>
      </c>
      <c r="I8" s="42">
        <v>140175068291</v>
      </c>
      <c r="J8" s="43"/>
      <c r="K8" s="43"/>
      <c r="L8" s="43">
        <f t="shared" ref="L8:L40" si="0">+H8+I8+J8-K8</f>
        <v>140175068291</v>
      </c>
      <c r="M8" s="43"/>
    </row>
    <row r="9" spans="1:13" s="31" customFormat="1" ht="49.5" customHeight="1" x14ac:dyDescent="0.3">
      <c r="A9" s="123"/>
      <c r="B9" s="123"/>
      <c r="C9" s="135"/>
      <c r="D9" s="145"/>
      <c r="E9" s="123"/>
      <c r="F9" s="41">
        <v>0</v>
      </c>
      <c r="G9" s="73" t="s">
        <v>114</v>
      </c>
      <c r="H9" s="42"/>
      <c r="I9" s="42">
        <v>6250000000</v>
      </c>
      <c r="J9" s="43"/>
      <c r="K9" s="43"/>
      <c r="L9" s="43">
        <f t="shared" si="0"/>
        <v>6250000000</v>
      </c>
      <c r="M9" s="43"/>
    </row>
    <row r="10" spans="1:13" s="31" customFormat="1" ht="55.5" customHeight="1" x14ac:dyDescent="0.3">
      <c r="A10" s="123"/>
      <c r="B10" s="123"/>
      <c r="C10" s="136"/>
      <c r="D10" s="146"/>
      <c r="E10" s="124"/>
      <c r="F10" s="41">
        <v>0</v>
      </c>
      <c r="G10" s="73" t="s">
        <v>115</v>
      </c>
      <c r="H10" s="42"/>
      <c r="I10" s="42">
        <v>1750000000</v>
      </c>
      <c r="J10" s="43"/>
      <c r="K10" s="43"/>
      <c r="L10" s="43">
        <f t="shared" si="0"/>
        <v>1750000000</v>
      </c>
      <c r="M10" s="43"/>
    </row>
    <row r="11" spans="1:13" s="31" customFormat="1" ht="43.5" customHeight="1" x14ac:dyDescent="0.3">
      <c r="A11" s="123"/>
      <c r="B11" s="123"/>
      <c r="C11" s="132" t="s">
        <v>65</v>
      </c>
      <c r="D11" s="131" t="s">
        <v>88</v>
      </c>
      <c r="E11" s="40" t="s">
        <v>51</v>
      </c>
      <c r="F11" s="41">
        <v>0</v>
      </c>
      <c r="G11" s="73" t="s">
        <v>116</v>
      </c>
      <c r="H11" s="42">
        <v>38000000000</v>
      </c>
      <c r="I11" s="43"/>
      <c r="J11" s="43"/>
      <c r="K11" s="43"/>
      <c r="L11" s="43">
        <f t="shared" si="0"/>
        <v>38000000000</v>
      </c>
      <c r="M11" s="43"/>
    </row>
    <row r="12" spans="1:13" s="31" customFormat="1" ht="66" customHeight="1" x14ac:dyDescent="0.3">
      <c r="A12" s="123"/>
      <c r="B12" s="123"/>
      <c r="C12" s="132"/>
      <c r="D12" s="131"/>
      <c r="E12" s="40" t="s">
        <v>109</v>
      </c>
      <c r="F12" s="41">
        <v>5</v>
      </c>
      <c r="G12" s="40" t="s">
        <v>117</v>
      </c>
      <c r="H12" s="42">
        <v>16800000000</v>
      </c>
      <c r="I12" s="43"/>
      <c r="J12" s="43"/>
      <c r="K12" s="43"/>
      <c r="L12" s="43">
        <f t="shared" si="0"/>
        <v>16800000000</v>
      </c>
      <c r="M12" s="43"/>
    </row>
    <row r="13" spans="1:13" s="31" customFormat="1" ht="50.25" customHeight="1" x14ac:dyDescent="0.3">
      <c r="A13" s="123"/>
      <c r="B13" s="123"/>
      <c r="C13" s="132"/>
      <c r="D13" s="131"/>
      <c r="E13" s="40" t="s">
        <v>52</v>
      </c>
      <c r="F13" s="41">
        <v>259</v>
      </c>
      <c r="G13" s="73" t="s">
        <v>118</v>
      </c>
      <c r="H13" s="42">
        <v>2295000000</v>
      </c>
      <c r="I13" s="43"/>
      <c r="J13" s="43"/>
      <c r="K13" s="43"/>
      <c r="L13" s="43">
        <f t="shared" si="0"/>
        <v>2295000000</v>
      </c>
      <c r="M13" s="43"/>
    </row>
    <row r="14" spans="1:13" s="31" customFormat="1" ht="17.25" x14ac:dyDescent="0.3">
      <c r="A14" s="123"/>
      <c r="B14" s="123"/>
      <c r="C14" s="46"/>
      <c r="D14" s="47" t="s">
        <v>11</v>
      </c>
      <c r="E14" s="48"/>
      <c r="F14" s="49"/>
      <c r="G14" s="48"/>
      <c r="H14" s="89">
        <f>SUM(H8:H13)</f>
        <v>57095000000</v>
      </c>
      <c r="I14" s="89">
        <f>SUM(I8:I13)</f>
        <v>148175068291</v>
      </c>
      <c r="J14" s="89">
        <f>SUM(J8:J13)</f>
        <v>0</v>
      </c>
      <c r="K14" s="89">
        <f>SUM(K8:K13)</f>
        <v>0</v>
      </c>
      <c r="L14" s="89">
        <f>SUM(L8:L13)</f>
        <v>205270068291</v>
      </c>
      <c r="M14" s="89"/>
    </row>
    <row r="15" spans="1:13" s="31" customFormat="1" ht="46.5" customHeight="1" x14ac:dyDescent="0.3">
      <c r="A15" s="123"/>
      <c r="B15" s="123"/>
      <c r="C15" s="132" t="s">
        <v>67</v>
      </c>
      <c r="D15" s="131" t="s">
        <v>77</v>
      </c>
      <c r="E15" s="40" t="s">
        <v>53</v>
      </c>
      <c r="F15" s="41">
        <v>50</v>
      </c>
      <c r="G15" s="45" t="s">
        <v>40</v>
      </c>
      <c r="H15" s="42">
        <v>42705000000</v>
      </c>
      <c r="I15" s="43"/>
      <c r="J15" s="43"/>
      <c r="K15" s="43"/>
      <c r="L15" s="43">
        <f t="shared" si="0"/>
        <v>42705000000</v>
      </c>
      <c r="M15" s="43"/>
    </row>
    <row r="16" spans="1:13" s="31" customFormat="1" ht="42" customHeight="1" x14ac:dyDescent="0.3">
      <c r="A16" s="123"/>
      <c r="B16" s="123"/>
      <c r="C16" s="132"/>
      <c r="D16" s="131"/>
      <c r="E16" s="45" t="s">
        <v>54</v>
      </c>
      <c r="F16" s="41">
        <v>3286</v>
      </c>
      <c r="G16" s="45" t="s">
        <v>41</v>
      </c>
      <c r="H16" s="42">
        <v>10000000000</v>
      </c>
      <c r="I16" s="43"/>
      <c r="J16" s="43"/>
      <c r="K16" s="43"/>
      <c r="L16" s="43">
        <f t="shared" si="0"/>
        <v>10000000000</v>
      </c>
      <c r="M16" s="43"/>
    </row>
    <row r="17" spans="1:13" s="31" customFormat="1" ht="17.25" x14ac:dyDescent="0.3">
      <c r="A17" s="123"/>
      <c r="B17" s="123"/>
      <c r="C17" s="132"/>
      <c r="D17" s="47" t="s">
        <v>11</v>
      </c>
      <c r="E17" s="48"/>
      <c r="F17" s="49"/>
      <c r="G17" s="48"/>
      <c r="H17" s="89">
        <f>SUM(H15:H16)</f>
        <v>52705000000</v>
      </c>
      <c r="I17" s="89">
        <f t="shared" ref="I17:L17" si="1">SUM(I15:I16)</f>
        <v>0</v>
      </c>
      <c r="J17" s="89">
        <f t="shared" si="1"/>
        <v>0</v>
      </c>
      <c r="K17" s="89">
        <f t="shared" si="1"/>
        <v>0</v>
      </c>
      <c r="L17" s="89">
        <f t="shared" si="1"/>
        <v>52705000000</v>
      </c>
      <c r="M17" s="89"/>
    </row>
    <row r="18" spans="1:13" s="31" customFormat="1" ht="72.75" customHeight="1" x14ac:dyDescent="0.3">
      <c r="A18" s="123"/>
      <c r="B18" s="123"/>
      <c r="C18" s="132" t="s">
        <v>68</v>
      </c>
      <c r="D18" s="40" t="s">
        <v>104</v>
      </c>
      <c r="E18" s="40" t="s">
        <v>55</v>
      </c>
      <c r="F18" s="41">
        <v>58</v>
      </c>
      <c r="G18" s="40" t="s">
        <v>42</v>
      </c>
      <c r="H18" s="42">
        <v>23795000000</v>
      </c>
      <c r="I18" s="43"/>
      <c r="J18" s="43"/>
      <c r="K18" s="43"/>
      <c r="L18" s="43">
        <f t="shared" si="0"/>
        <v>23795000000</v>
      </c>
      <c r="M18" s="43"/>
    </row>
    <row r="19" spans="1:13" s="31" customFormat="1" ht="14.25" customHeight="1" x14ac:dyDescent="0.3">
      <c r="A19" s="124"/>
      <c r="B19" s="124"/>
      <c r="C19" s="133"/>
      <c r="D19" s="47"/>
      <c r="E19" s="48"/>
      <c r="F19" s="49"/>
      <c r="G19" s="48"/>
      <c r="H19" s="89">
        <f>SUM(H18)</f>
        <v>23795000000</v>
      </c>
      <c r="I19" s="89">
        <f t="shared" ref="I19:L19" si="2">SUM(I18)</f>
        <v>0</v>
      </c>
      <c r="J19" s="89">
        <f t="shared" si="2"/>
        <v>0</v>
      </c>
      <c r="K19" s="89">
        <f t="shared" si="2"/>
        <v>0</v>
      </c>
      <c r="L19" s="89">
        <f t="shared" si="2"/>
        <v>23795000000</v>
      </c>
      <c r="M19" s="89"/>
    </row>
    <row r="20" spans="1:13" s="31" customFormat="1" ht="80.25" customHeight="1" x14ac:dyDescent="0.3">
      <c r="A20" s="137" t="s">
        <v>32</v>
      </c>
      <c r="B20" s="137" t="s">
        <v>36</v>
      </c>
      <c r="C20" s="51" t="s">
        <v>69</v>
      </c>
      <c r="D20" s="44" t="s">
        <v>105</v>
      </c>
      <c r="E20" s="45" t="s">
        <v>56</v>
      </c>
      <c r="F20" s="41">
        <v>0</v>
      </c>
      <c r="G20" s="40" t="s">
        <v>43</v>
      </c>
      <c r="H20" s="42"/>
      <c r="I20" s="53">
        <v>2000000000</v>
      </c>
      <c r="J20" s="43"/>
      <c r="K20" s="43"/>
      <c r="L20" s="43">
        <f t="shared" si="0"/>
        <v>2000000000</v>
      </c>
      <c r="M20" s="43"/>
    </row>
    <row r="21" spans="1:13" s="31" customFormat="1" ht="48" x14ac:dyDescent="0.3">
      <c r="A21" s="137"/>
      <c r="B21" s="137"/>
      <c r="C21" s="151" t="s">
        <v>70</v>
      </c>
      <c r="D21" s="153" t="s">
        <v>135</v>
      </c>
      <c r="E21" s="45" t="s">
        <v>57</v>
      </c>
      <c r="F21" s="41">
        <v>1</v>
      </c>
      <c r="G21" s="40" t="s">
        <v>44</v>
      </c>
      <c r="H21" s="42">
        <v>90000000</v>
      </c>
      <c r="I21" s="53"/>
      <c r="J21" s="43">
        <v>92000000</v>
      </c>
      <c r="K21" s="43"/>
      <c r="L21" s="43">
        <f t="shared" si="0"/>
        <v>182000000</v>
      </c>
      <c r="M21" s="43"/>
    </row>
    <row r="22" spans="1:13" s="31" customFormat="1" ht="48" x14ac:dyDescent="0.3">
      <c r="A22" s="137"/>
      <c r="B22" s="137"/>
      <c r="C22" s="151"/>
      <c r="D22" s="153"/>
      <c r="E22" s="45" t="s">
        <v>58</v>
      </c>
      <c r="F22" s="41">
        <v>24</v>
      </c>
      <c r="G22" s="40" t="s">
        <v>45</v>
      </c>
      <c r="H22" s="42">
        <v>700000000</v>
      </c>
      <c r="I22" s="53"/>
      <c r="J22" s="43"/>
      <c r="K22" s="43">
        <v>92000000</v>
      </c>
      <c r="L22" s="43">
        <f t="shared" si="0"/>
        <v>608000000</v>
      </c>
      <c r="M22" s="43"/>
    </row>
    <row r="23" spans="1:13" s="31" customFormat="1" ht="17.25" x14ac:dyDescent="0.3">
      <c r="A23" s="137"/>
      <c r="B23" s="137"/>
      <c r="C23" s="52"/>
      <c r="D23" s="47" t="s">
        <v>11</v>
      </c>
      <c r="E23" s="48"/>
      <c r="F23" s="49"/>
      <c r="G23" s="48"/>
      <c r="H23" s="89">
        <f>SUM(H20:H22)</f>
        <v>790000000</v>
      </c>
      <c r="I23" s="89">
        <f>SUM(I20:I22)</f>
        <v>2000000000</v>
      </c>
      <c r="J23" s="89">
        <f>SUM(J20:J22)</f>
        <v>92000000</v>
      </c>
      <c r="K23" s="89">
        <f>SUM(K20:K22)</f>
        <v>92000000</v>
      </c>
      <c r="L23" s="89">
        <f>SUM(L20:L22)</f>
        <v>2790000000</v>
      </c>
      <c r="M23" s="89"/>
    </row>
    <row r="24" spans="1:13" s="31" customFormat="1" ht="37.5" customHeight="1" x14ac:dyDescent="0.3">
      <c r="A24" s="137" t="s">
        <v>33</v>
      </c>
      <c r="B24" s="137" t="s">
        <v>37</v>
      </c>
      <c r="C24" s="132" t="s">
        <v>71</v>
      </c>
      <c r="D24" s="131" t="s">
        <v>106</v>
      </c>
      <c r="E24" s="45" t="s">
        <v>59</v>
      </c>
      <c r="F24" s="41">
        <v>800</v>
      </c>
      <c r="G24" s="45" t="s">
        <v>46</v>
      </c>
      <c r="H24" s="42">
        <v>500000000</v>
      </c>
      <c r="I24" s="43"/>
      <c r="J24" s="43">
        <v>300000000</v>
      </c>
      <c r="K24" s="43">
        <v>190000000</v>
      </c>
      <c r="L24" s="43">
        <f t="shared" si="0"/>
        <v>610000000</v>
      </c>
      <c r="M24" s="43"/>
    </row>
    <row r="25" spans="1:13" s="31" customFormat="1" ht="36" x14ac:dyDescent="0.3">
      <c r="A25" s="137"/>
      <c r="B25" s="137"/>
      <c r="C25" s="132"/>
      <c r="D25" s="131"/>
      <c r="E25" s="45" t="s">
        <v>60</v>
      </c>
      <c r="F25" s="41">
        <v>37</v>
      </c>
      <c r="G25" s="45" t="s">
        <v>47</v>
      </c>
      <c r="H25" s="42">
        <v>8100000000</v>
      </c>
      <c r="I25" s="43"/>
      <c r="J25" s="43">
        <v>590000000</v>
      </c>
      <c r="K25" s="43">
        <v>1800000000</v>
      </c>
      <c r="L25" s="43">
        <f t="shared" si="0"/>
        <v>6890000000</v>
      </c>
      <c r="M25" s="43"/>
    </row>
    <row r="26" spans="1:13" s="31" customFormat="1" ht="46.5" customHeight="1" x14ac:dyDescent="0.3">
      <c r="A26" s="137"/>
      <c r="B26" s="137"/>
      <c r="C26" s="132"/>
      <c r="D26" s="131"/>
      <c r="E26" s="45" t="s">
        <v>61</v>
      </c>
      <c r="F26" s="41">
        <v>1</v>
      </c>
      <c r="G26" s="45" t="s">
        <v>48</v>
      </c>
      <c r="H26" s="42">
        <v>400000000</v>
      </c>
      <c r="I26" s="43"/>
      <c r="J26" s="43"/>
      <c r="K26" s="43">
        <v>400000000</v>
      </c>
      <c r="L26" s="43">
        <f t="shared" si="0"/>
        <v>0</v>
      </c>
      <c r="M26" s="43"/>
    </row>
    <row r="27" spans="1:13" s="31" customFormat="1" ht="39" customHeight="1" x14ac:dyDescent="0.3">
      <c r="A27" s="137"/>
      <c r="B27" s="137"/>
      <c r="C27" s="132"/>
      <c r="D27" s="131"/>
      <c r="E27" s="45" t="s">
        <v>62</v>
      </c>
      <c r="F27" s="41">
        <v>3500</v>
      </c>
      <c r="G27" s="45" t="s">
        <v>49</v>
      </c>
      <c r="H27" s="42">
        <f>999768722+100000000</f>
        <v>1099768722</v>
      </c>
      <c r="I27" s="43"/>
      <c r="J27" s="43"/>
      <c r="K27" s="43"/>
      <c r="L27" s="43">
        <f t="shared" si="0"/>
        <v>1099768722</v>
      </c>
      <c r="M27" s="43"/>
    </row>
    <row r="28" spans="1:13" s="31" customFormat="1" ht="17.25" x14ac:dyDescent="0.3">
      <c r="A28" s="137"/>
      <c r="B28" s="137"/>
      <c r="C28" s="132"/>
      <c r="D28" s="47" t="s">
        <v>11</v>
      </c>
      <c r="E28" s="48"/>
      <c r="F28" s="49"/>
      <c r="G28" s="48"/>
      <c r="H28" s="89">
        <f>SUM(H24:H27)</f>
        <v>10099768722</v>
      </c>
      <c r="I28" s="89">
        <f t="shared" ref="I28:L28" si="3">SUM(I24:I27)</f>
        <v>0</v>
      </c>
      <c r="J28" s="89">
        <f t="shared" si="3"/>
        <v>890000000</v>
      </c>
      <c r="K28" s="89">
        <f t="shared" si="3"/>
        <v>2390000000</v>
      </c>
      <c r="L28" s="89">
        <f t="shared" si="3"/>
        <v>8599768722</v>
      </c>
      <c r="M28" s="89"/>
    </row>
    <row r="29" spans="1:13" s="31" customFormat="1" ht="47.25" customHeight="1" x14ac:dyDescent="0.3">
      <c r="A29" s="137" t="s">
        <v>34</v>
      </c>
      <c r="B29" s="137" t="s">
        <v>38</v>
      </c>
      <c r="C29" s="132" t="s">
        <v>72</v>
      </c>
      <c r="D29" s="131" t="s">
        <v>107</v>
      </c>
      <c r="E29" s="40" t="s">
        <v>81</v>
      </c>
      <c r="F29" s="41">
        <v>86</v>
      </c>
      <c r="G29" s="40" t="s">
        <v>50</v>
      </c>
      <c r="H29" s="42">
        <v>1068655503</v>
      </c>
      <c r="I29" s="53">
        <v>1171344497</v>
      </c>
      <c r="J29" s="43"/>
      <c r="K29" s="43"/>
      <c r="L29" s="43">
        <f t="shared" si="0"/>
        <v>2240000000</v>
      </c>
      <c r="M29" s="43"/>
    </row>
    <row r="30" spans="1:13" s="31" customFormat="1" ht="47.25" customHeight="1" x14ac:dyDescent="0.3">
      <c r="A30" s="137"/>
      <c r="B30" s="137"/>
      <c r="C30" s="132"/>
      <c r="D30" s="131"/>
      <c r="E30" s="40" t="s">
        <v>82</v>
      </c>
      <c r="F30" s="41">
        <v>7</v>
      </c>
      <c r="G30" s="40" t="s">
        <v>84</v>
      </c>
      <c r="H30" s="42">
        <v>850000000</v>
      </c>
      <c r="I30" s="53"/>
      <c r="J30" s="43"/>
      <c r="K30" s="43"/>
      <c r="L30" s="43">
        <f t="shared" si="0"/>
        <v>850000000</v>
      </c>
      <c r="M30" s="43"/>
    </row>
    <row r="31" spans="1:13" s="31" customFormat="1" ht="47.25" customHeight="1" x14ac:dyDescent="0.3">
      <c r="A31" s="137"/>
      <c r="B31" s="137"/>
      <c r="C31" s="132"/>
      <c r="D31" s="131"/>
      <c r="E31" s="40" t="s">
        <v>83</v>
      </c>
      <c r="F31" s="54">
        <v>1</v>
      </c>
      <c r="G31" s="40" t="s">
        <v>85</v>
      </c>
      <c r="H31" s="42">
        <v>2813560503</v>
      </c>
      <c r="I31" s="43">
        <v>14602484</v>
      </c>
      <c r="J31" s="43"/>
      <c r="K31" s="43">
        <v>1500000000</v>
      </c>
      <c r="L31" s="43">
        <f t="shared" si="0"/>
        <v>1328162987</v>
      </c>
      <c r="M31" s="43"/>
    </row>
    <row r="32" spans="1:13" s="31" customFormat="1" ht="63" customHeight="1" x14ac:dyDescent="0.3">
      <c r="A32" s="137"/>
      <c r="B32" s="137"/>
      <c r="C32" s="132"/>
      <c r="D32" s="131"/>
      <c r="E32" s="45" t="s">
        <v>63</v>
      </c>
      <c r="F32" s="54">
        <v>1</v>
      </c>
      <c r="G32" s="40" t="s">
        <v>86</v>
      </c>
      <c r="H32" s="42">
        <v>300000000</v>
      </c>
      <c r="I32" s="43"/>
      <c r="J32" s="43"/>
      <c r="K32" s="43"/>
      <c r="L32" s="43">
        <f t="shared" si="0"/>
        <v>300000000</v>
      </c>
      <c r="M32" s="43"/>
    </row>
    <row r="33" spans="1:13" s="31" customFormat="1" ht="65.25" customHeight="1" x14ac:dyDescent="0.3">
      <c r="A33" s="137"/>
      <c r="B33" s="137"/>
      <c r="C33" s="132"/>
      <c r="D33" s="131"/>
      <c r="E33" s="45" t="s">
        <v>64</v>
      </c>
      <c r="F33" s="54">
        <v>1</v>
      </c>
      <c r="G33" s="40" t="s">
        <v>87</v>
      </c>
      <c r="H33" s="42">
        <v>200000000</v>
      </c>
      <c r="I33" s="43"/>
      <c r="J33" s="43"/>
      <c r="K33" s="43"/>
      <c r="L33" s="43">
        <f t="shared" si="0"/>
        <v>200000000</v>
      </c>
      <c r="M33" s="43"/>
    </row>
    <row r="34" spans="1:13" s="31" customFormat="1" ht="17.25" x14ac:dyDescent="0.3">
      <c r="A34" s="137"/>
      <c r="B34" s="137"/>
      <c r="C34" s="132"/>
      <c r="D34" s="47" t="s">
        <v>11</v>
      </c>
      <c r="E34" s="48"/>
      <c r="F34" s="49"/>
      <c r="G34" s="47"/>
      <c r="H34" s="89">
        <f>SUM(H29:H33)</f>
        <v>5232216006</v>
      </c>
      <c r="I34" s="89">
        <f t="shared" ref="I34:L34" si="4">SUM(I29:I33)</f>
        <v>1185946981</v>
      </c>
      <c r="J34" s="89">
        <f t="shared" si="4"/>
        <v>0</v>
      </c>
      <c r="K34" s="89">
        <f t="shared" si="4"/>
        <v>1500000000</v>
      </c>
      <c r="L34" s="89">
        <f t="shared" si="4"/>
        <v>4918162987</v>
      </c>
      <c r="M34" s="89"/>
    </row>
    <row r="35" spans="1:13" s="31" customFormat="1" ht="48.75" customHeight="1" x14ac:dyDescent="0.3">
      <c r="A35" s="150" t="s">
        <v>91</v>
      </c>
      <c r="B35" s="150" t="s">
        <v>78</v>
      </c>
      <c r="C35" s="132" t="s">
        <v>73</v>
      </c>
      <c r="D35" s="131" t="s">
        <v>80</v>
      </c>
      <c r="E35" s="88" t="s">
        <v>96</v>
      </c>
      <c r="F35" s="41">
        <v>28</v>
      </c>
      <c r="G35" s="45" t="s">
        <v>92</v>
      </c>
      <c r="H35" s="42">
        <v>1000000000</v>
      </c>
      <c r="I35" s="43"/>
      <c r="J35" s="43"/>
      <c r="K35" s="43"/>
      <c r="L35" s="43">
        <f t="shared" si="0"/>
        <v>1000000000</v>
      </c>
      <c r="M35" s="43"/>
    </row>
    <row r="36" spans="1:13" s="31" customFormat="1" ht="36" customHeight="1" x14ac:dyDescent="0.3">
      <c r="A36" s="150"/>
      <c r="B36" s="150"/>
      <c r="C36" s="132"/>
      <c r="D36" s="131"/>
      <c r="E36" s="40" t="s">
        <v>99</v>
      </c>
      <c r="F36" s="72" t="s">
        <v>99</v>
      </c>
      <c r="G36" s="45" t="s">
        <v>93</v>
      </c>
      <c r="H36" s="42">
        <v>100000000</v>
      </c>
      <c r="I36" s="43"/>
      <c r="J36" s="43"/>
      <c r="K36" s="43"/>
      <c r="L36" s="43">
        <f t="shared" si="0"/>
        <v>100000000</v>
      </c>
      <c r="M36" s="43"/>
    </row>
    <row r="37" spans="1:13" s="31" customFormat="1" ht="36" customHeight="1" x14ac:dyDescent="0.3">
      <c r="A37" s="150"/>
      <c r="B37" s="150"/>
      <c r="C37" s="132"/>
      <c r="D37" s="131"/>
      <c r="E37" s="40" t="s">
        <v>99</v>
      </c>
      <c r="F37" s="72" t="s">
        <v>99</v>
      </c>
      <c r="G37" s="45" t="s">
        <v>94</v>
      </c>
      <c r="H37" s="42">
        <v>200000000</v>
      </c>
      <c r="I37" s="43"/>
      <c r="J37" s="43"/>
      <c r="K37" s="43"/>
      <c r="L37" s="43">
        <f t="shared" si="0"/>
        <v>200000000</v>
      </c>
      <c r="M37" s="43"/>
    </row>
    <row r="38" spans="1:13" s="31" customFormat="1" ht="40.5" customHeight="1" x14ac:dyDescent="0.3">
      <c r="A38" s="150"/>
      <c r="B38" s="150"/>
      <c r="C38" s="132"/>
      <c r="D38" s="131"/>
      <c r="E38" s="45" t="s">
        <v>98</v>
      </c>
      <c r="F38" s="41">
        <v>5</v>
      </c>
      <c r="G38" s="45" t="s">
        <v>97</v>
      </c>
      <c r="H38" s="42">
        <v>1000000000</v>
      </c>
      <c r="I38" s="43"/>
      <c r="J38" s="43"/>
      <c r="K38" s="43"/>
      <c r="L38" s="43">
        <f t="shared" si="0"/>
        <v>1000000000</v>
      </c>
      <c r="M38" s="43"/>
    </row>
    <row r="39" spans="1:13" s="31" customFormat="1" ht="36" customHeight="1" x14ac:dyDescent="0.3">
      <c r="A39" s="150"/>
      <c r="B39" s="150"/>
      <c r="C39" s="132"/>
      <c r="D39" s="131"/>
      <c r="E39" s="45" t="s">
        <v>100</v>
      </c>
      <c r="F39" s="41">
        <v>308</v>
      </c>
      <c r="G39" s="45" t="s">
        <v>95</v>
      </c>
      <c r="H39" s="42">
        <v>500000000</v>
      </c>
      <c r="I39" s="43"/>
      <c r="J39" s="43"/>
      <c r="K39" s="43"/>
      <c r="L39" s="43">
        <f t="shared" si="0"/>
        <v>500000000</v>
      </c>
      <c r="M39" s="43"/>
    </row>
    <row r="40" spans="1:13" s="31" customFormat="1" ht="36" customHeight="1" x14ac:dyDescent="0.3">
      <c r="A40" s="150"/>
      <c r="B40" s="150"/>
      <c r="C40" s="132"/>
      <c r="D40" s="131"/>
      <c r="E40" s="40" t="s">
        <v>99</v>
      </c>
      <c r="F40" s="72" t="s">
        <v>99</v>
      </c>
      <c r="G40" s="45" t="s">
        <v>95</v>
      </c>
      <c r="H40" s="42">
        <v>200000000</v>
      </c>
      <c r="I40" s="43"/>
      <c r="J40" s="43"/>
      <c r="K40" s="43"/>
      <c r="L40" s="43">
        <f t="shared" si="0"/>
        <v>200000000</v>
      </c>
      <c r="M40" s="43"/>
    </row>
    <row r="41" spans="1:13" s="31" customFormat="1" ht="19.5" customHeight="1" x14ac:dyDescent="0.3">
      <c r="A41" s="150"/>
      <c r="B41" s="150"/>
      <c r="C41" s="132"/>
      <c r="D41" s="47" t="s">
        <v>11</v>
      </c>
      <c r="E41" s="48"/>
      <c r="F41" s="49"/>
      <c r="G41" s="47"/>
      <c r="H41" s="89">
        <f>SUM(H35:H40)</f>
        <v>3000000000</v>
      </c>
      <c r="I41" s="89">
        <f t="shared" ref="I41:K41" si="5">SUM(I35:I38)</f>
        <v>0</v>
      </c>
      <c r="J41" s="89">
        <f t="shared" si="5"/>
        <v>0</v>
      </c>
      <c r="K41" s="89">
        <f t="shared" si="5"/>
        <v>0</v>
      </c>
      <c r="L41" s="89">
        <f>SUM(L35:L40)</f>
        <v>3000000000</v>
      </c>
      <c r="M41" s="89"/>
    </row>
    <row r="42" spans="1:13" s="31" customFormat="1" ht="72.75" customHeight="1" x14ac:dyDescent="0.3">
      <c r="A42" s="125" t="s">
        <v>90</v>
      </c>
      <c r="B42" s="128" t="s">
        <v>79</v>
      </c>
      <c r="C42" s="132" t="s">
        <v>74</v>
      </c>
      <c r="D42" s="131" t="s">
        <v>89</v>
      </c>
      <c r="E42" s="40" t="s">
        <v>119</v>
      </c>
      <c r="F42" s="41">
        <v>315</v>
      </c>
      <c r="G42" s="45" t="s">
        <v>120</v>
      </c>
      <c r="H42" s="42">
        <v>5500000000</v>
      </c>
      <c r="I42" s="43"/>
      <c r="J42" s="43"/>
      <c r="K42" s="43"/>
      <c r="L42" s="43">
        <f>+H42+I42+J42-K42</f>
        <v>5500000000</v>
      </c>
      <c r="M42" s="43"/>
    </row>
    <row r="43" spans="1:13" s="31" customFormat="1" ht="78.75" customHeight="1" x14ac:dyDescent="0.3">
      <c r="A43" s="126"/>
      <c r="B43" s="129"/>
      <c r="C43" s="132"/>
      <c r="D43" s="131"/>
      <c r="E43" s="40" t="s">
        <v>119</v>
      </c>
      <c r="F43" s="42">
        <v>129500</v>
      </c>
      <c r="G43" s="45" t="s">
        <v>121</v>
      </c>
      <c r="H43" s="42">
        <v>2100000000</v>
      </c>
      <c r="I43" s="43"/>
      <c r="J43" s="43"/>
      <c r="K43" s="43"/>
      <c r="L43" s="43">
        <f t="shared" ref="L43:L51" si="6">+H43+I43+J43-K43</f>
        <v>2100000000</v>
      </c>
      <c r="M43" s="43"/>
    </row>
    <row r="44" spans="1:13" s="31" customFormat="1" ht="60" customHeight="1" x14ac:dyDescent="0.3">
      <c r="A44" s="126"/>
      <c r="B44" s="129"/>
      <c r="C44" s="132" t="s">
        <v>75</v>
      </c>
      <c r="D44" s="131" t="s">
        <v>76</v>
      </c>
      <c r="E44" s="40" t="s">
        <v>122</v>
      </c>
      <c r="F44" s="42">
        <v>1</v>
      </c>
      <c r="G44" s="40" t="s">
        <v>127</v>
      </c>
      <c r="H44" s="42">
        <v>200000000</v>
      </c>
      <c r="I44" s="43"/>
      <c r="J44" s="43"/>
      <c r="K44" s="43"/>
      <c r="L44" s="43">
        <f t="shared" si="6"/>
        <v>200000000</v>
      </c>
      <c r="M44" s="43"/>
    </row>
    <row r="45" spans="1:13" s="31" customFormat="1" ht="58.5" customHeight="1" x14ac:dyDescent="0.3">
      <c r="A45" s="126"/>
      <c r="B45" s="129"/>
      <c r="C45" s="132"/>
      <c r="D45" s="131"/>
      <c r="E45" s="73" t="s">
        <v>123</v>
      </c>
      <c r="F45" s="42">
        <v>1</v>
      </c>
      <c r="G45" s="73" t="s">
        <v>128</v>
      </c>
      <c r="H45" s="42">
        <v>100000000</v>
      </c>
      <c r="I45" s="43"/>
      <c r="J45" s="43"/>
      <c r="K45" s="43"/>
      <c r="L45" s="43">
        <f t="shared" si="6"/>
        <v>100000000</v>
      </c>
      <c r="M45" s="43"/>
    </row>
    <row r="46" spans="1:13" s="31" customFormat="1" ht="68.25" customHeight="1" x14ac:dyDescent="0.3">
      <c r="A46" s="126"/>
      <c r="B46" s="129"/>
      <c r="C46" s="132"/>
      <c r="D46" s="131"/>
      <c r="E46" s="73" t="s">
        <v>124</v>
      </c>
      <c r="F46" s="42">
        <v>1</v>
      </c>
      <c r="G46" s="73" t="s">
        <v>129</v>
      </c>
      <c r="H46" s="42">
        <v>600000000</v>
      </c>
      <c r="I46" s="43"/>
      <c r="J46" s="43"/>
      <c r="K46" s="43"/>
      <c r="L46" s="43">
        <f t="shared" si="6"/>
        <v>600000000</v>
      </c>
      <c r="M46" s="43"/>
    </row>
    <row r="47" spans="1:13" s="31" customFormat="1" ht="74.25" customHeight="1" x14ac:dyDescent="0.3">
      <c r="A47" s="126"/>
      <c r="B47" s="129"/>
      <c r="C47" s="132"/>
      <c r="D47" s="131"/>
      <c r="E47" s="122" t="s">
        <v>125</v>
      </c>
      <c r="F47" s="147">
        <v>1</v>
      </c>
      <c r="G47" s="73" t="s">
        <v>130</v>
      </c>
      <c r="H47" s="42">
        <v>250000000</v>
      </c>
      <c r="I47" s="43"/>
      <c r="J47" s="43"/>
      <c r="K47" s="43"/>
      <c r="L47" s="43">
        <f t="shared" si="6"/>
        <v>250000000</v>
      </c>
      <c r="M47" s="43"/>
    </row>
    <row r="48" spans="1:13" s="31" customFormat="1" ht="60" customHeight="1" x14ac:dyDescent="0.3">
      <c r="A48" s="126"/>
      <c r="B48" s="129"/>
      <c r="C48" s="132"/>
      <c r="D48" s="131"/>
      <c r="E48" s="124"/>
      <c r="F48" s="148"/>
      <c r="G48" s="73" t="s">
        <v>131</v>
      </c>
      <c r="H48" s="42">
        <v>250000000</v>
      </c>
      <c r="I48" s="43"/>
      <c r="J48" s="43"/>
      <c r="K48" s="43"/>
      <c r="L48" s="43">
        <f t="shared" si="6"/>
        <v>250000000</v>
      </c>
      <c r="M48" s="43"/>
    </row>
    <row r="49" spans="1:13" s="31" customFormat="1" ht="61.5" customHeight="1" x14ac:dyDescent="0.3">
      <c r="A49" s="126"/>
      <c r="B49" s="129"/>
      <c r="C49" s="132"/>
      <c r="D49" s="131"/>
      <c r="E49" s="122" t="s">
        <v>126</v>
      </c>
      <c r="F49" s="147">
        <v>3</v>
      </c>
      <c r="G49" s="73" t="s">
        <v>132</v>
      </c>
      <c r="H49" s="42">
        <v>550000000</v>
      </c>
      <c r="I49" s="43"/>
      <c r="J49" s="43"/>
      <c r="K49" s="43"/>
      <c r="L49" s="43">
        <f t="shared" si="6"/>
        <v>550000000</v>
      </c>
      <c r="M49" s="43"/>
    </row>
    <row r="50" spans="1:13" s="31" customFormat="1" ht="51" customHeight="1" x14ac:dyDescent="0.3">
      <c r="A50" s="126"/>
      <c r="B50" s="129"/>
      <c r="C50" s="132"/>
      <c r="D50" s="131"/>
      <c r="E50" s="123"/>
      <c r="F50" s="149"/>
      <c r="G50" s="73" t="s">
        <v>133</v>
      </c>
      <c r="H50" s="42">
        <v>250000000</v>
      </c>
      <c r="I50" s="43"/>
      <c r="J50" s="43"/>
      <c r="K50" s="43"/>
      <c r="L50" s="43">
        <f t="shared" si="6"/>
        <v>250000000</v>
      </c>
      <c r="M50" s="43"/>
    </row>
    <row r="51" spans="1:13" s="31" customFormat="1" ht="39.75" customHeight="1" x14ac:dyDescent="0.3">
      <c r="A51" s="127"/>
      <c r="B51" s="130"/>
      <c r="C51" s="132"/>
      <c r="D51" s="131"/>
      <c r="E51" s="124"/>
      <c r="F51" s="148"/>
      <c r="G51" s="73" t="s">
        <v>134</v>
      </c>
      <c r="H51" s="42">
        <v>200000000</v>
      </c>
      <c r="I51" s="43"/>
      <c r="J51" s="43"/>
      <c r="K51" s="43"/>
      <c r="L51" s="43">
        <f t="shared" si="6"/>
        <v>200000000</v>
      </c>
      <c r="M51" s="43"/>
    </row>
    <row r="52" spans="1:13" s="31" customFormat="1" ht="15.75" customHeight="1" x14ac:dyDescent="0.3">
      <c r="A52" s="50"/>
      <c r="B52" s="50"/>
      <c r="C52" s="50"/>
      <c r="D52" s="47" t="s">
        <v>11</v>
      </c>
      <c r="E52" s="48"/>
      <c r="F52" s="49"/>
      <c r="G52" s="47"/>
      <c r="H52" s="89">
        <f>SUM(H42:H51)</f>
        <v>10000000000</v>
      </c>
      <c r="I52" s="89">
        <f>SUM(I42:I44)</f>
        <v>0</v>
      </c>
      <c r="J52" s="89">
        <f>SUM(J42:J44)</f>
        <v>0</v>
      </c>
      <c r="K52" s="89">
        <f>SUM(K42:K44)</f>
        <v>0</v>
      </c>
      <c r="L52" s="89">
        <f>SUM(L42:L51)</f>
        <v>10000000000</v>
      </c>
      <c r="M52" s="89"/>
    </row>
    <row r="53" spans="1:13" s="31" customFormat="1" ht="15" customHeight="1" x14ac:dyDescent="0.3">
      <c r="A53" s="55"/>
      <c r="B53" s="55"/>
      <c r="C53" s="56"/>
      <c r="D53" s="57" t="s">
        <v>11</v>
      </c>
      <c r="E53" s="58"/>
      <c r="F53" s="59"/>
      <c r="G53" s="58"/>
      <c r="H53" s="60">
        <f>+H14+H17+H23+H28+H34+H41+H52+H19</f>
        <v>162716984728</v>
      </c>
      <c r="I53" s="60">
        <f>+I14+I17+I23+I28+I34+I41+I52+I19</f>
        <v>151361015272</v>
      </c>
      <c r="J53" s="60">
        <f>+J14+J17+J23+J28+J34+J41+J52+J19</f>
        <v>982000000</v>
      </c>
      <c r="K53" s="60">
        <f>+K14+K17+K23+K28+K34+K41+K52+K19</f>
        <v>3982000000</v>
      </c>
      <c r="L53" s="61">
        <f>+H53+I53+J53-K53</f>
        <v>311078000000</v>
      </c>
      <c r="M53" s="61"/>
    </row>
    <row r="54" spans="1:13" ht="15" customHeight="1" x14ac:dyDescent="0.3">
      <c r="A54" s="62"/>
      <c r="B54" s="62"/>
      <c r="C54" s="63"/>
      <c r="D54" s="64"/>
      <c r="E54" s="65"/>
      <c r="F54" s="66"/>
      <c r="G54" s="65"/>
      <c r="H54" s="67"/>
      <c r="I54" s="68"/>
      <c r="J54" s="68"/>
      <c r="K54" s="68"/>
      <c r="L54" s="68"/>
      <c r="M54" s="68"/>
    </row>
    <row r="55" spans="1:13" ht="15" customHeight="1" x14ac:dyDescent="0.3">
      <c r="A55" s="62"/>
      <c r="B55" s="62"/>
      <c r="C55" s="63"/>
      <c r="D55" s="64"/>
      <c r="E55" s="65"/>
      <c r="F55" s="66"/>
      <c r="G55" s="65"/>
      <c r="H55" s="67"/>
      <c r="I55" s="68"/>
      <c r="J55" s="68"/>
      <c r="K55" s="68"/>
      <c r="L55" s="68">
        <f>+L14+L17+L19+L23+L28+L34+L41+L52</f>
        <v>311078000000</v>
      </c>
      <c r="M55" s="68"/>
    </row>
    <row r="56" spans="1:13" ht="15" customHeight="1" x14ac:dyDescent="0.3">
      <c r="A56" s="62"/>
      <c r="B56" s="62"/>
      <c r="C56" s="63"/>
      <c r="D56" s="64"/>
      <c r="E56" s="65"/>
      <c r="F56" s="66"/>
      <c r="G56" s="65"/>
      <c r="H56" s="67"/>
      <c r="I56" s="68"/>
      <c r="J56" s="68"/>
      <c r="K56" s="68"/>
      <c r="L56" s="68">
        <f>+L53-L55</f>
        <v>0</v>
      </c>
      <c r="M56" s="68"/>
    </row>
    <row r="57" spans="1:13" ht="15" customHeight="1" x14ac:dyDescent="0.3">
      <c r="A57" s="62"/>
      <c r="B57" s="62"/>
      <c r="C57" s="63"/>
      <c r="D57" s="64"/>
      <c r="E57" s="65"/>
      <c r="F57" s="66"/>
      <c r="G57" s="65"/>
      <c r="H57" s="67"/>
      <c r="I57" s="68"/>
      <c r="J57" s="68"/>
      <c r="K57" s="68"/>
      <c r="L57" s="68"/>
      <c r="M57" s="68"/>
    </row>
    <row r="58" spans="1:13" ht="15" customHeight="1" x14ac:dyDescent="0.3">
      <c r="A58" s="62"/>
      <c r="B58" s="62"/>
      <c r="C58" s="63"/>
      <c r="D58" s="64"/>
      <c r="E58" s="65"/>
      <c r="F58" s="66"/>
      <c r="G58" s="65"/>
      <c r="H58" s="67"/>
      <c r="I58" s="68"/>
      <c r="J58" s="68"/>
      <c r="K58" s="68"/>
      <c r="L58" s="68"/>
      <c r="M58" s="68"/>
    </row>
    <row r="59" spans="1:13" ht="15" customHeight="1" x14ac:dyDescent="0.3">
      <c r="A59" s="62"/>
      <c r="B59" s="62"/>
      <c r="C59" s="63"/>
      <c r="D59" s="64"/>
      <c r="E59" s="65"/>
      <c r="F59" s="66"/>
      <c r="G59" s="65"/>
      <c r="H59" s="67"/>
      <c r="I59" s="68"/>
      <c r="J59" s="68"/>
      <c r="K59" s="68"/>
      <c r="L59" s="68"/>
      <c r="M59" s="68"/>
    </row>
    <row r="60" spans="1:13" ht="15" customHeight="1" x14ac:dyDescent="0.3">
      <c r="A60" s="62"/>
      <c r="B60" s="62"/>
      <c r="C60" s="63"/>
      <c r="D60" s="64"/>
      <c r="E60" s="65"/>
      <c r="F60" s="66"/>
      <c r="G60" s="65"/>
      <c r="H60" s="67"/>
      <c r="I60" s="68"/>
      <c r="J60" s="68"/>
      <c r="K60" s="68"/>
      <c r="L60" s="68"/>
      <c r="M60" s="68"/>
    </row>
    <row r="61" spans="1:13" ht="15" customHeight="1" x14ac:dyDescent="0.3">
      <c r="A61" s="62"/>
      <c r="B61" s="62"/>
      <c r="C61" s="63"/>
      <c r="D61" s="64"/>
      <c r="E61" s="65"/>
      <c r="F61" s="66"/>
      <c r="G61" s="65"/>
      <c r="H61" s="67"/>
      <c r="I61" s="68"/>
      <c r="J61" s="68"/>
      <c r="K61" s="68"/>
      <c r="L61" s="68"/>
      <c r="M61" s="68"/>
    </row>
    <row r="62" spans="1:13" ht="15" customHeight="1" x14ac:dyDescent="0.3">
      <c r="A62" s="62"/>
      <c r="B62" s="62"/>
      <c r="C62" s="63"/>
      <c r="D62" s="64"/>
      <c r="E62" s="65"/>
      <c r="F62" s="66"/>
      <c r="G62" s="65"/>
      <c r="H62" s="67"/>
      <c r="I62" s="68"/>
      <c r="J62" s="68"/>
      <c r="K62" s="68"/>
      <c r="L62" s="68"/>
      <c r="M62" s="68"/>
    </row>
    <row r="63" spans="1:13" ht="15" customHeight="1" x14ac:dyDescent="0.3">
      <c r="A63" s="62"/>
      <c r="B63" s="62"/>
      <c r="C63" s="63"/>
      <c r="D63" s="64"/>
      <c r="E63" s="65"/>
      <c r="F63" s="66"/>
      <c r="G63" s="65"/>
      <c r="H63" s="67"/>
      <c r="I63" s="68"/>
      <c r="J63" s="68"/>
      <c r="K63" s="68"/>
      <c r="L63" s="68"/>
      <c r="M63" s="68"/>
    </row>
    <row r="64" spans="1:13" ht="15" customHeight="1" x14ac:dyDescent="0.3">
      <c r="A64" s="62"/>
      <c r="B64" s="62"/>
      <c r="C64" s="63"/>
      <c r="D64" s="64"/>
      <c r="E64" s="65"/>
      <c r="F64" s="66"/>
      <c r="G64" s="65"/>
      <c r="H64" s="67"/>
      <c r="I64" s="68"/>
      <c r="J64" s="68"/>
      <c r="K64" s="68"/>
      <c r="L64" s="68"/>
      <c r="M64" s="68"/>
    </row>
    <row r="65" spans="1:13" ht="15" customHeight="1" x14ac:dyDescent="0.3">
      <c r="A65" s="62"/>
      <c r="B65" s="62"/>
      <c r="C65" s="63"/>
      <c r="D65" s="64"/>
      <c r="E65" s="65"/>
      <c r="F65" s="66"/>
      <c r="G65" s="65"/>
      <c r="H65" s="67"/>
      <c r="I65" s="68"/>
      <c r="J65" s="68"/>
      <c r="K65" s="68"/>
      <c r="L65" s="68"/>
      <c r="M65" s="68"/>
    </row>
    <row r="66" spans="1:13" ht="15" customHeight="1" x14ac:dyDescent="0.3">
      <c r="A66" s="62"/>
      <c r="B66" s="62"/>
      <c r="C66" s="63"/>
      <c r="D66" s="64"/>
      <c r="E66" s="65"/>
      <c r="F66" s="66"/>
      <c r="G66" s="65"/>
      <c r="H66" s="67"/>
      <c r="I66" s="68"/>
      <c r="J66" s="68"/>
      <c r="K66" s="68"/>
      <c r="L66" s="68"/>
      <c r="M66" s="68"/>
    </row>
    <row r="67" spans="1:13" ht="15" customHeight="1" x14ac:dyDescent="0.3">
      <c r="A67" s="62"/>
      <c r="B67" s="62"/>
      <c r="C67" s="63"/>
      <c r="D67" s="64"/>
      <c r="E67" s="65"/>
      <c r="F67" s="66"/>
      <c r="G67" s="65"/>
      <c r="H67" s="67"/>
      <c r="I67" s="68"/>
      <c r="J67" s="68"/>
      <c r="K67" s="68"/>
      <c r="L67" s="68"/>
      <c r="M67" s="68"/>
    </row>
    <row r="68" spans="1:13" ht="15" customHeight="1" x14ac:dyDescent="0.3">
      <c r="A68" s="62"/>
      <c r="B68" s="62"/>
      <c r="C68" s="63"/>
      <c r="D68" s="64"/>
      <c r="E68" s="65"/>
      <c r="F68" s="66"/>
      <c r="G68" s="65"/>
      <c r="H68" s="67"/>
      <c r="I68" s="68"/>
      <c r="J68" s="68"/>
      <c r="K68" s="68"/>
      <c r="L68" s="68"/>
      <c r="M68" s="68"/>
    </row>
    <row r="69" spans="1:13" ht="15" customHeight="1" x14ac:dyDescent="0.3">
      <c r="A69" s="62"/>
      <c r="B69" s="62"/>
      <c r="C69" s="63"/>
      <c r="D69" s="64"/>
      <c r="E69" s="65"/>
      <c r="F69" s="66"/>
      <c r="G69" s="65"/>
      <c r="H69" s="67"/>
      <c r="I69" s="68"/>
      <c r="J69" s="68"/>
      <c r="K69" s="68"/>
      <c r="L69" s="68"/>
      <c r="M69" s="68"/>
    </row>
    <row r="70" spans="1:13" ht="15" customHeight="1" x14ac:dyDescent="0.3">
      <c r="A70" s="62"/>
      <c r="B70" s="62"/>
      <c r="C70" s="63"/>
      <c r="D70" s="64"/>
      <c r="E70" s="65"/>
      <c r="F70" s="66"/>
      <c r="G70" s="65"/>
      <c r="H70" s="67"/>
      <c r="I70" s="68"/>
      <c r="J70" s="68"/>
      <c r="K70" s="68"/>
      <c r="L70" s="68"/>
      <c r="M70" s="68"/>
    </row>
    <row r="71" spans="1:13" ht="15" customHeight="1" x14ac:dyDescent="0.3">
      <c r="A71" s="62"/>
      <c r="B71" s="62"/>
      <c r="C71" s="63"/>
      <c r="D71" s="64"/>
      <c r="E71" s="65"/>
      <c r="F71" s="66"/>
      <c r="G71" s="65"/>
      <c r="H71" s="67"/>
      <c r="I71" s="68"/>
      <c r="J71" s="68"/>
      <c r="K71" s="68"/>
      <c r="L71" s="68"/>
      <c r="M71" s="68"/>
    </row>
    <row r="72" spans="1:13" ht="15" customHeight="1" x14ac:dyDescent="0.3">
      <c r="A72" s="62"/>
      <c r="B72" s="62"/>
      <c r="C72" s="63"/>
      <c r="D72" s="64"/>
      <c r="E72" s="65"/>
      <c r="F72" s="66"/>
      <c r="G72" s="65"/>
      <c r="H72" s="67"/>
      <c r="I72" s="68"/>
      <c r="J72" s="68"/>
      <c r="K72" s="68"/>
      <c r="L72" s="68"/>
      <c r="M72" s="68"/>
    </row>
    <row r="73" spans="1:13" ht="15" customHeight="1" x14ac:dyDescent="0.3">
      <c r="A73" s="62"/>
      <c r="B73" s="62"/>
      <c r="C73" s="63"/>
      <c r="D73" s="64"/>
      <c r="E73" s="65"/>
      <c r="F73" s="66"/>
      <c r="G73" s="65"/>
      <c r="H73" s="67"/>
      <c r="I73" s="68"/>
      <c r="J73" s="68"/>
      <c r="K73" s="68"/>
      <c r="L73" s="68"/>
      <c r="M73" s="68"/>
    </row>
    <row r="74" spans="1:13" ht="15" customHeight="1" x14ac:dyDescent="0.3">
      <c r="A74" s="62"/>
      <c r="B74" s="62"/>
      <c r="C74" s="63"/>
      <c r="D74" s="64"/>
      <c r="E74" s="65"/>
      <c r="F74" s="66"/>
      <c r="G74" s="65"/>
      <c r="H74" s="67"/>
      <c r="I74" s="68"/>
      <c r="J74" s="68"/>
      <c r="K74" s="68"/>
      <c r="L74" s="68"/>
      <c r="M74" s="68"/>
    </row>
    <row r="75" spans="1:13" ht="15" customHeight="1" x14ac:dyDescent="0.3">
      <c r="A75" s="62"/>
      <c r="B75" s="62"/>
      <c r="C75" s="63"/>
      <c r="D75" s="64"/>
      <c r="E75" s="65"/>
      <c r="F75" s="66"/>
      <c r="G75" s="65"/>
      <c r="H75" s="67"/>
      <c r="I75" s="68"/>
      <c r="J75" s="68"/>
      <c r="K75" s="68"/>
      <c r="L75" s="68"/>
      <c r="M75" s="68"/>
    </row>
    <row r="76" spans="1:13" ht="15" customHeight="1" x14ac:dyDescent="0.3">
      <c r="A76" s="62"/>
      <c r="B76" s="62"/>
      <c r="C76" s="63"/>
      <c r="D76" s="64"/>
      <c r="E76" s="65"/>
      <c r="F76" s="66"/>
      <c r="G76" s="65"/>
      <c r="H76" s="67"/>
      <c r="I76" s="68"/>
      <c r="J76" s="68"/>
      <c r="K76" s="68"/>
      <c r="L76" s="68"/>
      <c r="M76" s="68"/>
    </row>
    <row r="77" spans="1:13" ht="15" customHeight="1" x14ac:dyDescent="0.3">
      <c r="A77" s="62"/>
      <c r="B77" s="62"/>
      <c r="C77" s="63"/>
      <c r="D77" s="64"/>
      <c r="E77" s="65"/>
      <c r="F77" s="66"/>
      <c r="G77" s="65"/>
      <c r="H77" s="67"/>
      <c r="I77" s="68"/>
      <c r="J77" s="68"/>
      <c r="K77" s="68"/>
      <c r="L77" s="68"/>
      <c r="M77" s="68"/>
    </row>
    <row r="78" spans="1:13" ht="15" customHeight="1" x14ac:dyDescent="0.3">
      <c r="A78" s="62"/>
      <c r="B78" s="62"/>
      <c r="C78" s="63"/>
      <c r="D78" s="64"/>
      <c r="E78" s="65"/>
      <c r="F78" s="66"/>
      <c r="G78" s="65"/>
      <c r="H78" s="67"/>
      <c r="I78" s="68"/>
      <c r="J78" s="68"/>
      <c r="K78" s="68"/>
      <c r="L78" s="68"/>
      <c r="M78" s="68"/>
    </row>
    <row r="79" spans="1:13" ht="15" customHeight="1" x14ac:dyDescent="0.3">
      <c r="A79" s="62"/>
      <c r="B79" s="62"/>
      <c r="C79" s="63"/>
      <c r="D79" s="64"/>
      <c r="E79" s="65"/>
      <c r="F79" s="66"/>
      <c r="G79" s="65"/>
      <c r="H79" s="67"/>
      <c r="I79" s="68"/>
      <c r="J79" s="68"/>
      <c r="K79" s="68"/>
      <c r="L79" s="68"/>
      <c r="M79" s="68"/>
    </row>
    <row r="80" spans="1:13" ht="15" customHeight="1" x14ac:dyDescent="0.3">
      <c r="A80" s="62"/>
      <c r="B80" s="62"/>
      <c r="C80" s="63"/>
      <c r="D80" s="64"/>
      <c r="E80" s="65"/>
      <c r="F80" s="66"/>
      <c r="G80" s="65"/>
      <c r="H80" s="67"/>
      <c r="I80" s="68"/>
      <c r="J80" s="68"/>
      <c r="K80" s="68"/>
      <c r="L80" s="68"/>
      <c r="M80" s="68"/>
    </row>
    <row r="81" spans="1:13" ht="15" customHeight="1" x14ac:dyDescent="0.3">
      <c r="A81" s="62"/>
      <c r="B81" s="62"/>
      <c r="C81" s="63"/>
      <c r="D81" s="64"/>
      <c r="E81" s="65"/>
      <c r="F81" s="66"/>
      <c r="G81" s="65"/>
      <c r="H81" s="67"/>
      <c r="I81" s="68"/>
      <c r="J81" s="68"/>
      <c r="K81" s="68"/>
      <c r="L81" s="68"/>
      <c r="M81" s="68"/>
    </row>
    <row r="82" spans="1:13" ht="15" customHeight="1" x14ac:dyDescent="0.3">
      <c r="A82" s="62"/>
      <c r="B82" s="62"/>
      <c r="C82" s="63"/>
      <c r="D82" s="64"/>
      <c r="E82" s="65"/>
      <c r="F82" s="66"/>
      <c r="G82" s="65"/>
      <c r="H82" s="67"/>
      <c r="I82" s="68"/>
      <c r="J82" s="68"/>
      <c r="K82" s="68"/>
      <c r="L82" s="68"/>
      <c r="M82" s="68"/>
    </row>
    <row r="83" spans="1:13" ht="15" customHeight="1" x14ac:dyDescent="0.3">
      <c r="A83" s="62"/>
      <c r="B83" s="62"/>
      <c r="C83" s="63"/>
      <c r="D83" s="64"/>
      <c r="E83" s="65"/>
      <c r="F83" s="66"/>
      <c r="G83" s="65"/>
      <c r="H83" s="67"/>
      <c r="I83" s="68"/>
      <c r="J83" s="68"/>
      <c r="K83" s="68"/>
      <c r="L83" s="68"/>
      <c r="M83" s="68"/>
    </row>
    <row r="84" spans="1:13" ht="15" customHeight="1" x14ac:dyDescent="0.3">
      <c r="A84" s="62"/>
      <c r="B84" s="62"/>
      <c r="C84" s="63"/>
      <c r="D84" s="64"/>
      <c r="E84" s="65"/>
      <c r="F84" s="66"/>
      <c r="G84" s="65"/>
      <c r="H84" s="67"/>
      <c r="I84" s="68"/>
      <c r="J84" s="68"/>
      <c r="K84" s="68"/>
      <c r="L84" s="68"/>
      <c r="M84" s="68"/>
    </row>
    <row r="85" spans="1:13" ht="15" customHeight="1" x14ac:dyDescent="0.3">
      <c r="A85" s="62"/>
      <c r="B85" s="62"/>
      <c r="C85" s="63"/>
      <c r="D85" s="64"/>
      <c r="E85" s="65"/>
      <c r="F85" s="66"/>
      <c r="G85" s="65"/>
      <c r="H85" s="67"/>
      <c r="I85" s="68"/>
      <c r="J85" s="68"/>
      <c r="K85" s="68"/>
      <c r="L85" s="68"/>
      <c r="M85" s="68"/>
    </row>
    <row r="86" spans="1:13" ht="15" customHeight="1" x14ac:dyDescent="0.3">
      <c r="A86" s="62"/>
      <c r="B86" s="62"/>
      <c r="C86" s="63"/>
      <c r="D86" s="64"/>
      <c r="E86" s="65"/>
      <c r="F86" s="66"/>
      <c r="G86" s="65"/>
      <c r="H86" s="67"/>
      <c r="I86" s="68"/>
      <c r="J86" s="68"/>
      <c r="K86" s="68"/>
      <c r="L86" s="68"/>
      <c r="M86" s="68"/>
    </row>
    <row r="87" spans="1:13" ht="15" customHeight="1" x14ac:dyDescent="0.3">
      <c r="A87" s="62"/>
      <c r="B87" s="62"/>
      <c r="C87" s="63"/>
      <c r="D87" s="64"/>
      <c r="E87" s="65"/>
      <c r="F87" s="66"/>
      <c r="G87" s="65"/>
      <c r="H87" s="67"/>
      <c r="I87" s="68"/>
      <c r="J87" s="68"/>
      <c r="K87" s="68"/>
      <c r="L87" s="68"/>
      <c r="M87" s="68"/>
    </row>
    <row r="88" spans="1:13" ht="15" customHeight="1" x14ac:dyDescent="0.3">
      <c r="A88" s="62"/>
      <c r="B88" s="62"/>
      <c r="C88" s="63"/>
      <c r="D88" s="64"/>
      <c r="E88" s="65"/>
      <c r="F88" s="66"/>
      <c r="G88" s="65"/>
      <c r="H88" s="67"/>
      <c r="I88" s="68"/>
      <c r="J88" s="68"/>
      <c r="K88" s="68"/>
      <c r="L88" s="68"/>
      <c r="M88" s="68"/>
    </row>
    <row r="90" spans="1:13" ht="15.75" customHeight="1" x14ac:dyDescent="0.3">
      <c r="C90" s="143" t="s">
        <v>30</v>
      </c>
      <c r="D90" s="143"/>
      <c r="E90" s="143"/>
      <c r="F90" s="143"/>
      <c r="G90" s="143"/>
      <c r="H90" s="143"/>
      <c r="I90" s="143"/>
      <c r="J90" s="143"/>
      <c r="K90" s="143"/>
      <c r="L90" s="143"/>
      <c r="M90" s="143"/>
    </row>
    <row r="94" spans="1:13" ht="14.25" customHeight="1" x14ac:dyDescent="0.3"/>
    <row r="95" spans="1:13" ht="14.25" customHeight="1" x14ac:dyDescent="0.3"/>
    <row r="96" spans="1:13" ht="14.25" customHeight="1" x14ac:dyDescent="0.3"/>
  </sheetData>
  <mergeCells count="51">
    <mergeCell ref="A35:A41"/>
    <mergeCell ref="B35:B41"/>
    <mergeCell ref="C35:C41"/>
    <mergeCell ref="A29:A34"/>
    <mergeCell ref="A20:A23"/>
    <mergeCell ref="A24:A28"/>
    <mergeCell ref="C21:C22"/>
    <mergeCell ref="B20:B23"/>
    <mergeCell ref="B24:B28"/>
    <mergeCell ref="C90:M90"/>
    <mergeCell ref="M5:M7"/>
    <mergeCell ref="D35:D40"/>
    <mergeCell ref="D44:D51"/>
    <mergeCell ref="C44:C51"/>
    <mergeCell ref="C42:C43"/>
    <mergeCell ref="F5:F7"/>
    <mergeCell ref="D21:D22"/>
    <mergeCell ref="E8:E10"/>
    <mergeCell ref="D8:D10"/>
    <mergeCell ref="E47:E48"/>
    <mergeCell ref="E49:E51"/>
    <mergeCell ref="F47:F48"/>
    <mergeCell ref="F49:F51"/>
    <mergeCell ref="A1:C3"/>
    <mergeCell ref="D1:L3"/>
    <mergeCell ref="G5:G7"/>
    <mergeCell ref="H6:I6"/>
    <mergeCell ref="A5:A7"/>
    <mergeCell ref="B5:B7"/>
    <mergeCell ref="C5:C7"/>
    <mergeCell ref="D5:D7"/>
    <mergeCell ref="H5:L5"/>
    <mergeCell ref="L6:L7"/>
    <mergeCell ref="J6:K6"/>
    <mergeCell ref="E5:E7"/>
    <mergeCell ref="A8:A19"/>
    <mergeCell ref="B8:B19"/>
    <mergeCell ref="A42:A51"/>
    <mergeCell ref="B42:B51"/>
    <mergeCell ref="D29:D33"/>
    <mergeCell ref="C15:C17"/>
    <mergeCell ref="C18:C19"/>
    <mergeCell ref="C24:C28"/>
    <mergeCell ref="D11:D13"/>
    <mergeCell ref="C11:C13"/>
    <mergeCell ref="C8:C10"/>
    <mergeCell ref="D42:D43"/>
    <mergeCell ref="B29:B34"/>
    <mergeCell ref="C29:C34"/>
    <mergeCell ref="D15:D16"/>
    <mergeCell ref="D24:D27"/>
  </mergeCells>
  <printOptions horizontalCentered="1"/>
  <pageMargins left="0.39370078740157483" right="0.39370078740157483" top="0.39370078740157483" bottom="0.39370078740157483" header="0.31496062992125984" footer="0.31496062992125984"/>
  <pageSetup scale="40" orientation="landscape" r:id="rId1"/>
  <rowBreaks count="1" manualBreakCount="1">
    <brk id="28" max="12" man="1"/>
  </rowBreaks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"/>
  <sheetViews>
    <sheetView workbookViewId="0">
      <selection activeCell="E6" sqref="E6"/>
    </sheetView>
  </sheetViews>
  <sheetFormatPr baseColWidth="10" defaultRowHeight="15" x14ac:dyDescent="0.25"/>
  <cols>
    <col min="1" max="1" width="15.85546875" bestFit="1" customWidth="1"/>
    <col min="2" max="2" width="18.42578125" bestFit="1" customWidth="1"/>
    <col min="3" max="3" width="81.85546875" customWidth="1"/>
  </cols>
  <sheetData>
    <row r="1" spans="1:3" ht="31.5" x14ac:dyDescent="0.25">
      <c r="A1" s="27" t="s">
        <v>18</v>
      </c>
      <c r="B1" s="27" t="s">
        <v>27</v>
      </c>
      <c r="C1" s="27" t="s">
        <v>28</v>
      </c>
    </row>
    <row r="2" spans="1:3" x14ac:dyDescent="0.25">
      <c r="A2" s="28"/>
      <c r="B2" s="29"/>
      <c r="C2" s="13"/>
    </row>
    <row r="3" spans="1:3" x14ac:dyDescent="0.25">
      <c r="A3" s="28"/>
      <c r="B3" s="29"/>
      <c r="C3" s="13"/>
    </row>
    <row r="4" spans="1:3" x14ac:dyDescent="0.25">
      <c r="A4" s="28"/>
      <c r="B4" s="29"/>
      <c r="C4" s="13"/>
    </row>
    <row r="5" spans="1:3" x14ac:dyDescent="0.25">
      <c r="A5" s="28"/>
      <c r="B5" s="29"/>
      <c r="C5" s="13"/>
    </row>
    <row r="6" spans="1:3" x14ac:dyDescent="0.25">
      <c r="A6" s="28"/>
      <c r="B6" s="29"/>
      <c r="C6" s="13"/>
    </row>
    <row r="7" spans="1:3" x14ac:dyDescent="0.25">
      <c r="A7" s="28"/>
      <c r="B7" s="29"/>
      <c r="C7" s="13"/>
    </row>
    <row r="8" spans="1:3" x14ac:dyDescent="0.25">
      <c r="A8" s="28"/>
      <c r="B8" s="29"/>
      <c r="C8" s="13"/>
    </row>
    <row r="9" spans="1:3" x14ac:dyDescent="0.25">
      <c r="A9" s="28"/>
      <c r="B9" s="29"/>
      <c r="C9" s="13"/>
    </row>
    <row r="10" spans="1:3" x14ac:dyDescent="0.25">
      <c r="A10" s="28"/>
      <c r="B10" s="29"/>
      <c r="C10" s="13"/>
    </row>
    <row r="15" spans="1:3" ht="85.5" customHeight="1" x14ac:dyDescent="0.25">
      <c r="A15" s="152" t="s">
        <v>19</v>
      </c>
      <c r="B15" s="152"/>
      <c r="C15" s="152"/>
    </row>
  </sheetData>
  <mergeCells count="1">
    <mergeCell ref="A15:C15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5</vt:i4>
      </vt:variant>
    </vt:vector>
  </HeadingPairs>
  <TitlesOfParts>
    <vt:vector size="10" baseType="lpstr">
      <vt:lpstr>PLAN INVERSIÓN (INICIAL)</vt:lpstr>
      <vt:lpstr>Portada</vt:lpstr>
      <vt:lpstr>Presentación</vt:lpstr>
      <vt:lpstr>PLAN INVERSIÓN 2018</vt:lpstr>
      <vt:lpstr>PROYECTOS INSCRITOS CARA POSTER</vt:lpstr>
      <vt:lpstr>'PLAN INVERSIÓN (INICIAL)'!Área_de_impresión</vt:lpstr>
      <vt:lpstr>'PLAN INVERSIÓN 2018'!Área_de_impresión</vt:lpstr>
      <vt:lpstr>Presentación!Área_de_impresión</vt:lpstr>
      <vt:lpstr>'PROYECTOS INSCRITOS CARA POSTER'!Área_de_impresión</vt:lpstr>
      <vt:lpstr>'PLAN INVERSIÓN 2018'!Títulos_a_imprimir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ALBA PATRICIA PEDROZO MANTILLA</dc:creator>
  <cp:lastModifiedBy>Diana Paola Yate Virgues</cp:lastModifiedBy>
  <cp:lastPrinted>2018-04-20T15:16:06Z</cp:lastPrinted>
  <dcterms:created xsi:type="dcterms:W3CDTF">2016-06-27T17:22:37Z</dcterms:created>
  <dcterms:modified xsi:type="dcterms:W3CDTF">2018-08-09T16:00:58Z</dcterms:modified>
</cp:coreProperties>
</file>