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Planeacion\2. PLANEACIÓN INSTITUCIONAL\03- Registros Planeación Institucional 2015-2018\01 PEI 2015-2018\PEI 2017\2. Informes\2. T2\"/>
    </mc:Choice>
  </mc:AlternateContent>
  <bookViews>
    <workbookView xWindow="0" yWindow="0" windowWidth="20490" windowHeight="7755" activeTab="1"/>
  </bookViews>
  <sheets>
    <sheet name="Portada" sheetId="3" r:id="rId1"/>
    <sheet name="Seguimiento PEI 1er trimestre" sheetId="1" r:id="rId2"/>
  </sheets>
  <definedNames>
    <definedName name="_xlnm.Print_Titles" localSheetId="1">'Seguimiento PEI 1er trimestre'!$1:$8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9" i="1" l="1"/>
  <c r="L24" i="1" l="1"/>
  <c r="L14" i="1" l="1"/>
  <c r="L16" i="1" l="1"/>
  <c r="U15" i="1"/>
  <c r="U13" i="1"/>
  <c r="U18" i="1"/>
  <c r="U12" i="1"/>
  <c r="U24" i="1" l="1"/>
  <c r="U21" i="1"/>
  <c r="U19" i="1"/>
  <c r="U16" i="1"/>
  <c r="U10" i="1"/>
  <c r="U17" i="1" l="1"/>
  <c r="T16" i="1"/>
  <c r="U14" i="1"/>
  <c r="U11" i="1" l="1"/>
  <c r="U22" i="1" l="1"/>
  <c r="T22" i="1"/>
  <c r="U20" i="1"/>
  <c r="T19" i="1"/>
  <c r="T18" i="1"/>
  <c r="T15" i="1"/>
  <c r="T13" i="1"/>
  <c r="T12" i="1"/>
  <c r="T11" i="1"/>
  <c r="T9" i="1"/>
</calcChain>
</file>

<file path=xl/sharedStrings.xml><?xml version="1.0" encoding="utf-8"?>
<sst xmlns="http://schemas.openxmlformats.org/spreadsheetml/2006/main" count="117" uniqueCount="74">
  <si>
    <t>I</t>
  </si>
  <si>
    <t>II</t>
  </si>
  <si>
    <t>III</t>
  </si>
  <si>
    <t>IV</t>
  </si>
  <si>
    <t xml:space="preserve">MATRIZ DE SEGUIMIENTO PLAN ESTRATÉGICO INSTITUCIONAL </t>
  </si>
  <si>
    <r>
      <rPr>
        <b/>
        <sz val="12"/>
        <color theme="1"/>
        <rFont val="Arial"/>
        <family val="2"/>
      </rPr>
      <t xml:space="preserve">CÓDIGO: </t>
    </r>
    <r>
      <rPr>
        <sz val="12"/>
        <color theme="1"/>
        <rFont val="Arial"/>
        <family val="2"/>
      </rPr>
      <t>G101PR01F14</t>
    </r>
  </si>
  <si>
    <t>Objetivo estratégico</t>
  </si>
  <si>
    <t>Indicador Estratégico</t>
  </si>
  <si>
    <t>Frecuencia de medición</t>
  </si>
  <si>
    <t>Avance Trimestral **</t>
  </si>
  <si>
    <t>Meta cuatrienio</t>
  </si>
  <si>
    <t>Área responsable</t>
  </si>
  <si>
    <t>Meta
2015</t>
  </si>
  <si>
    <t>Meta
2016</t>
  </si>
  <si>
    <t>Meta
2017</t>
  </si>
  <si>
    <t>Meta
2018</t>
  </si>
  <si>
    <t>Mejorar la calidad y el impacto de la investigación y la transferencia de conocimiento y tecnología</t>
  </si>
  <si>
    <t>Becas para la formación de maestría y doctorado nacional y exterior financiados por Colciencias y otras entidades</t>
  </si>
  <si>
    <t xml:space="preserve">Artículos científicos publicados en revistas científicas especializadas por investigadores colombianos </t>
  </si>
  <si>
    <t>Trimestral</t>
  </si>
  <si>
    <t>N/A</t>
  </si>
  <si>
    <t>Promover el desarrollo tecnológico y la innovación como motor de crecimiento empresarial y del emprendimiento</t>
  </si>
  <si>
    <t>Empresas apoyadas en procesos de innovación por Colciencias</t>
  </si>
  <si>
    <t>Registros de patentes solicitadas por residentes en oficina nacional y PCT</t>
  </si>
  <si>
    <t xml:space="preserve">Licenciamientos tecnológicos </t>
  </si>
  <si>
    <t>Semestral</t>
  </si>
  <si>
    <t>Generar una cultura que valore y gestione el conocimiento y la innovación</t>
  </si>
  <si>
    <t>Personas sensibilizadas a través de estrategias enfocadas en el uso, apropiación y utilidad de la CTeI</t>
  </si>
  <si>
    <t>Niños y jóvenes apoyados en procesos de vocación científica y tecnológica</t>
  </si>
  <si>
    <t>Desarrollar un sistema e institucionalidad habilitante para la CTeI</t>
  </si>
  <si>
    <t>Porcentaje de asignación del cupo de inversión para deducción tributaria</t>
  </si>
  <si>
    <t>Ciudades con pacto por la innovación en ejecución</t>
  </si>
  <si>
    <t>Políticas CTeI aprobadas y en implementación</t>
  </si>
  <si>
    <t>Porcentaje de los recursos ejecutados a través del FFJC por entidades aportantes diferentes a Colciencias</t>
  </si>
  <si>
    <t>Desarrollar proyectos estratégicos y de impacto en CTeI a través de la articulación de recursos de la nación, los departamentos y otros actores</t>
  </si>
  <si>
    <t xml:space="preserve">Planes y acuerdos suscritos, refrendados y acompañados </t>
  </si>
  <si>
    <t>Generar vínculos entre los actores del SNCTI y actores internacionales estratégicos</t>
  </si>
  <si>
    <t>Alianzas Estratégicas internacionales en términos de recursos y capital político</t>
  </si>
  <si>
    <t>Convertir a COLCIENCIAS en Ágil, Moderna y Transparente</t>
  </si>
  <si>
    <t xml:space="preserve">Índice Ágil, Transparente y Moderna (ATM) </t>
  </si>
  <si>
    <t>Propiciar condiciones para conocer valorar conservar y aprovechar nuestra biodiversidad</t>
  </si>
  <si>
    <t>Mensual</t>
  </si>
  <si>
    <t>Anual</t>
  </si>
  <si>
    <t>Resultado 2015</t>
  </si>
  <si>
    <t>Dirección de Fomento a la Investigación</t>
  </si>
  <si>
    <t>Dirección de Desarrollo Tecnológico e Innovación</t>
  </si>
  <si>
    <t>Dirección de Mentalidad y Cultura para la CTeI</t>
  </si>
  <si>
    <t>Subdirección General</t>
  </si>
  <si>
    <t>Dirección de Fomento a la Investigación
Dirección de Desarrollo Tecnológico e Innovación
Dirección de Mentalidad y Cultura para la CTeI</t>
  </si>
  <si>
    <t>18
(suscritos)</t>
  </si>
  <si>
    <t>20
(suscritos)</t>
  </si>
  <si>
    <r>
      <t xml:space="preserve">33
</t>
    </r>
    <r>
      <rPr>
        <sz val="10"/>
        <color theme="1"/>
        <rFont val="Arial"/>
        <family val="2"/>
      </rPr>
      <t xml:space="preserve">(con acompañamiento) </t>
    </r>
  </si>
  <si>
    <r>
      <t xml:space="preserve">33
</t>
    </r>
    <r>
      <rPr>
        <sz val="10"/>
        <color theme="1"/>
        <rFont val="Arial"/>
        <family val="2"/>
      </rPr>
      <t>(con acompañamiento)</t>
    </r>
    <r>
      <rPr>
        <sz val="12"/>
        <color theme="1"/>
        <rFont val="Arial"/>
        <family val="2"/>
      </rPr>
      <t xml:space="preserve"> </t>
    </r>
  </si>
  <si>
    <t>Equipo de Gestión Territorial</t>
  </si>
  <si>
    <t>Línea de base</t>
  </si>
  <si>
    <t>Equipo de Internacionalización</t>
  </si>
  <si>
    <t>Dirección Administrativa y Financiera
Equipo de Comunicaciones
Secretaría General
Oficina de Control Interno
Oficina de TIC
Oficina Asesora de Planeación</t>
  </si>
  <si>
    <t>Dirección General</t>
  </si>
  <si>
    <t>Presupuesto Plan Plurianual de Inversiones</t>
  </si>
  <si>
    <t>Proyectos de investigación apoyados</t>
  </si>
  <si>
    <r>
      <rPr>
        <b/>
        <sz val="12"/>
        <color theme="1"/>
        <rFont val="Arial"/>
        <family val="2"/>
      </rPr>
      <t>VERSIÓN:</t>
    </r>
    <r>
      <rPr>
        <sz val="12"/>
        <color theme="1"/>
        <rFont val="Arial"/>
        <family val="2"/>
      </rPr>
      <t xml:space="preserve"> 01</t>
    </r>
  </si>
  <si>
    <r>
      <rPr>
        <b/>
        <sz val="12"/>
        <color theme="1"/>
        <rFont val="Arial"/>
        <family val="2"/>
      </rPr>
      <t xml:space="preserve">FECHA: </t>
    </r>
    <r>
      <rPr>
        <sz val="12"/>
        <color theme="1"/>
        <rFont val="Arial"/>
        <family val="2"/>
      </rPr>
      <t>2016-08-30</t>
    </r>
  </si>
  <si>
    <t>SEGUIMIENTO TRIMESTRAL PLAN ESTRATÉGICO INSTITUCIONAL 2015-2018</t>
  </si>
  <si>
    <t>Avance Meta Cuatrienio</t>
  </si>
  <si>
    <t xml:space="preserve">13 
(suscritos)
20 (ratificados-actualizados) </t>
  </si>
  <si>
    <r>
      <t xml:space="preserve"> 33 
</t>
    </r>
    <r>
      <rPr>
        <sz val="10"/>
        <color theme="1"/>
        <rFont val="Arial"/>
        <family val="2"/>
      </rPr>
      <t xml:space="preserve">(suscritos,
ratificados-actualizados y
acompañados) </t>
    </r>
  </si>
  <si>
    <t>Nuevos registros de especies en el Global Biodiversity Information Facility (GBIF) aportadas por Colombia</t>
  </si>
  <si>
    <t>250.000
(2015</t>
  </si>
  <si>
    <t>10 (suscritos)
12 (ratificados-actualizados)</t>
  </si>
  <si>
    <t>Resultado 2016</t>
  </si>
  <si>
    <t>** Cifras acumuladas 
*** El dato se encuentra en consolidación por parte de la DFI
**** El dato está siendo revisado por la parte del Equipo de Colombia BIO</t>
  </si>
  <si>
    <t>***N/A: No aplica. Refiere a que no existe meta para el trimestre analizado
* Se declara el plan estratégico institucional como el mismo plan estratégico sectorial por ser Colciencias cabeza de sector y no tener instituciones o entidades adscritas</t>
  </si>
  <si>
    <t xml:space="preserve">Avance Trimestral  2017 </t>
  </si>
  <si>
    <t>Última fecha de actualización: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</si>
</sst>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&quot;$&quot;* #,##0_-;\-&quot;$&quot;* #,##0_-;_-&quot;$&quot;* &quot;-&quot;????_-;_-@_-"/>
    <numFmt numFmtId="165" formatCode="_-* #,##0_-;\-* #,##0_-;_-* &quot;-&quot;??_-;_-@_-"/>
    <numFmt numFmtId="166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6"/>
      <color theme="0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19B"/>
        <bgColor indexed="64"/>
      </patternFill>
    </fill>
    <fill>
      <patternFill patternType="solid">
        <fgColor rgb="FFC4BD97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2" borderId="0" xfId="0" applyFont="1" applyFill="1" applyAlignment="1"/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/>
    <xf numFmtId="164" fontId="5" fillId="2" borderId="5" xfId="0" applyNumberFormat="1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165" fontId="5" fillId="2" borderId="5" xfId="1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165" fontId="5" fillId="2" borderId="0" xfId="1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9" fillId="4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justify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justify" vertical="center" wrapText="1"/>
    </xf>
    <xf numFmtId="9" fontId="5" fillId="2" borderId="5" xfId="2" applyFont="1" applyFill="1" applyBorder="1" applyAlignment="1">
      <alignment horizontal="center" vertical="center" wrapText="1"/>
    </xf>
    <xf numFmtId="10" fontId="5" fillId="2" borderId="5" xfId="2" applyNumberFormat="1" applyFont="1" applyFill="1" applyBorder="1" applyAlignment="1">
      <alignment horizontal="center" vertical="center" wrapText="1"/>
    </xf>
    <xf numFmtId="165" fontId="2" fillId="0" borderId="5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9" fontId="5" fillId="0" borderId="5" xfId="2" applyFont="1" applyFill="1" applyBorder="1" applyAlignment="1">
      <alignment horizontal="center" vertical="center" wrapText="1"/>
    </xf>
    <xf numFmtId="166" fontId="5" fillId="0" borderId="5" xfId="2" applyNumberFormat="1" applyFont="1" applyFill="1" applyBorder="1" applyAlignment="1">
      <alignment horizontal="center" vertical="center" wrapText="1"/>
    </xf>
    <xf numFmtId="165" fontId="5" fillId="0" borderId="0" xfId="1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10" fontId="5" fillId="0" borderId="5" xfId="2" applyNumberFormat="1" applyFont="1" applyFill="1" applyBorder="1" applyAlignment="1">
      <alignment horizontal="center" vertical="center" wrapText="1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0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9" fillId="4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165" fontId="5" fillId="0" borderId="5" xfId="1" applyNumberFormat="1" applyFont="1" applyFill="1" applyBorder="1" applyAlignment="1">
      <alignment horizontal="right" vertical="center" wrapText="1"/>
    </xf>
    <xf numFmtId="165" fontId="5" fillId="2" borderId="5" xfId="1" applyNumberFormat="1" applyFont="1" applyFill="1" applyBorder="1" applyAlignment="1">
      <alignment horizontal="right" vertical="center" wrapText="1"/>
    </xf>
    <xf numFmtId="165" fontId="2" fillId="0" borderId="5" xfId="1" applyNumberFormat="1" applyFont="1" applyFill="1" applyBorder="1" applyAlignment="1">
      <alignment horizontal="right" vertical="center" wrapText="1"/>
    </xf>
    <xf numFmtId="10" fontId="5" fillId="2" borderId="5" xfId="2" applyNumberFormat="1" applyFont="1" applyFill="1" applyBorder="1" applyAlignment="1">
      <alignment horizontal="right" vertical="center" wrapText="1"/>
    </xf>
    <xf numFmtId="10" fontId="2" fillId="0" borderId="5" xfId="2" applyNumberFormat="1" applyFont="1" applyFill="1" applyBorder="1" applyAlignment="1">
      <alignment horizontal="right" vertical="center" wrapText="1"/>
    </xf>
    <xf numFmtId="10" fontId="5" fillId="0" borderId="5" xfId="2" applyNumberFormat="1" applyFont="1" applyFill="1" applyBorder="1" applyAlignment="1">
      <alignment horizontal="right" vertical="center" wrapText="1"/>
    </xf>
    <xf numFmtId="9" fontId="2" fillId="0" borderId="5" xfId="2" applyFont="1" applyFill="1" applyBorder="1" applyAlignment="1">
      <alignment horizontal="center" vertical="center" wrapText="1"/>
    </xf>
    <xf numFmtId="166" fontId="2" fillId="2" borderId="5" xfId="2" applyNumberFormat="1" applyFont="1" applyFill="1" applyBorder="1" applyAlignment="1">
      <alignment horizontal="right" vertical="center" wrapText="1"/>
    </xf>
    <xf numFmtId="165" fontId="2" fillId="2" borderId="5" xfId="1" applyNumberFormat="1" applyFont="1" applyFill="1" applyBorder="1" applyAlignment="1">
      <alignment horizontal="right" vertical="center" wrapText="1"/>
    </xf>
    <xf numFmtId="0" fontId="11" fillId="2" borderId="11" xfId="0" applyFont="1" applyFill="1" applyBorder="1" applyAlignment="1">
      <alignment horizontal="right"/>
    </xf>
    <xf numFmtId="0" fontId="11" fillId="2" borderId="0" xfId="0" applyFont="1" applyFill="1" applyBorder="1" applyAlignment="1">
      <alignment horizontal="right"/>
    </xf>
    <xf numFmtId="0" fontId="11" fillId="2" borderId="12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5" fillId="2" borderId="4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horizontal="justify" vertical="center" wrapText="1"/>
    </xf>
    <xf numFmtId="0" fontId="5" fillId="2" borderId="7" xfId="0" applyFont="1" applyFill="1" applyBorder="1" applyAlignment="1">
      <alignment horizontal="justify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 wrapText="1"/>
    </xf>
    <xf numFmtId="165" fontId="5" fillId="2" borderId="0" xfId="0" applyNumberFormat="1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695325</xdr:colOff>
      <xdr:row>42</xdr:row>
      <xdr:rowOff>133350</xdr:rowOff>
    </xdr:from>
    <xdr:ext cx="76200" cy="438150"/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743325" y="9553575"/>
          <a:ext cx="76200" cy="4381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0</xdr:col>
      <xdr:colOff>115981</xdr:colOff>
      <xdr:row>15</xdr:row>
      <xdr:rowOff>173131</xdr:rowOff>
    </xdr:from>
    <xdr:to>
      <xdr:col>8</xdr:col>
      <xdr:colOff>725714</xdr:colOff>
      <xdr:row>29</xdr:row>
      <xdr:rowOff>87312</xdr:rowOff>
    </xdr:to>
    <xdr:sp macro="" textlink="">
      <xdr:nvSpPr>
        <xdr:cNvPr id="3" name="Rectangle 1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15981" y="3640231"/>
          <a:ext cx="6705733" cy="2581181"/>
        </a:xfrm>
        <a:prstGeom prst="rect">
          <a:avLst/>
        </a:prstGeom>
        <a:noFill/>
        <a:ln w="38100">
          <a:noFill/>
          <a:miter lim="800000"/>
          <a:headEnd/>
          <a:tailEnd/>
        </a:ln>
        <a:effectLst>
          <a:outerShdw dist="28398" dir="3806097" algn="ctr" rotWithShape="0">
            <a:srgbClr val="7F7F7F">
              <a:alpha val="50000"/>
            </a:srgbClr>
          </a:outer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n-US" sz="2400" b="0" i="0" u="none" strike="noStrike" baseline="0">
            <a:solidFill>
              <a:sysClr val="windowText" lastClr="000000"/>
            </a:solidFill>
            <a:latin typeface="Arial Narrow"/>
          </a:endParaRPr>
        </a:p>
        <a:p>
          <a:pPr algn="ctr" rtl="0">
            <a:defRPr sz="1000"/>
          </a:pPr>
          <a:endParaRPr lang="en-US" sz="2400" b="1" i="0" u="none" strike="noStrike" baseline="0">
            <a:solidFill>
              <a:sysClr val="windowText" lastClr="000000"/>
            </a:solidFill>
            <a:latin typeface="Arial Narrow"/>
          </a:endParaRPr>
        </a:p>
        <a:p>
          <a:pPr algn="ctr" rtl="0">
            <a:defRPr sz="1000"/>
          </a:pPr>
          <a:endParaRPr lang="en-US" sz="2400" b="1" i="0" u="none" strike="noStrike" baseline="0">
            <a:solidFill>
              <a:sysClr val="windowText" lastClr="000000"/>
            </a:solidFill>
            <a:latin typeface="Arial Narrow"/>
          </a:endParaRPr>
        </a:p>
        <a:p>
          <a:pPr algn="ctr" rtl="0">
            <a:defRPr sz="1000"/>
          </a:pPr>
          <a:r>
            <a:rPr lang="en-US" sz="2400" b="1" i="0" u="none" strike="noStrike" baseline="0">
              <a:solidFill>
                <a:sysClr val="windowText" lastClr="000000"/>
              </a:solidFill>
              <a:latin typeface="Arial Narrow"/>
            </a:rPr>
            <a:t>SEGUIMIENTO AL PLAN ESTRATÉGICO INSTITUCIONAL</a:t>
          </a:r>
        </a:p>
        <a:p>
          <a:pPr algn="ctr" rtl="0">
            <a:defRPr sz="1000"/>
          </a:pPr>
          <a:r>
            <a:rPr lang="en-US" sz="2400" b="1" i="0" u="none" strike="noStrike" baseline="0">
              <a:solidFill>
                <a:sysClr val="windowText" lastClr="000000"/>
              </a:solidFill>
              <a:effectLst/>
              <a:latin typeface="Arial Narrow"/>
              <a:ea typeface="+mn-ea"/>
              <a:cs typeface="+mn-cs"/>
            </a:rPr>
            <a:t>Corte a 30 de junio 2017</a:t>
          </a:r>
          <a:endParaRPr lang="en-US" sz="2400" b="0" i="0" u="none" strike="noStrike" baseline="0">
            <a:solidFill>
              <a:sysClr val="windowText" lastClr="000000"/>
            </a:solidFill>
            <a:latin typeface="Arial Narrow"/>
          </a:endParaRPr>
        </a:p>
      </xdr:txBody>
    </xdr:sp>
    <xdr:clientData/>
  </xdr:twoCellAnchor>
  <xdr:twoCellAnchor editAs="oneCell">
    <xdr:from>
      <xdr:col>0</xdr:col>
      <xdr:colOff>40822</xdr:colOff>
      <xdr:row>2</xdr:row>
      <xdr:rowOff>0</xdr:rowOff>
    </xdr:from>
    <xdr:to>
      <xdr:col>8</xdr:col>
      <xdr:colOff>734786</xdr:colOff>
      <xdr:row>14</xdr:row>
      <xdr:rowOff>84667</xdr:rowOff>
    </xdr:to>
    <xdr:pic>
      <xdr:nvPicPr>
        <xdr:cNvPr id="4" name="11 Imagen" descr="graficacion-01.pn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831" r="17670" b="58277"/>
        <a:stretch/>
      </xdr:blipFill>
      <xdr:spPr>
        <a:xfrm>
          <a:off x="40822" y="638175"/>
          <a:ext cx="6789964" cy="2370667"/>
        </a:xfrm>
        <a:prstGeom prst="rect">
          <a:avLst/>
        </a:prstGeom>
      </xdr:spPr>
    </xdr:pic>
    <xdr:clientData/>
  </xdr:twoCellAnchor>
  <xdr:twoCellAnchor editAs="oneCell">
    <xdr:from>
      <xdr:col>0</xdr:col>
      <xdr:colOff>193221</xdr:colOff>
      <xdr:row>36</xdr:row>
      <xdr:rowOff>108857</xdr:rowOff>
    </xdr:from>
    <xdr:to>
      <xdr:col>8</xdr:col>
      <xdr:colOff>640896</xdr:colOff>
      <xdr:row>45</xdr:row>
      <xdr:rowOff>83457</xdr:rowOff>
    </xdr:to>
    <xdr:pic>
      <xdr:nvPicPr>
        <xdr:cNvPr id="5" name="12 Imagen" descr="graficacion-01.pn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99" t="78611" r="24102"/>
        <a:stretch/>
      </xdr:blipFill>
      <xdr:spPr>
        <a:xfrm>
          <a:off x="193221" y="8252732"/>
          <a:ext cx="6543675" cy="182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1006928</xdr:colOff>
      <xdr:row>0</xdr:row>
      <xdr:rowOff>54430</xdr:rowOff>
    </xdr:from>
    <xdr:to>
      <xdr:col>2</xdr:col>
      <xdr:colOff>1360715</xdr:colOff>
      <xdr:row>2</xdr:row>
      <xdr:rowOff>244929</xdr:rowOff>
    </xdr:to>
    <xdr:pic>
      <xdr:nvPicPr>
        <xdr:cNvPr id="2" name="Imagen 1" descr="Departamento Administrativo de Ciencia, Tecnología e Innovación. COLCIENCIAS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928" y="54430"/>
          <a:ext cx="4163787" cy="8436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view="pageBreakPreview" zoomScale="60" zoomScaleNormal="60" workbookViewId="0">
      <selection activeCell="A36" sqref="A36:I36"/>
    </sheetView>
  </sheetViews>
  <sheetFormatPr baseColWidth="10" defaultRowHeight="15" x14ac:dyDescent="0.25"/>
  <sheetData>
    <row r="1" spans="1:9" x14ac:dyDescent="0.25">
      <c r="A1" s="27"/>
      <c r="B1" s="28"/>
      <c r="C1" s="28"/>
      <c r="D1" s="28"/>
      <c r="E1" s="28"/>
      <c r="F1" s="28"/>
      <c r="G1" s="28"/>
      <c r="H1" s="28"/>
      <c r="I1" s="29"/>
    </row>
    <row r="2" spans="1:9" ht="35.25" customHeight="1" x14ac:dyDescent="0.25">
      <c r="A2" s="30"/>
      <c r="B2" s="31"/>
      <c r="C2" s="31"/>
      <c r="D2" s="31"/>
      <c r="E2" s="31"/>
      <c r="F2" s="31"/>
      <c r="G2" s="31"/>
      <c r="H2" s="31"/>
      <c r="I2" s="32"/>
    </row>
    <row r="3" spans="1:9" x14ac:dyDescent="0.25">
      <c r="A3" s="30"/>
      <c r="B3" s="31"/>
      <c r="C3" s="31"/>
      <c r="D3" s="31"/>
      <c r="E3" s="31"/>
      <c r="F3" s="31"/>
      <c r="G3" s="31"/>
      <c r="H3" s="31"/>
      <c r="I3" s="32"/>
    </row>
    <row r="4" spans="1:9" x14ac:dyDescent="0.25">
      <c r="A4" s="30"/>
      <c r="B4" s="31"/>
      <c r="C4" s="31"/>
      <c r="D4" s="31"/>
      <c r="E4" s="31"/>
      <c r="F4" s="31"/>
      <c r="G4" s="31"/>
      <c r="H4" s="31"/>
      <c r="I4" s="32"/>
    </row>
    <row r="5" spans="1:9" x14ac:dyDescent="0.25">
      <c r="A5" s="30"/>
      <c r="B5" s="31"/>
      <c r="C5" s="31"/>
      <c r="D5" s="31"/>
      <c r="E5" s="31"/>
      <c r="F5" s="31"/>
      <c r="G5" s="31"/>
      <c r="H5" s="31"/>
      <c r="I5" s="32"/>
    </row>
    <row r="6" spans="1:9" x14ac:dyDescent="0.25">
      <c r="A6" s="30"/>
      <c r="B6" s="31"/>
      <c r="C6" s="31"/>
      <c r="D6" s="31"/>
      <c r="E6" s="31"/>
      <c r="F6" s="31"/>
      <c r="G6" s="31"/>
      <c r="H6" s="31"/>
      <c r="I6" s="32"/>
    </row>
    <row r="7" spans="1:9" x14ac:dyDescent="0.25">
      <c r="A7" s="30"/>
      <c r="B7" s="31"/>
      <c r="C7" s="31"/>
      <c r="D7" s="31"/>
      <c r="E7" s="31"/>
      <c r="F7" s="31"/>
      <c r="G7" s="31"/>
      <c r="H7" s="31"/>
      <c r="I7" s="32"/>
    </row>
    <row r="8" spans="1:9" x14ac:dyDescent="0.25">
      <c r="A8" s="30"/>
      <c r="B8" s="31"/>
      <c r="C8" s="31"/>
      <c r="D8" s="31"/>
      <c r="E8" s="31"/>
      <c r="F8" s="31"/>
      <c r="G8" s="31"/>
      <c r="H8" s="31"/>
      <c r="I8" s="32"/>
    </row>
    <row r="9" spans="1:9" x14ac:dyDescent="0.25">
      <c r="A9" s="30"/>
      <c r="B9" s="31"/>
      <c r="C9" s="31"/>
      <c r="D9" s="31"/>
      <c r="E9" s="31"/>
      <c r="F9" s="31"/>
      <c r="G9" s="31"/>
      <c r="H9" s="31"/>
      <c r="I9" s="32"/>
    </row>
    <row r="10" spans="1:9" x14ac:dyDescent="0.25">
      <c r="A10" s="30"/>
      <c r="B10" s="31"/>
      <c r="C10" s="31"/>
      <c r="D10" s="31"/>
      <c r="E10" s="31"/>
      <c r="F10" s="31"/>
      <c r="G10" s="31"/>
      <c r="H10" s="31"/>
      <c r="I10" s="32"/>
    </row>
    <row r="11" spans="1:9" x14ac:dyDescent="0.25">
      <c r="A11" s="30"/>
      <c r="B11" s="31"/>
      <c r="C11" s="31"/>
      <c r="D11" s="31"/>
      <c r="E11" s="31"/>
      <c r="F11" s="31"/>
      <c r="G11" s="31"/>
      <c r="H11" s="31"/>
      <c r="I11" s="32"/>
    </row>
    <row r="12" spans="1:9" x14ac:dyDescent="0.25">
      <c r="A12" s="30"/>
      <c r="B12" s="31"/>
      <c r="C12" s="31"/>
      <c r="D12" s="31"/>
      <c r="E12" s="31"/>
      <c r="F12" s="31"/>
      <c r="G12" s="31"/>
      <c r="H12" s="31"/>
      <c r="I12" s="32"/>
    </row>
    <row r="13" spans="1:9" x14ac:dyDescent="0.25">
      <c r="A13" s="30"/>
      <c r="B13" s="31"/>
      <c r="C13" s="31"/>
      <c r="D13" s="31"/>
      <c r="E13" s="31"/>
      <c r="F13" s="31"/>
      <c r="G13" s="31"/>
      <c r="H13" s="31"/>
      <c r="I13" s="32"/>
    </row>
    <row r="14" spans="1:9" x14ac:dyDescent="0.25">
      <c r="A14" s="30"/>
      <c r="B14" s="31"/>
      <c r="C14" s="31"/>
      <c r="D14" s="31"/>
      <c r="E14" s="31"/>
      <c r="F14" s="31"/>
      <c r="G14" s="31"/>
      <c r="H14" s="31"/>
      <c r="I14" s="32"/>
    </row>
    <row r="15" spans="1:9" ht="42.75" customHeight="1" x14ac:dyDescent="0.25">
      <c r="A15" s="30"/>
      <c r="B15" s="31"/>
      <c r="C15" s="31"/>
      <c r="D15" s="31"/>
      <c r="E15" s="31"/>
      <c r="F15" s="31"/>
      <c r="G15" s="31"/>
      <c r="H15" s="31"/>
      <c r="I15" s="32"/>
    </row>
    <row r="16" spans="1:9" x14ac:dyDescent="0.25">
      <c r="A16" s="30"/>
      <c r="B16" s="31"/>
      <c r="C16" s="31"/>
      <c r="D16" s="31"/>
      <c r="E16" s="31"/>
      <c r="F16" s="31"/>
      <c r="G16" s="31"/>
      <c r="H16" s="31"/>
      <c r="I16" s="32"/>
    </row>
    <row r="17" spans="1:9" x14ac:dyDescent="0.25">
      <c r="A17" s="30"/>
      <c r="B17" s="31"/>
      <c r="C17" s="31"/>
      <c r="D17" s="31"/>
      <c r="E17" s="31"/>
      <c r="F17" s="31"/>
      <c r="G17" s="31"/>
      <c r="H17" s="31"/>
      <c r="I17" s="32"/>
    </row>
    <row r="18" spans="1:9" x14ac:dyDescent="0.25">
      <c r="A18" s="30"/>
      <c r="B18" s="31"/>
      <c r="C18" s="31"/>
      <c r="D18" s="31"/>
      <c r="E18" s="31"/>
      <c r="F18" s="31"/>
      <c r="G18" s="31"/>
      <c r="H18" s="31"/>
      <c r="I18" s="32"/>
    </row>
    <row r="19" spans="1:9" x14ac:dyDescent="0.25">
      <c r="A19" s="30"/>
      <c r="B19" s="31"/>
      <c r="C19" s="31"/>
      <c r="D19" s="31"/>
      <c r="E19" s="31"/>
      <c r="F19" s="31"/>
      <c r="G19" s="31"/>
      <c r="H19" s="31"/>
      <c r="I19" s="32"/>
    </row>
    <row r="20" spans="1:9" x14ac:dyDescent="0.25">
      <c r="A20" s="30"/>
      <c r="B20" s="31"/>
      <c r="C20" s="31"/>
      <c r="D20" s="31"/>
      <c r="E20" s="31"/>
      <c r="F20" s="31"/>
      <c r="G20" s="31"/>
      <c r="H20" s="31"/>
      <c r="I20" s="32"/>
    </row>
    <row r="21" spans="1:9" x14ac:dyDescent="0.25">
      <c r="A21" s="30"/>
      <c r="B21" s="31"/>
      <c r="C21" s="31"/>
      <c r="D21" s="31"/>
      <c r="E21" s="31"/>
      <c r="F21" s="31"/>
      <c r="G21" s="31"/>
      <c r="H21" s="31"/>
      <c r="I21" s="32"/>
    </row>
    <row r="22" spans="1:9" x14ac:dyDescent="0.25">
      <c r="A22" s="30"/>
      <c r="B22" s="31"/>
      <c r="C22" s="31"/>
      <c r="D22" s="31"/>
      <c r="E22" s="31"/>
      <c r="F22" s="31"/>
      <c r="G22" s="31"/>
      <c r="H22" s="31"/>
      <c r="I22" s="32"/>
    </row>
    <row r="23" spans="1:9" x14ac:dyDescent="0.25">
      <c r="A23" s="30"/>
      <c r="B23" s="31"/>
      <c r="C23" s="31"/>
      <c r="D23" s="31"/>
      <c r="E23" s="31"/>
      <c r="F23" s="31"/>
      <c r="G23" s="31"/>
      <c r="H23" s="31"/>
      <c r="I23" s="32"/>
    </row>
    <row r="24" spans="1:9" x14ac:dyDescent="0.25">
      <c r="A24" s="30"/>
      <c r="B24" s="31"/>
      <c r="C24" s="31"/>
      <c r="D24" s="31"/>
      <c r="E24" s="31"/>
      <c r="F24" s="31"/>
      <c r="G24" s="31"/>
      <c r="H24" s="31"/>
      <c r="I24" s="32"/>
    </row>
    <row r="25" spans="1:9" x14ac:dyDescent="0.25">
      <c r="A25" s="30"/>
      <c r="B25" s="31"/>
      <c r="C25" s="31"/>
      <c r="D25" s="31"/>
      <c r="E25" s="31"/>
      <c r="F25" s="31"/>
      <c r="G25" s="31"/>
      <c r="H25" s="31"/>
      <c r="I25" s="32"/>
    </row>
    <row r="26" spans="1:9" x14ac:dyDescent="0.25">
      <c r="A26" s="30"/>
      <c r="B26" s="31"/>
      <c r="C26" s="31"/>
      <c r="D26" s="31"/>
      <c r="E26" s="31"/>
      <c r="F26" s="31"/>
      <c r="G26" s="31"/>
      <c r="H26" s="31"/>
      <c r="I26" s="32"/>
    </row>
    <row r="27" spans="1:9" x14ac:dyDescent="0.25">
      <c r="A27" s="30"/>
      <c r="B27" s="31"/>
      <c r="C27" s="31"/>
      <c r="D27" s="31"/>
      <c r="E27" s="31"/>
      <c r="F27" s="31"/>
      <c r="G27" s="31"/>
      <c r="H27" s="31"/>
      <c r="I27" s="32"/>
    </row>
    <row r="28" spans="1:9" x14ac:dyDescent="0.25">
      <c r="A28" s="30"/>
      <c r="B28" s="31"/>
      <c r="C28" s="31"/>
      <c r="D28" s="31"/>
      <c r="E28" s="31"/>
      <c r="F28" s="31"/>
      <c r="G28" s="31"/>
      <c r="H28" s="31"/>
      <c r="I28" s="32"/>
    </row>
    <row r="29" spans="1:9" x14ac:dyDescent="0.25">
      <c r="A29" s="30"/>
      <c r="B29" s="31"/>
      <c r="C29" s="31"/>
      <c r="D29" s="31"/>
      <c r="E29" s="31"/>
      <c r="F29" s="31"/>
      <c r="G29" s="31"/>
      <c r="H29" s="31"/>
      <c r="I29" s="32"/>
    </row>
    <row r="30" spans="1:9" ht="42" customHeight="1" x14ac:dyDescent="0.25">
      <c r="A30" s="30"/>
      <c r="B30" s="31"/>
      <c r="C30" s="31"/>
      <c r="D30" s="31"/>
      <c r="E30" s="31"/>
      <c r="F30" s="31"/>
      <c r="G30" s="31"/>
      <c r="H30" s="31"/>
      <c r="I30" s="32"/>
    </row>
    <row r="31" spans="1:9" x14ac:dyDescent="0.25">
      <c r="A31" s="30"/>
      <c r="B31" s="31"/>
      <c r="C31" s="31"/>
      <c r="D31" s="31"/>
      <c r="E31" s="31"/>
      <c r="F31" s="31"/>
      <c r="G31" s="31"/>
      <c r="H31" s="31"/>
      <c r="I31" s="32"/>
    </row>
    <row r="32" spans="1:9" ht="20.25" customHeight="1" x14ac:dyDescent="0.25">
      <c r="A32" s="30"/>
      <c r="B32" s="31"/>
      <c r="C32" s="31"/>
      <c r="D32" s="31"/>
      <c r="E32" s="31"/>
      <c r="F32" s="31"/>
      <c r="G32" s="31"/>
      <c r="H32" s="31"/>
      <c r="I32" s="32"/>
    </row>
    <row r="33" spans="1:9" ht="20.25" customHeight="1" x14ac:dyDescent="0.25">
      <c r="A33" s="30"/>
      <c r="B33" s="31"/>
      <c r="C33" s="31"/>
      <c r="D33" s="31"/>
      <c r="E33" s="31"/>
      <c r="F33" s="31"/>
      <c r="G33" s="31"/>
      <c r="H33" s="31"/>
      <c r="I33" s="32"/>
    </row>
    <row r="34" spans="1:9" ht="20.25" customHeight="1" x14ac:dyDescent="0.25">
      <c r="A34" s="30"/>
      <c r="B34" s="31"/>
      <c r="C34" s="31"/>
      <c r="D34" s="31"/>
      <c r="E34" s="31"/>
      <c r="F34" s="31"/>
      <c r="G34" s="31"/>
      <c r="H34" s="31"/>
      <c r="I34" s="32"/>
    </row>
    <row r="35" spans="1:9" ht="20.25" customHeight="1" x14ac:dyDescent="0.25">
      <c r="A35" s="30"/>
      <c r="B35" s="31"/>
      <c r="C35" s="31"/>
      <c r="D35" s="31"/>
      <c r="E35" s="31"/>
      <c r="F35" s="31"/>
      <c r="G35" s="31"/>
      <c r="H35" s="31"/>
      <c r="I35" s="32"/>
    </row>
    <row r="36" spans="1:9" ht="20.25" customHeight="1" x14ac:dyDescent="0.25">
      <c r="A36" s="47" t="s">
        <v>73</v>
      </c>
      <c r="B36" s="48"/>
      <c r="C36" s="48"/>
      <c r="D36" s="48"/>
      <c r="E36" s="48"/>
      <c r="F36" s="48"/>
      <c r="G36" s="48"/>
      <c r="H36" s="48"/>
      <c r="I36" s="49"/>
    </row>
    <row r="37" spans="1:9" ht="20.25" customHeight="1" x14ac:dyDescent="0.25">
      <c r="A37" s="30"/>
      <c r="B37" s="31"/>
      <c r="C37" s="31"/>
      <c r="D37" s="31"/>
      <c r="E37" s="31"/>
      <c r="F37" s="31"/>
      <c r="G37" s="31"/>
      <c r="H37" s="31"/>
      <c r="I37" s="32"/>
    </row>
    <row r="38" spans="1:9" ht="20.25" customHeight="1" x14ac:dyDescent="0.25">
      <c r="A38" s="30"/>
      <c r="B38" s="31"/>
      <c r="C38" s="31"/>
      <c r="D38" s="31"/>
      <c r="E38" s="31"/>
      <c r="F38" s="31"/>
      <c r="G38" s="31"/>
      <c r="H38" s="31"/>
      <c r="I38" s="32"/>
    </row>
    <row r="39" spans="1:9" x14ac:dyDescent="0.25">
      <c r="A39" s="30"/>
      <c r="B39" s="31"/>
      <c r="C39" s="31"/>
      <c r="D39" s="31"/>
      <c r="E39" s="31"/>
      <c r="F39" s="31"/>
      <c r="G39" s="31"/>
      <c r="H39" s="31"/>
      <c r="I39" s="32"/>
    </row>
    <row r="40" spans="1:9" x14ac:dyDescent="0.25">
      <c r="A40" s="30"/>
      <c r="B40" s="31"/>
      <c r="C40" s="31"/>
      <c r="D40" s="31"/>
      <c r="E40" s="31"/>
      <c r="F40" s="31"/>
      <c r="G40" s="31"/>
      <c r="H40" s="31"/>
      <c r="I40" s="32"/>
    </row>
    <row r="41" spans="1:9" x14ac:dyDescent="0.25">
      <c r="A41" s="30"/>
      <c r="B41" s="31"/>
      <c r="C41" s="31"/>
      <c r="D41" s="31"/>
      <c r="E41" s="31"/>
      <c r="F41" s="31"/>
      <c r="G41" s="31"/>
      <c r="H41" s="31"/>
      <c r="I41" s="32"/>
    </row>
    <row r="42" spans="1:9" x14ac:dyDescent="0.25">
      <c r="A42" s="30"/>
      <c r="B42" s="31"/>
      <c r="C42" s="31"/>
      <c r="D42" s="31"/>
      <c r="E42" s="31"/>
      <c r="F42" s="31"/>
      <c r="G42" s="31"/>
      <c r="H42" s="31"/>
      <c r="I42" s="32"/>
    </row>
    <row r="43" spans="1:9" x14ac:dyDescent="0.25">
      <c r="A43" s="30"/>
      <c r="B43" s="31"/>
      <c r="C43" s="31"/>
      <c r="D43" s="31"/>
      <c r="E43" s="31"/>
      <c r="F43" s="31"/>
      <c r="G43" s="31"/>
      <c r="H43" s="31"/>
      <c r="I43" s="32"/>
    </row>
    <row r="44" spans="1:9" x14ac:dyDescent="0.25">
      <c r="A44" s="30"/>
      <c r="B44" s="31"/>
      <c r="C44" s="31"/>
      <c r="D44" s="31"/>
      <c r="E44" s="31"/>
      <c r="F44" s="31"/>
      <c r="G44" s="31"/>
      <c r="H44" s="31"/>
      <c r="I44" s="32"/>
    </row>
    <row r="45" spans="1:9" x14ac:dyDescent="0.25">
      <c r="A45" s="30"/>
      <c r="B45" s="31"/>
      <c r="C45" s="31"/>
      <c r="D45" s="31"/>
      <c r="E45" s="31"/>
      <c r="F45" s="31"/>
      <c r="G45" s="31"/>
      <c r="H45" s="31"/>
      <c r="I45" s="32"/>
    </row>
    <row r="46" spans="1:9" ht="15.75" thickBot="1" x14ac:dyDescent="0.3">
      <c r="A46" s="33"/>
      <c r="B46" s="34"/>
      <c r="C46" s="34"/>
      <c r="D46" s="34"/>
      <c r="E46" s="34"/>
      <c r="F46" s="34"/>
      <c r="G46" s="34"/>
      <c r="H46" s="34"/>
      <c r="I46" s="35"/>
    </row>
  </sheetData>
  <mergeCells count="1">
    <mergeCell ref="A36:I3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tabSelected="1" view="pageBreakPreview" topLeftCell="A4" zoomScale="70" zoomScaleNormal="60" zoomScaleSheetLayoutView="70" zoomScalePageLayoutView="30" workbookViewId="0">
      <pane xSplit="2" ySplit="5" topLeftCell="C21" activePane="bottomRight" state="frozen"/>
      <selection activeCell="A4" sqref="A4"/>
      <selection pane="topRight" activeCell="C4" sqref="C4"/>
      <selection pane="bottomLeft" activeCell="A9" sqref="A9"/>
      <selection pane="bottomRight" activeCell="O25" sqref="O25"/>
    </sheetView>
  </sheetViews>
  <sheetFormatPr baseColWidth="10" defaultColWidth="11.42578125" defaultRowHeight="15" x14ac:dyDescent="0.2"/>
  <cols>
    <col min="1" max="1" width="31.5703125" style="3" customWidth="1"/>
    <col min="2" max="2" width="25.42578125" style="3" customWidth="1"/>
    <col min="3" max="3" width="39.5703125" style="3" customWidth="1"/>
    <col min="4" max="4" width="16.7109375" style="3" customWidth="1"/>
    <col min="5" max="5" width="13.5703125" style="12" customWidth="1"/>
    <col min="6" max="6" width="12.140625" style="25" customWidth="1"/>
    <col min="7" max="9" width="14" style="3" customWidth="1"/>
    <col min="10" max="10" width="15" style="25" customWidth="1"/>
    <col min="11" max="11" width="13.140625" style="37" customWidth="1"/>
    <col min="12" max="12" width="15.28515625" style="37" bestFit="1" customWidth="1"/>
    <col min="13" max="13" width="16.5703125" style="3" customWidth="1"/>
    <col min="14" max="14" width="15" style="3" customWidth="1"/>
    <col min="15" max="15" width="19" style="25" customWidth="1"/>
    <col min="16" max="16" width="9.85546875" style="25" hidden="1" customWidth="1"/>
    <col min="17" max="17" width="8" style="25" hidden="1" customWidth="1"/>
    <col min="18" max="18" width="10.140625" style="25" hidden="1" customWidth="1"/>
    <col min="19" max="19" width="4.140625" style="25" hidden="1" customWidth="1"/>
    <col min="20" max="20" width="15.85546875" style="25" customWidth="1"/>
    <col min="21" max="21" width="15.85546875" style="3" customWidth="1"/>
    <col min="22" max="22" width="29" style="37" customWidth="1"/>
    <col min="23" max="16384" width="11.42578125" style="3"/>
  </cols>
  <sheetData>
    <row r="1" spans="1:24" ht="25.5" customHeight="1" x14ac:dyDescent="0.2">
      <c r="A1" s="61"/>
      <c r="B1" s="61"/>
      <c r="C1" s="61"/>
      <c r="D1" s="63" t="s">
        <v>4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2" t="s">
        <v>5</v>
      </c>
      <c r="V1" s="62"/>
    </row>
    <row r="2" spans="1:24" ht="25.5" customHeight="1" x14ac:dyDescent="0.2">
      <c r="A2" s="61"/>
      <c r="B2" s="61"/>
      <c r="C2" s="61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2" t="s">
        <v>60</v>
      </c>
      <c r="V2" s="62"/>
    </row>
    <row r="3" spans="1:24" s="1" customFormat="1" ht="25.5" customHeight="1" x14ac:dyDescent="0.2">
      <c r="A3" s="61"/>
      <c r="B3" s="61"/>
      <c r="C3" s="61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2" t="s">
        <v>61</v>
      </c>
      <c r="V3" s="62"/>
    </row>
    <row r="4" spans="1:24" s="1" customFormat="1" ht="13.15" customHeight="1" x14ac:dyDescent="0.2">
      <c r="A4" s="2"/>
      <c r="B4" s="2"/>
      <c r="C4" s="2"/>
      <c r="D4" s="2"/>
      <c r="E4" s="2"/>
      <c r="F4" s="20"/>
      <c r="G4" s="2"/>
      <c r="H4" s="2"/>
      <c r="I4" s="2"/>
      <c r="J4" s="20"/>
      <c r="K4" s="2"/>
      <c r="L4" s="2"/>
      <c r="M4" s="2"/>
      <c r="N4" s="2"/>
      <c r="O4" s="20"/>
      <c r="P4" s="20"/>
      <c r="Q4" s="20"/>
      <c r="R4" s="20"/>
      <c r="S4" s="20"/>
      <c r="T4" s="20"/>
      <c r="U4" s="2"/>
      <c r="V4" s="2"/>
    </row>
    <row r="5" spans="1:24" s="1" customFormat="1" ht="35.25" customHeight="1" x14ac:dyDescent="0.2">
      <c r="A5" s="64" t="s">
        <v>62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6"/>
    </row>
    <row r="6" spans="1:24" ht="15.75" x14ac:dyDescent="0.2">
      <c r="A6" s="2"/>
      <c r="B6" s="2"/>
      <c r="C6" s="2"/>
      <c r="D6" s="2"/>
      <c r="E6" s="2"/>
      <c r="F6" s="20"/>
      <c r="G6" s="2"/>
      <c r="H6" s="2"/>
      <c r="I6" s="2"/>
      <c r="J6" s="20"/>
      <c r="K6" s="2"/>
      <c r="L6" s="2"/>
      <c r="M6" s="2"/>
      <c r="N6" s="2"/>
      <c r="O6" s="20"/>
      <c r="P6" s="20"/>
      <c r="Q6" s="20"/>
      <c r="R6" s="20"/>
      <c r="S6" s="20"/>
      <c r="T6" s="20"/>
      <c r="U6" s="2"/>
      <c r="V6" s="2"/>
    </row>
    <row r="7" spans="1:24" ht="35.25" customHeight="1" x14ac:dyDescent="0.2">
      <c r="A7" s="50" t="s">
        <v>6</v>
      </c>
      <c r="B7" s="50" t="s">
        <v>58</v>
      </c>
      <c r="C7" s="50" t="s">
        <v>7</v>
      </c>
      <c r="D7" s="50" t="s">
        <v>8</v>
      </c>
      <c r="E7" s="50" t="s">
        <v>54</v>
      </c>
      <c r="F7" s="50" t="s">
        <v>12</v>
      </c>
      <c r="G7" s="51" t="s">
        <v>43</v>
      </c>
      <c r="H7" s="50" t="s">
        <v>13</v>
      </c>
      <c r="I7" s="51" t="s">
        <v>69</v>
      </c>
      <c r="J7" s="50" t="s">
        <v>14</v>
      </c>
      <c r="K7" s="67" t="s">
        <v>72</v>
      </c>
      <c r="L7" s="67"/>
      <c r="M7" s="67"/>
      <c r="N7" s="67"/>
      <c r="O7" s="50" t="s">
        <v>15</v>
      </c>
      <c r="P7" s="50" t="s">
        <v>9</v>
      </c>
      <c r="Q7" s="50"/>
      <c r="R7" s="50"/>
      <c r="S7" s="50"/>
      <c r="T7" s="50" t="s">
        <v>10</v>
      </c>
      <c r="U7" s="67" t="s">
        <v>63</v>
      </c>
      <c r="V7" s="50" t="s">
        <v>11</v>
      </c>
    </row>
    <row r="8" spans="1:24" ht="30.75" customHeight="1" x14ac:dyDescent="0.2">
      <c r="A8" s="50"/>
      <c r="B8" s="50"/>
      <c r="C8" s="50"/>
      <c r="D8" s="50"/>
      <c r="E8" s="50"/>
      <c r="F8" s="50"/>
      <c r="G8" s="52"/>
      <c r="H8" s="50"/>
      <c r="I8" s="52"/>
      <c r="J8" s="50"/>
      <c r="K8" s="36" t="s">
        <v>0</v>
      </c>
      <c r="L8" s="36" t="s">
        <v>1</v>
      </c>
      <c r="M8" s="13" t="s">
        <v>2</v>
      </c>
      <c r="N8" s="13" t="s">
        <v>3</v>
      </c>
      <c r="O8" s="50"/>
      <c r="P8" s="50" t="s">
        <v>0</v>
      </c>
      <c r="Q8" s="50" t="s">
        <v>1</v>
      </c>
      <c r="R8" s="50" t="s">
        <v>2</v>
      </c>
      <c r="S8" s="50" t="s">
        <v>3</v>
      </c>
      <c r="T8" s="50"/>
      <c r="U8" s="67"/>
      <c r="V8" s="50"/>
    </row>
    <row r="9" spans="1:24" ht="72" customHeight="1" x14ac:dyDescent="0.2">
      <c r="A9" s="55" t="s">
        <v>16</v>
      </c>
      <c r="B9" s="58">
        <v>808429387466</v>
      </c>
      <c r="C9" s="14" t="s">
        <v>17</v>
      </c>
      <c r="D9" s="5" t="s">
        <v>19</v>
      </c>
      <c r="E9" s="15">
        <v>9163</v>
      </c>
      <c r="F9" s="21">
        <v>2500</v>
      </c>
      <c r="G9" s="6">
        <v>2500</v>
      </c>
      <c r="H9" s="21">
        <v>2500</v>
      </c>
      <c r="I9" s="6">
        <v>1819</v>
      </c>
      <c r="J9" s="21">
        <v>2160</v>
      </c>
      <c r="K9" s="6" t="s">
        <v>20</v>
      </c>
      <c r="L9" s="21">
        <v>1292</v>
      </c>
      <c r="M9" s="21"/>
      <c r="N9" s="21"/>
      <c r="O9" s="21">
        <v>1500</v>
      </c>
      <c r="P9" s="21"/>
      <c r="Q9" s="21"/>
      <c r="R9" s="21"/>
      <c r="S9" s="21"/>
      <c r="T9" s="21">
        <f>+F9+H9+J9+O9</f>
        <v>8660</v>
      </c>
      <c r="U9" s="21">
        <f>+G9+I9+L9</f>
        <v>5611</v>
      </c>
      <c r="V9" s="5" t="s">
        <v>44</v>
      </c>
      <c r="X9" s="68"/>
    </row>
    <row r="10" spans="1:24" ht="60" customHeight="1" x14ac:dyDescent="0.2">
      <c r="A10" s="56"/>
      <c r="B10" s="59"/>
      <c r="C10" s="14" t="s">
        <v>18</v>
      </c>
      <c r="D10" s="5" t="s">
        <v>19</v>
      </c>
      <c r="E10" s="15">
        <v>6721</v>
      </c>
      <c r="F10" s="21">
        <v>7000</v>
      </c>
      <c r="G10" s="6">
        <v>7660</v>
      </c>
      <c r="H10" s="21">
        <v>7700</v>
      </c>
      <c r="I10" s="6">
        <v>6052</v>
      </c>
      <c r="J10" s="21">
        <v>9100</v>
      </c>
      <c r="K10" s="39">
        <v>2413</v>
      </c>
      <c r="L10" s="38">
        <v>4120</v>
      </c>
      <c r="M10" s="21"/>
      <c r="N10" s="21"/>
      <c r="O10" s="21">
        <v>13400</v>
      </c>
      <c r="P10" s="21"/>
      <c r="Q10" s="21"/>
      <c r="R10" s="21"/>
      <c r="S10" s="21"/>
      <c r="T10" s="21">
        <v>13400</v>
      </c>
      <c r="U10" s="21">
        <f>+I10</f>
        <v>6052</v>
      </c>
      <c r="V10" s="5" t="s">
        <v>44</v>
      </c>
    </row>
    <row r="11" spans="1:24" ht="60" customHeight="1" x14ac:dyDescent="0.2">
      <c r="A11" s="57"/>
      <c r="B11" s="60"/>
      <c r="C11" s="14" t="s">
        <v>59</v>
      </c>
      <c r="D11" s="5" t="s">
        <v>19</v>
      </c>
      <c r="E11" s="15">
        <v>226</v>
      </c>
      <c r="F11" s="21" t="s">
        <v>20</v>
      </c>
      <c r="G11" s="6" t="s">
        <v>20</v>
      </c>
      <c r="H11" s="21">
        <v>221</v>
      </c>
      <c r="I11" s="6">
        <v>223</v>
      </c>
      <c r="J11" s="21">
        <v>217</v>
      </c>
      <c r="K11" s="39" t="s">
        <v>20</v>
      </c>
      <c r="L11" s="38">
        <v>2</v>
      </c>
      <c r="M11" s="21"/>
      <c r="N11" s="21"/>
      <c r="O11" s="21">
        <v>174</v>
      </c>
      <c r="P11" s="21"/>
      <c r="Q11" s="21"/>
      <c r="R11" s="21"/>
      <c r="S11" s="21"/>
      <c r="T11" s="21">
        <f>+H11+J11+O11</f>
        <v>612</v>
      </c>
      <c r="U11" s="21">
        <f>I11</f>
        <v>223</v>
      </c>
      <c r="V11" s="5" t="s">
        <v>44</v>
      </c>
    </row>
    <row r="12" spans="1:24" ht="60" customHeight="1" x14ac:dyDescent="0.2">
      <c r="A12" s="55" t="s">
        <v>21</v>
      </c>
      <c r="B12" s="58">
        <v>170776745211</v>
      </c>
      <c r="C12" s="14" t="s">
        <v>22</v>
      </c>
      <c r="D12" s="5" t="s">
        <v>19</v>
      </c>
      <c r="E12" s="15">
        <v>1254</v>
      </c>
      <c r="F12" s="21">
        <v>1250</v>
      </c>
      <c r="G12" s="6">
        <v>1251</v>
      </c>
      <c r="H12" s="21">
        <v>1910</v>
      </c>
      <c r="I12" s="6">
        <v>2408</v>
      </c>
      <c r="J12" s="21">
        <v>1908</v>
      </c>
      <c r="K12" s="39" t="s">
        <v>20</v>
      </c>
      <c r="L12" s="38">
        <v>324</v>
      </c>
      <c r="M12" s="21"/>
      <c r="N12" s="21"/>
      <c r="O12" s="21">
        <v>1930</v>
      </c>
      <c r="P12" s="21"/>
      <c r="Q12" s="21"/>
      <c r="R12" s="21"/>
      <c r="S12" s="21"/>
      <c r="T12" s="21">
        <f>+F12+J12+H12+O12</f>
        <v>6998</v>
      </c>
      <c r="U12" s="21">
        <f>+G12+I12+L12</f>
        <v>3983</v>
      </c>
      <c r="V12" s="5" t="s">
        <v>45</v>
      </c>
    </row>
    <row r="13" spans="1:24" ht="60" customHeight="1" x14ac:dyDescent="0.2">
      <c r="A13" s="56"/>
      <c r="B13" s="59"/>
      <c r="C13" s="14" t="s">
        <v>24</v>
      </c>
      <c r="D13" s="5" t="s">
        <v>25</v>
      </c>
      <c r="E13" s="15">
        <v>0</v>
      </c>
      <c r="F13" s="21">
        <v>4</v>
      </c>
      <c r="G13" s="6">
        <v>3</v>
      </c>
      <c r="H13" s="21">
        <v>6</v>
      </c>
      <c r="I13" s="6">
        <v>7</v>
      </c>
      <c r="J13" s="21">
        <v>8</v>
      </c>
      <c r="K13" s="39" t="s">
        <v>20</v>
      </c>
      <c r="L13" s="38" t="s">
        <v>20</v>
      </c>
      <c r="M13" s="21"/>
      <c r="N13" s="21"/>
      <c r="O13" s="21">
        <v>7</v>
      </c>
      <c r="P13" s="21"/>
      <c r="Q13" s="21"/>
      <c r="R13" s="21"/>
      <c r="S13" s="21"/>
      <c r="T13" s="21">
        <f>+F13+J13+H13+O13</f>
        <v>25</v>
      </c>
      <c r="U13" s="21">
        <f>+I13+G13</f>
        <v>10</v>
      </c>
      <c r="V13" s="5" t="s">
        <v>45</v>
      </c>
    </row>
    <row r="14" spans="1:24" ht="60" customHeight="1" x14ac:dyDescent="0.2">
      <c r="A14" s="57"/>
      <c r="B14" s="60"/>
      <c r="C14" s="14" t="s">
        <v>23</v>
      </c>
      <c r="D14" s="5" t="s">
        <v>19</v>
      </c>
      <c r="E14" s="15">
        <v>259</v>
      </c>
      <c r="F14" s="21">
        <v>300</v>
      </c>
      <c r="G14" s="6">
        <v>321</v>
      </c>
      <c r="H14" s="21">
        <v>360</v>
      </c>
      <c r="I14" s="6">
        <v>545</v>
      </c>
      <c r="J14" s="21">
        <v>470</v>
      </c>
      <c r="K14" s="40">
        <v>104</v>
      </c>
      <c r="L14" s="38">
        <f>104+132</f>
        <v>236</v>
      </c>
      <c r="M14" s="21"/>
      <c r="N14" s="21"/>
      <c r="O14" s="21">
        <v>600</v>
      </c>
      <c r="P14" s="21"/>
      <c r="Q14" s="21"/>
      <c r="R14" s="21"/>
      <c r="S14" s="21"/>
      <c r="T14" s="21">
        <v>600</v>
      </c>
      <c r="U14" s="21">
        <f>+I14</f>
        <v>545</v>
      </c>
      <c r="V14" s="5" t="s">
        <v>45</v>
      </c>
    </row>
    <row r="15" spans="1:24" ht="60" customHeight="1" x14ac:dyDescent="0.2">
      <c r="A15" s="55" t="s">
        <v>26</v>
      </c>
      <c r="B15" s="58">
        <v>90195094429</v>
      </c>
      <c r="C15" s="14" t="s">
        <v>27</v>
      </c>
      <c r="D15" s="5" t="s">
        <v>19</v>
      </c>
      <c r="E15" s="15">
        <v>328340</v>
      </c>
      <c r="F15" s="21">
        <v>180000</v>
      </c>
      <c r="G15" s="6">
        <v>193993</v>
      </c>
      <c r="H15" s="21">
        <v>1053900</v>
      </c>
      <c r="I15" s="6">
        <v>1423025</v>
      </c>
      <c r="J15" s="38">
        <v>3874830</v>
      </c>
      <c r="K15" s="39">
        <v>7817</v>
      </c>
      <c r="L15" s="38">
        <v>1512391</v>
      </c>
      <c r="M15" s="21"/>
      <c r="N15" s="21"/>
      <c r="O15" s="38">
        <v>3891270</v>
      </c>
      <c r="P15" s="21"/>
      <c r="Q15" s="21"/>
      <c r="R15" s="21"/>
      <c r="S15" s="21"/>
      <c r="T15" s="21">
        <f>+F15+H15+J15+O15</f>
        <v>9000000</v>
      </c>
      <c r="U15" s="21">
        <f>+I15+G15+L15</f>
        <v>3129409</v>
      </c>
      <c r="V15" s="5" t="s">
        <v>46</v>
      </c>
    </row>
    <row r="16" spans="1:24" ht="60" customHeight="1" x14ac:dyDescent="0.2">
      <c r="A16" s="56"/>
      <c r="B16" s="59"/>
      <c r="C16" s="14" t="s">
        <v>28</v>
      </c>
      <c r="D16" s="5" t="s">
        <v>25</v>
      </c>
      <c r="E16" s="15">
        <v>2349339</v>
      </c>
      <c r="F16" s="21">
        <v>300000</v>
      </c>
      <c r="G16" s="6">
        <v>305995</v>
      </c>
      <c r="H16" s="21">
        <v>600000</v>
      </c>
      <c r="I16" s="6">
        <v>341253</v>
      </c>
      <c r="J16" s="38">
        <v>351247</v>
      </c>
      <c r="K16" s="39">
        <v>39330</v>
      </c>
      <c r="L16" s="38">
        <f>+K16+123496</f>
        <v>162826</v>
      </c>
      <c r="M16" s="21"/>
      <c r="N16" s="21"/>
      <c r="O16" s="38">
        <v>198753</v>
      </c>
      <c r="P16" s="21"/>
      <c r="Q16" s="21"/>
      <c r="R16" s="21"/>
      <c r="S16" s="21"/>
      <c r="T16" s="21">
        <f>+F16+H16+J16+O16</f>
        <v>1450000</v>
      </c>
      <c r="U16" s="21">
        <f>+I16+G16+K16+L16</f>
        <v>849404</v>
      </c>
      <c r="V16" s="5" t="s">
        <v>46</v>
      </c>
    </row>
    <row r="17" spans="1:22" ht="60" customHeight="1" x14ac:dyDescent="0.2">
      <c r="A17" s="55" t="s">
        <v>29</v>
      </c>
      <c r="B17" s="58">
        <v>58176753913</v>
      </c>
      <c r="C17" s="14" t="s">
        <v>30</v>
      </c>
      <c r="D17" s="5" t="s">
        <v>25</v>
      </c>
      <c r="E17" s="17">
        <v>0.69</v>
      </c>
      <c r="F17" s="22">
        <v>0.7</v>
      </c>
      <c r="G17" s="18">
        <v>0.79479999999999995</v>
      </c>
      <c r="H17" s="22">
        <v>0.8</v>
      </c>
      <c r="I17" s="17">
        <v>1</v>
      </c>
      <c r="J17" s="22">
        <v>0.9</v>
      </c>
      <c r="K17" s="39" t="s">
        <v>20</v>
      </c>
      <c r="L17" s="43">
        <v>9.2799999999999994E-2</v>
      </c>
      <c r="M17" s="21"/>
      <c r="N17" s="21"/>
      <c r="O17" s="22">
        <v>1</v>
      </c>
      <c r="P17" s="22"/>
      <c r="Q17" s="22"/>
      <c r="R17" s="22"/>
      <c r="S17" s="22"/>
      <c r="T17" s="22">
        <v>1</v>
      </c>
      <c r="U17" s="22">
        <f>+I17</f>
        <v>1</v>
      </c>
      <c r="V17" s="5" t="s">
        <v>45</v>
      </c>
    </row>
    <row r="18" spans="1:22" ht="60" customHeight="1" x14ac:dyDescent="0.2">
      <c r="A18" s="56"/>
      <c r="B18" s="59"/>
      <c r="C18" s="14" t="s">
        <v>31</v>
      </c>
      <c r="D18" s="5" t="s">
        <v>25</v>
      </c>
      <c r="E18" s="15">
        <v>0</v>
      </c>
      <c r="F18" s="21">
        <v>3</v>
      </c>
      <c r="G18" s="6">
        <v>3</v>
      </c>
      <c r="H18" s="21">
        <v>3</v>
      </c>
      <c r="I18" s="6">
        <v>3</v>
      </c>
      <c r="J18" s="21">
        <v>2</v>
      </c>
      <c r="K18" s="39" t="s">
        <v>20</v>
      </c>
      <c r="L18" s="38">
        <v>1</v>
      </c>
      <c r="M18" s="21"/>
      <c r="N18" s="21"/>
      <c r="O18" s="21">
        <v>0</v>
      </c>
      <c r="P18" s="21"/>
      <c r="Q18" s="21"/>
      <c r="R18" s="21"/>
      <c r="S18" s="21"/>
      <c r="T18" s="21">
        <f>+F18+J18+H18+O18</f>
        <v>8</v>
      </c>
      <c r="U18" s="21">
        <f>+I18+G18+L18</f>
        <v>7</v>
      </c>
      <c r="V18" s="5" t="s">
        <v>45</v>
      </c>
    </row>
    <row r="19" spans="1:22" ht="60" customHeight="1" x14ac:dyDescent="0.2">
      <c r="A19" s="56"/>
      <c r="B19" s="59"/>
      <c r="C19" s="14" t="s">
        <v>32</v>
      </c>
      <c r="D19" s="5" t="s">
        <v>19</v>
      </c>
      <c r="E19" s="15" t="s">
        <v>20</v>
      </c>
      <c r="F19" s="21" t="s">
        <v>20</v>
      </c>
      <c r="G19" s="6">
        <v>2</v>
      </c>
      <c r="H19" s="21">
        <v>3</v>
      </c>
      <c r="I19" s="6">
        <v>3</v>
      </c>
      <c r="J19" s="21">
        <v>2</v>
      </c>
      <c r="K19" s="39" t="s">
        <v>20</v>
      </c>
      <c r="L19" s="39" t="s">
        <v>20</v>
      </c>
      <c r="M19" s="6"/>
      <c r="N19" s="6"/>
      <c r="O19" s="21">
        <v>1</v>
      </c>
      <c r="P19" s="21"/>
      <c r="Q19" s="21"/>
      <c r="R19" s="21"/>
      <c r="S19" s="21"/>
      <c r="T19" s="21">
        <f>J19+H19+O19</f>
        <v>6</v>
      </c>
      <c r="U19" s="6">
        <f>+I19+G19</f>
        <v>5</v>
      </c>
      <c r="V19" s="5" t="s">
        <v>47</v>
      </c>
    </row>
    <row r="20" spans="1:22" ht="136.5" customHeight="1" x14ac:dyDescent="0.2">
      <c r="A20" s="57"/>
      <c r="B20" s="59"/>
      <c r="C20" s="14" t="s">
        <v>33</v>
      </c>
      <c r="D20" s="5" t="s">
        <v>19</v>
      </c>
      <c r="E20" s="17">
        <v>0.46</v>
      </c>
      <c r="F20" s="23">
        <v>0.495</v>
      </c>
      <c r="G20" s="18">
        <v>0.64419999999999999</v>
      </c>
      <c r="H20" s="22">
        <v>0.53</v>
      </c>
      <c r="I20" s="22">
        <v>0.75600000000000001</v>
      </c>
      <c r="J20" s="26">
        <v>0.56499999999999995</v>
      </c>
      <c r="K20" s="42">
        <v>0.75719999999999998</v>
      </c>
      <c r="L20" s="41">
        <v>0.77739999999999998</v>
      </c>
      <c r="M20" s="6"/>
      <c r="N20" s="6"/>
      <c r="O20" s="22">
        <v>0.6</v>
      </c>
      <c r="P20" s="21"/>
      <c r="Q20" s="21"/>
      <c r="R20" s="21"/>
      <c r="S20" s="21"/>
      <c r="T20" s="22">
        <v>0.6</v>
      </c>
      <c r="U20" s="17">
        <f>+K20</f>
        <v>0.75719999999999998</v>
      </c>
      <c r="V20" s="5" t="s">
        <v>48</v>
      </c>
    </row>
    <row r="21" spans="1:22" ht="108" customHeight="1" x14ac:dyDescent="0.2">
      <c r="A21" s="16" t="s">
        <v>34</v>
      </c>
      <c r="B21" s="59"/>
      <c r="C21" s="14" t="s">
        <v>35</v>
      </c>
      <c r="D21" s="5" t="s">
        <v>41</v>
      </c>
      <c r="E21" s="15">
        <v>0</v>
      </c>
      <c r="F21" s="21" t="s">
        <v>49</v>
      </c>
      <c r="G21" s="6" t="s">
        <v>50</v>
      </c>
      <c r="H21" s="21" t="s">
        <v>64</v>
      </c>
      <c r="I21" s="6" t="s">
        <v>68</v>
      </c>
      <c r="J21" s="21" t="s">
        <v>51</v>
      </c>
      <c r="K21" s="39">
        <v>0</v>
      </c>
      <c r="L21" s="39">
        <v>0</v>
      </c>
      <c r="M21" s="6"/>
      <c r="N21" s="6"/>
      <c r="O21" s="21" t="s">
        <v>52</v>
      </c>
      <c r="P21" s="21"/>
      <c r="Q21" s="21"/>
      <c r="R21" s="21"/>
      <c r="S21" s="21"/>
      <c r="T21" s="21" t="s">
        <v>65</v>
      </c>
      <c r="U21" s="19" t="str">
        <f>+I21</f>
        <v>10 (suscritos)
12 (ratificados-actualizados)</v>
      </c>
      <c r="V21" s="5" t="s">
        <v>53</v>
      </c>
    </row>
    <row r="22" spans="1:22" ht="60" customHeight="1" x14ac:dyDescent="0.2">
      <c r="A22" s="16" t="s">
        <v>36</v>
      </c>
      <c r="B22" s="59"/>
      <c r="C22" s="14" t="s">
        <v>37</v>
      </c>
      <c r="D22" s="5" t="s">
        <v>25</v>
      </c>
      <c r="E22" s="15">
        <v>3</v>
      </c>
      <c r="F22" s="21" t="s">
        <v>20</v>
      </c>
      <c r="G22" s="6" t="s">
        <v>20</v>
      </c>
      <c r="H22" s="21">
        <v>5</v>
      </c>
      <c r="I22" s="6">
        <v>5</v>
      </c>
      <c r="J22" s="21">
        <v>7</v>
      </c>
      <c r="K22" s="39" t="s">
        <v>20</v>
      </c>
      <c r="L22" s="39" t="s">
        <v>20</v>
      </c>
      <c r="M22" s="6"/>
      <c r="N22" s="6"/>
      <c r="O22" s="21">
        <v>9</v>
      </c>
      <c r="P22" s="21"/>
      <c r="Q22" s="21"/>
      <c r="R22" s="21"/>
      <c r="S22" s="21"/>
      <c r="T22" s="21">
        <f>+O22</f>
        <v>9</v>
      </c>
      <c r="U22" s="6">
        <f>+I22</f>
        <v>5</v>
      </c>
      <c r="V22" s="5" t="s">
        <v>55</v>
      </c>
    </row>
    <row r="23" spans="1:22" ht="135" x14ac:dyDescent="0.2">
      <c r="A23" s="16" t="s">
        <v>38</v>
      </c>
      <c r="B23" s="59"/>
      <c r="C23" s="14" t="s">
        <v>39</v>
      </c>
      <c r="D23" s="5" t="s">
        <v>42</v>
      </c>
      <c r="E23" s="17">
        <v>0.62</v>
      </c>
      <c r="F23" s="21" t="s">
        <v>20</v>
      </c>
      <c r="G23" s="6" t="s">
        <v>20</v>
      </c>
      <c r="H23" s="22">
        <v>0.86</v>
      </c>
      <c r="I23" s="22">
        <v>1.02</v>
      </c>
      <c r="J23" s="22">
        <v>0.96</v>
      </c>
      <c r="K23" s="41">
        <v>0.50860000000000005</v>
      </c>
      <c r="L23" s="45">
        <v>0.72</v>
      </c>
      <c r="M23" s="6"/>
      <c r="N23" s="6"/>
      <c r="O23" s="22">
        <v>1</v>
      </c>
      <c r="P23" s="21"/>
      <c r="Q23" s="21"/>
      <c r="R23" s="21"/>
      <c r="S23" s="21"/>
      <c r="T23" s="22">
        <v>1</v>
      </c>
      <c r="U23" s="44">
        <v>0.96</v>
      </c>
      <c r="V23" s="5" t="s">
        <v>56</v>
      </c>
    </row>
    <row r="24" spans="1:22" ht="74.25" customHeight="1" x14ac:dyDescent="0.2">
      <c r="A24" s="16" t="s">
        <v>40</v>
      </c>
      <c r="B24" s="4">
        <v>0</v>
      </c>
      <c r="C24" s="14" t="s">
        <v>66</v>
      </c>
      <c r="D24" s="5" t="s">
        <v>25</v>
      </c>
      <c r="E24" s="15" t="s">
        <v>67</v>
      </c>
      <c r="F24" s="21" t="s">
        <v>20</v>
      </c>
      <c r="G24" s="6" t="s">
        <v>20</v>
      </c>
      <c r="H24" s="21">
        <v>250000</v>
      </c>
      <c r="I24" s="6">
        <v>215607</v>
      </c>
      <c r="J24" s="21">
        <v>285000</v>
      </c>
      <c r="K24" s="39">
        <v>3910</v>
      </c>
      <c r="L24" s="46">
        <f>+K24+4512+150958</f>
        <v>159380</v>
      </c>
      <c r="M24" s="6"/>
      <c r="N24" s="6"/>
      <c r="O24" s="21">
        <v>250000</v>
      </c>
      <c r="P24" s="21"/>
      <c r="Q24" s="21"/>
      <c r="R24" s="21"/>
      <c r="S24" s="21"/>
      <c r="T24" s="21">
        <v>785000</v>
      </c>
      <c r="U24" s="6">
        <f>+I24+K24+L24</f>
        <v>378897</v>
      </c>
      <c r="V24" s="5" t="s">
        <v>57</v>
      </c>
    </row>
    <row r="25" spans="1:22" ht="48" customHeight="1" x14ac:dyDescent="0.2">
      <c r="A25" s="7"/>
      <c r="B25" s="8"/>
      <c r="C25" s="9"/>
      <c r="D25" s="9"/>
      <c r="E25" s="10"/>
      <c r="F25" s="24"/>
      <c r="G25" s="11"/>
      <c r="H25" s="11"/>
      <c r="I25" s="11"/>
      <c r="J25" s="24"/>
      <c r="K25" s="11"/>
      <c r="L25" s="11"/>
      <c r="M25" s="11"/>
      <c r="N25" s="11"/>
      <c r="O25" s="24"/>
      <c r="P25" s="24"/>
      <c r="Q25" s="24"/>
      <c r="R25" s="24"/>
      <c r="S25" s="24"/>
      <c r="T25" s="24"/>
      <c r="U25" s="11"/>
      <c r="V25" s="10"/>
    </row>
    <row r="26" spans="1:22" ht="37.5" customHeight="1" x14ac:dyDescent="0.2">
      <c r="A26" s="53" t="s">
        <v>71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</row>
    <row r="27" spans="1:22" ht="46.5" customHeight="1" x14ac:dyDescent="0.2">
      <c r="A27" s="53" t="s">
        <v>70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</row>
  </sheetData>
  <mergeCells count="35">
    <mergeCell ref="A5:V5"/>
    <mergeCell ref="A7:A8"/>
    <mergeCell ref="B7:B8"/>
    <mergeCell ref="C7:C8"/>
    <mergeCell ref="D7:D8"/>
    <mergeCell ref="E7:E8"/>
    <mergeCell ref="F7:F8"/>
    <mergeCell ref="J7:J8"/>
    <mergeCell ref="Q7:Q8"/>
    <mergeCell ref="R7:R8"/>
    <mergeCell ref="S7:S8"/>
    <mergeCell ref="G7:G8"/>
    <mergeCell ref="U7:U8"/>
    <mergeCell ref="V7:V8"/>
    <mergeCell ref="K7:N7"/>
    <mergeCell ref="T7:T8"/>
    <mergeCell ref="A1:C3"/>
    <mergeCell ref="U1:V1"/>
    <mergeCell ref="U2:V2"/>
    <mergeCell ref="U3:V3"/>
    <mergeCell ref="D1:T3"/>
    <mergeCell ref="H7:H8"/>
    <mergeCell ref="I7:I8"/>
    <mergeCell ref="A27:V27"/>
    <mergeCell ref="A26:V26"/>
    <mergeCell ref="A12:A14"/>
    <mergeCell ref="B12:B14"/>
    <mergeCell ref="A15:A16"/>
    <mergeCell ref="B15:B16"/>
    <mergeCell ref="A17:A20"/>
    <mergeCell ref="B17:B23"/>
    <mergeCell ref="P7:P8"/>
    <mergeCell ref="A9:A11"/>
    <mergeCell ref="B9:B11"/>
    <mergeCell ref="O7:O8"/>
  </mergeCells>
  <printOptions horizontalCentered="1"/>
  <pageMargins left="0.43307086614173229" right="0.43307086614173229" top="0.74803149606299213" bottom="0.55118110236220474" header="0.31496062992125984" footer="0.11811023622047245"/>
  <pageSetup scale="31" fitToHeight="2" orientation="landscape" r:id="rId1"/>
  <headerFooter differentFirst="1">
    <oddFooter>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Portada</vt:lpstr>
      <vt:lpstr>Seguimiento PEI 1er trimestre</vt:lpstr>
      <vt:lpstr>'Seguimiento PEI 1er trimestre'!Títulos_a_imprimir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PATRICIA PEDROZO MANTILLA</dc:creator>
  <cp:lastModifiedBy>Diana Paola Yate Virgues</cp:lastModifiedBy>
  <cp:lastPrinted>2017-08-03T15:07:13Z</cp:lastPrinted>
  <dcterms:created xsi:type="dcterms:W3CDTF">2016-06-27T17:21:45Z</dcterms:created>
  <dcterms:modified xsi:type="dcterms:W3CDTF">2017-08-04T17:41:09Z</dcterms:modified>
</cp:coreProperties>
</file>