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colciencias\lecocca\Plantillas personalizadas de Office\Institucionales\INFORMES PARA OCI 2018\RIESGOS 2018\DE CORRUPCION\SEG. A 31-08-2018\"/>
    </mc:Choice>
  </mc:AlternateContent>
  <bookViews>
    <workbookView xWindow="0" yWindow="0" windowWidth="28800" windowHeight="12300"/>
  </bookViews>
  <sheets>
    <sheet name="Corrupción" sheetId="24" r:id="rId1"/>
    <sheet name="Matriz de calificación" sheetId="18" r:id="rId2"/>
    <sheet name="Control de Cambios" sheetId="26" r:id="rId3"/>
    <sheet name="Hoja5" sheetId="19" state="hidden" r:id="rId4"/>
  </sheets>
  <externalReferences>
    <externalReference r:id="rId5"/>
    <externalReference r:id="rId6"/>
  </externalReferences>
  <definedNames>
    <definedName name="_xlnm._FilterDatabase" localSheetId="0" hidden="1">Corrupción!$A$3:$AK$3</definedName>
    <definedName name="_xlnm.Print_Area" localSheetId="0">Corrupción!$A$1:$AH$99</definedName>
    <definedName name="Control_Existente">[1]Hoja4!$H$3:$H$4</definedName>
    <definedName name="Impacto">[1]Hoja4!$F$3:$F$7</definedName>
    <definedName name="Probabilidad">[1]Hoja4!$E$3:$E$7</definedName>
    <definedName name="Tipo_de_Riesgo">[1]Hoja4!$D$3:$D$9</definedName>
    <definedName name="_xlnm.Print_Titles" localSheetId="0">Corrupción!$1:$3</definedName>
  </definedNames>
  <calcPr calcId="152511"/>
</workbook>
</file>

<file path=xl/calcChain.xml><?xml version="1.0" encoding="utf-8"?>
<calcChain xmlns="http://schemas.openxmlformats.org/spreadsheetml/2006/main">
  <c r="W59" i="24" l="1"/>
  <c r="L60" i="24"/>
  <c r="W60" i="24"/>
  <c r="Z60" i="24"/>
  <c r="W61" i="24"/>
  <c r="W62" i="24"/>
  <c r="W63" i="24"/>
  <c r="W64" i="24"/>
  <c r="Z64" i="24"/>
  <c r="W78" i="24"/>
  <c r="W57" i="24"/>
  <c r="Z95" i="24"/>
  <c r="Z92" i="24"/>
  <c r="W95" i="24"/>
  <c r="W94" i="24"/>
  <c r="W93" i="24"/>
  <c r="W92" i="24"/>
  <c r="Z45" i="24"/>
  <c r="W50" i="24"/>
  <c r="W30" i="24"/>
  <c r="W29" i="24"/>
  <c r="W28" i="24"/>
  <c r="W27" i="24"/>
  <c r="Z10" i="24"/>
  <c r="Z23" i="24"/>
  <c r="Z22" i="24"/>
  <c r="Z21" i="24"/>
  <c r="Z18" i="24"/>
  <c r="W23" i="24"/>
  <c r="W22" i="24"/>
  <c r="W21" i="24"/>
  <c r="W20" i="24"/>
  <c r="W19" i="24"/>
  <c r="W18" i="24"/>
  <c r="W17" i="24"/>
  <c r="W16" i="24"/>
  <c r="W15" i="24"/>
  <c r="W14" i="24"/>
  <c r="W13" i="24"/>
  <c r="W12" i="24"/>
  <c r="W11" i="24"/>
  <c r="W10" i="24"/>
  <c r="W24" i="24"/>
  <c r="W25" i="24"/>
  <c r="W26" i="24"/>
  <c r="L65" i="24"/>
  <c r="L89" i="24"/>
  <c r="L79" i="24"/>
  <c r="L92" i="24"/>
  <c r="L96" i="24"/>
  <c r="W91" i="24"/>
  <c r="W90" i="24"/>
  <c r="W89" i="24"/>
  <c r="W71" i="24"/>
  <c r="W58" i="24"/>
  <c r="W56" i="24"/>
  <c r="Z56" i="24"/>
  <c r="W55" i="24"/>
  <c r="W54" i="24"/>
  <c r="W53" i="24"/>
  <c r="L4" i="24"/>
  <c r="Z96" i="24"/>
  <c r="Z98" i="24"/>
  <c r="W98" i="24"/>
  <c r="W97" i="24"/>
  <c r="W96" i="24"/>
  <c r="Z79" i="24"/>
  <c r="W83" i="24"/>
  <c r="Z88" i="24"/>
  <c r="W88" i="24"/>
  <c r="Z87" i="24"/>
  <c r="W87" i="24"/>
  <c r="Z86" i="24"/>
  <c r="W86" i="24"/>
  <c r="W85" i="24"/>
  <c r="W84" i="24"/>
  <c r="Z82" i="24"/>
  <c r="W82" i="24"/>
  <c r="W81" i="24"/>
  <c r="W80" i="24"/>
  <c r="W79" i="24"/>
  <c r="Z74" i="24"/>
  <c r="L70" i="24"/>
  <c r="L74" i="24"/>
  <c r="Z78" i="24"/>
  <c r="W74" i="24"/>
  <c r="W75" i="24"/>
  <c r="W77" i="24"/>
  <c r="Z70" i="24"/>
  <c r="Z73" i="24"/>
  <c r="W73" i="24"/>
  <c r="W72" i="24"/>
  <c r="W70" i="24"/>
  <c r="Z65" i="24"/>
  <c r="Z69" i="24"/>
  <c r="W69" i="24"/>
  <c r="Z68" i="24"/>
  <c r="W68" i="24"/>
  <c r="W67" i="24"/>
  <c r="W66" i="24"/>
  <c r="W65" i="24"/>
  <c r="L56" i="24"/>
  <c r="Z59" i="24"/>
  <c r="Z52" i="24"/>
  <c r="Z55" i="24"/>
  <c r="W52" i="24"/>
  <c r="L52" i="24"/>
  <c r="W45" i="24"/>
  <c r="L45" i="24"/>
  <c r="W51" i="24"/>
  <c r="W49" i="24"/>
  <c r="W48" i="24"/>
  <c r="W47" i="24"/>
  <c r="W46" i="24"/>
  <c r="Z37" i="24"/>
  <c r="W37" i="24"/>
  <c r="L37" i="24"/>
  <c r="Z44" i="24"/>
  <c r="W44" i="24"/>
  <c r="Z43" i="24"/>
  <c r="W43" i="24"/>
  <c r="Z42" i="24"/>
  <c r="W42" i="24"/>
  <c r="W41" i="24"/>
  <c r="Z40" i="24"/>
  <c r="W40" i="24"/>
  <c r="W39" i="24"/>
  <c r="W38" i="24"/>
  <c r="Z31" i="24"/>
  <c r="W31" i="24"/>
  <c r="L31" i="24"/>
  <c r="W33" i="24"/>
  <c r="Z36" i="24"/>
  <c r="W36" i="24"/>
  <c r="Z35" i="24"/>
  <c r="W35" i="24"/>
  <c r="W34" i="24"/>
  <c r="W32" i="24"/>
  <c r="L24" i="24"/>
  <c r="L10" i="24"/>
  <c r="Z4" i="24"/>
  <c r="Z24" i="24"/>
  <c r="Z30" i="24"/>
  <c r="Z29" i="24"/>
  <c r="W6" i="24"/>
  <c r="W5" i="24"/>
  <c r="Z7" i="24"/>
  <c r="W7" i="24"/>
  <c r="Z8" i="24"/>
  <c r="W8" i="24"/>
  <c r="W4" i="24"/>
  <c r="Z9" i="24"/>
  <c r="W9" i="24"/>
</calcChain>
</file>

<file path=xl/comments1.xml><?xml version="1.0" encoding="utf-8"?>
<comments xmlns="http://schemas.openxmlformats.org/spreadsheetml/2006/main">
  <authors>
    <author>Luisa Fernanda</author>
    <author>Invitado</author>
  </authors>
  <commentList>
    <comment ref="J3"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probablemente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K3" authorId="0" shapeId="0">
      <text>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consecuencias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evalúa el impacto.</t>
        </r>
      </text>
    </comment>
    <comment ref="O3" authorId="1" shapeId="0">
      <text>
        <r>
          <rPr>
            <b/>
            <sz val="9"/>
            <color indexed="81"/>
            <rFont val="Tahoma"/>
            <family val="2"/>
          </rPr>
          <t xml:space="preserve">Preventivo: </t>
        </r>
        <r>
          <rPr>
            <sz val="9"/>
            <color indexed="81"/>
            <rFont val="Tahoma"/>
            <family val="2"/>
          </rPr>
          <t>Disminuyen la probabilidad de ocurrencia o materialización del riesgo.</t>
        </r>
        <r>
          <rPr>
            <sz val="9"/>
            <color indexed="81"/>
            <rFont val="Tahoma"/>
            <family val="2"/>
          </rPr>
          <t xml:space="preserve">
</t>
        </r>
        <r>
          <rPr>
            <b/>
            <sz val="9"/>
            <color indexed="81"/>
            <rFont val="Tahoma"/>
            <family val="2"/>
          </rPr>
          <t xml:space="preserve">Correctivo: </t>
        </r>
        <r>
          <rPr>
            <sz val="9"/>
            <color indexed="81"/>
            <rFont val="Tahoma"/>
            <family val="2"/>
          </rPr>
          <t>Buscan combatir o eliminar las causas que lo generaron, en caso de materializarse.</t>
        </r>
      </text>
    </comment>
    <comment ref="X3"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Moderado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probablemente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Y3" authorId="0" shapeId="0">
      <text>
        <r>
          <rPr>
            <b/>
            <sz val="8"/>
            <color indexed="81"/>
            <rFont val="Tahoma"/>
            <family val="2"/>
          </rPr>
          <t xml:space="preserve">URT:
</t>
        </r>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consecuencias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evalúa el impacto.</t>
        </r>
      </text>
    </comment>
    <comment ref="Z3" authorId="0" shapeId="0">
      <text>
        <r>
          <rPr>
            <b/>
            <sz val="8"/>
            <color indexed="81"/>
            <rFont val="Tahoma"/>
            <family val="2"/>
          </rPr>
          <t xml:space="preserve">URT:
</t>
        </r>
        <r>
          <rPr>
            <sz val="8"/>
            <color indexed="81"/>
            <rFont val="Tahoma"/>
            <family val="2"/>
          </rPr>
          <t>Es el resultado del cruce del impacto y probabilidad</t>
        </r>
      </text>
    </comment>
  </commentList>
</comments>
</file>

<file path=xl/sharedStrings.xml><?xml version="1.0" encoding="utf-8"?>
<sst xmlns="http://schemas.openxmlformats.org/spreadsheetml/2006/main" count="902" uniqueCount="485">
  <si>
    <t>MEDIDAS DE RESPUESTA</t>
  </si>
  <si>
    <t>PROCESO</t>
  </si>
  <si>
    <t>DESCRIPCIÓN DE RIESGO</t>
  </si>
  <si>
    <t>CLASE  DE RIESGO</t>
  </si>
  <si>
    <t>AGENTE GENERADOR DE LA CAUSA</t>
  </si>
  <si>
    <t>DESCRIPCIÓN DE LA CAUSA</t>
  </si>
  <si>
    <t>CONSECUENCIAS</t>
  </si>
  <si>
    <t>PROBABILIDAD</t>
  </si>
  <si>
    <t>IMPACTO</t>
  </si>
  <si>
    <t xml:space="preserve">EVALUACIÓN </t>
  </si>
  <si>
    <t>¿EXISTE CONTROL?</t>
  </si>
  <si>
    <t>CLASE DE CONTROL EXISTENTE</t>
  </si>
  <si>
    <t>OPCIONES DE MANEJO</t>
  </si>
  <si>
    <t>RESPONSABLES DE PLAN DE MEJORA</t>
  </si>
  <si>
    <t>FECHA INICIAL</t>
  </si>
  <si>
    <t>FECHA FINAL</t>
  </si>
  <si>
    <t>Raro</t>
  </si>
  <si>
    <t>Insignificante</t>
  </si>
  <si>
    <t>Riesgo de Corrupción</t>
  </si>
  <si>
    <t>Riesgo de Cumplimiento</t>
  </si>
  <si>
    <t>Improbable</t>
  </si>
  <si>
    <t>Mayor</t>
  </si>
  <si>
    <t>SI</t>
  </si>
  <si>
    <t>Correctivo</t>
  </si>
  <si>
    <t>Reducir el riesgo</t>
  </si>
  <si>
    <t>Menor</t>
  </si>
  <si>
    <t>Preventiva</t>
  </si>
  <si>
    <t>Riesgo Estratégico</t>
  </si>
  <si>
    <t>Moderado</t>
  </si>
  <si>
    <t>Moderada</t>
  </si>
  <si>
    <t>Riesgo de Imagen</t>
  </si>
  <si>
    <t>Riesgo Financiero</t>
  </si>
  <si>
    <t>Probable</t>
  </si>
  <si>
    <t>Riesgo de Tecnología</t>
  </si>
  <si>
    <t>Riesgo Operativo</t>
  </si>
  <si>
    <t>Casi seguro</t>
  </si>
  <si>
    <t>Catastrófico</t>
  </si>
  <si>
    <t>Preventivo</t>
  </si>
  <si>
    <t>Gestión de Talento Humano A101</t>
  </si>
  <si>
    <t>Gestión de Administración de Bienes y Servicios A103</t>
  </si>
  <si>
    <t>Gestión Contractual A106</t>
  </si>
  <si>
    <t>Probabilidad</t>
  </si>
  <si>
    <t>Impacto</t>
  </si>
  <si>
    <t>Extrema</t>
  </si>
  <si>
    <t>Baja</t>
  </si>
  <si>
    <t>Alta</t>
  </si>
  <si>
    <t>INSIGNIFICANTE (1)</t>
  </si>
  <si>
    <t>MENOR
(2)</t>
  </si>
  <si>
    <t>MODERADO 
(3)</t>
  </si>
  <si>
    <t>MAYOR 
(4)</t>
  </si>
  <si>
    <t>CATASTRÓFICO
(5)</t>
  </si>
  <si>
    <t>RARO
(1)</t>
  </si>
  <si>
    <t>IMPROBABLE
(2)</t>
  </si>
  <si>
    <t>MODERADA
(3)</t>
  </si>
  <si>
    <t>PROBABLE
(4)</t>
  </si>
  <si>
    <t>CASI SEGURO
(5)</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</si>
  <si>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</si>
  <si>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</si>
  <si>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</si>
  <si>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</si>
  <si>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</si>
  <si>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</si>
  <si>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</si>
  <si>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</si>
  <si>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</si>
  <si>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Tomado de la Guía de Administración del Riesgo. Departamento Administrativo de la Función Pública DAFP, Septiembre de 2011.
Cartilla Estrategia para la construcción del Plan Anticorrupción y Atención al Ciudadano</t>
  </si>
  <si>
    <t>Procesos</t>
  </si>
  <si>
    <t>Tipo_de_Riesgo</t>
  </si>
  <si>
    <t>Opciones_de_Manejo</t>
  </si>
  <si>
    <t>Control_Existente</t>
  </si>
  <si>
    <t>Evaluación</t>
  </si>
  <si>
    <t>Medidas_de_Respuesta</t>
  </si>
  <si>
    <t>Registro</t>
  </si>
  <si>
    <t>Articulación Interinstitucional</t>
  </si>
  <si>
    <t>Evitar</t>
  </si>
  <si>
    <t>RaroInsignificante</t>
  </si>
  <si>
    <t>Asumir el riesgo</t>
  </si>
  <si>
    <t>Estapa Judicial (Gestión de Restitución Ley 1448)</t>
  </si>
  <si>
    <t>Articulación para el Cumplimiento de las Órdenes</t>
  </si>
  <si>
    <t>Reducir</t>
  </si>
  <si>
    <t>RaroMenor</t>
  </si>
  <si>
    <t>Asumir el riesgo, Reducir el riesgo</t>
  </si>
  <si>
    <t>Medidas de Prevención</t>
  </si>
  <si>
    <t>Atención al Ciudadano</t>
  </si>
  <si>
    <t>Compartir</t>
  </si>
  <si>
    <t>RaroModerado</t>
  </si>
  <si>
    <t>Reducir el riesgo, Evitar, Compartir o Transferir</t>
  </si>
  <si>
    <t>Caracterizaciones y Registro</t>
  </si>
  <si>
    <t>Asumir</t>
  </si>
  <si>
    <t>RaroMayor</t>
  </si>
  <si>
    <t>Estapa Judicial (Gestión de Restitución de Derechos Étnicos Territoriales)</t>
  </si>
  <si>
    <t>Cumplimiento Órdenes URT</t>
  </si>
  <si>
    <t>RaroCatastrófico</t>
  </si>
  <si>
    <t>ImprobableInsignificante</t>
  </si>
  <si>
    <t>ImprobableMenor</t>
  </si>
  <si>
    <t>Planeación Estratégica</t>
  </si>
  <si>
    <t>Evaluación Sistema de Control Interno</t>
  </si>
  <si>
    <t>ImprobableModerado</t>
  </si>
  <si>
    <t>Gestión Contractual</t>
  </si>
  <si>
    <t>ImprobableMayor</t>
  </si>
  <si>
    <t>Gestión de Comunicaciones</t>
  </si>
  <si>
    <t>ImprobableCatastrófico</t>
  </si>
  <si>
    <t>Prevención y Gestión de Seguridad</t>
  </si>
  <si>
    <t>Gestión del Conocimiento e Información</t>
  </si>
  <si>
    <t>Gestión Documental</t>
  </si>
  <si>
    <t>Gestión Financiera</t>
  </si>
  <si>
    <t>Mejoramiento Continuo</t>
  </si>
  <si>
    <t>Gestión Logística y de Rec. Físicos</t>
  </si>
  <si>
    <t>Gestión Talento Humano</t>
  </si>
  <si>
    <t>Gestión TIC</t>
  </si>
  <si>
    <t>ProbableInsignificante</t>
  </si>
  <si>
    <t>ProbableMenor</t>
  </si>
  <si>
    <t>ProbableModerado</t>
  </si>
  <si>
    <t>ProbableMayor</t>
  </si>
  <si>
    <t>ProbableCatastrófico</t>
  </si>
  <si>
    <t>Casi seguroInsignificante</t>
  </si>
  <si>
    <t>Casi seguroMenor</t>
  </si>
  <si>
    <t>Casi seguroModerado</t>
  </si>
  <si>
    <t>Casi seguroMayor</t>
  </si>
  <si>
    <t>Casi seguroCatastrófico</t>
  </si>
  <si>
    <t>Gestión  de Convocatorias   M301</t>
  </si>
  <si>
    <t>IDENTIFICACIÓN DEL RIESGO</t>
  </si>
  <si>
    <t>Gestión de Recursos Financieros A102</t>
  </si>
  <si>
    <t>Gestión de Información G104</t>
  </si>
  <si>
    <t>Si</t>
  </si>
  <si>
    <t>PERIODO DE SEGUIMIENTO</t>
  </si>
  <si>
    <t>Trimestral</t>
  </si>
  <si>
    <t xml:space="preserve">ACCIONES  PREVENTIVAS A DESARROLLAR  </t>
  </si>
  <si>
    <t>N°</t>
  </si>
  <si>
    <t>Dirección de Fomento  a la Investigación
Dirección de Desarrollo Tecnológico e Innovación
Dirección de Mentalidad y Cultura
Equipo Internacionalización</t>
  </si>
  <si>
    <t>Gestión de Servicios al SNCTI M104</t>
  </si>
  <si>
    <t>Gestión Territorial M302</t>
  </si>
  <si>
    <t>Evitar el riesgo</t>
  </si>
  <si>
    <t>Equipo Gestión Territorial</t>
  </si>
  <si>
    <t xml:space="preserve">
Desviación  de recursos públicos
Quejas, reclamos tutelas por procesos contractuales mal realizados
Investigaciones disciplinarias y fiscales
Falta de calidad en la prestación del servicio 
Deterioro de la imagen institucional</t>
  </si>
  <si>
    <t>FECHA</t>
  </si>
  <si>
    <t>CAMBIOS</t>
  </si>
  <si>
    <t>ENTE APROBADOR</t>
  </si>
  <si>
    <t>VERSIÓN</t>
  </si>
  <si>
    <t>Evitar que debido a situaciones relacionadas con conflicto de intereses de los evaluadores externos, se afecte la objetividad de la revisión  técnica  y calificación de los proyectos susceptibles a ser financiados con recursos del Fondo de Ciencia, Tecnología e Innovación (paneles de expertos)</t>
  </si>
  <si>
    <t>R12-2018 Autorizar pagos o emitir avales  sin el debido cumplimiento de las obligaciones contractuales</t>
  </si>
  <si>
    <t>31 de enero 2018</t>
  </si>
  <si>
    <t>30 de diciembre de 2018</t>
  </si>
  <si>
    <t>INDICADOR</t>
  </si>
  <si>
    <t>DEPARTAMENTO ADMINISTRATIVO DE CIENCIA, TECNOLOGÍA E INNOVACIÓN - COLCIENCIAS
MAPA DE RIESGOS DE CORRUPCIÓN 2018</t>
  </si>
  <si>
    <t xml:space="preserve">R2-2018 Incumplir las políticas de seguridad y privacidad de la información que atenten contra la disponibilidad, integridad y confidencialidad de la información </t>
  </si>
  <si>
    <t>31 de enero de 2018</t>
  </si>
  <si>
    <t>R6-2018 Vincular personal sin cumplir el perfil del cargo.</t>
  </si>
  <si>
    <t>R7-2018 Realizar pagos sin el cumplimiento de los requisitos</t>
  </si>
  <si>
    <t>R9-2018 Utilizar los recursos de la caja menor por parte del responsable para beneficio propio o favorecimiento de terceros</t>
  </si>
  <si>
    <t>R10-2018 Uso indebido de los bienes de la entidad para favorecimiento propio o a terceros</t>
  </si>
  <si>
    <t>R13-2018 Asignar indebidamente recursos del FFJC en actividades que no están asociadas a CTeI</t>
  </si>
  <si>
    <t>Posible</t>
  </si>
  <si>
    <t>Fortalecer el seguimiento,  control y autocontrol a la ejecución de los planes operativos de las convocatorias</t>
  </si>
  <si>
    <t>Semestral</t>
  </si>
  <si>
    <t>Perdida de credibilidad en los procesos de la institución
Programas o proyectos evaluados bajo criterios que no corresponda a los estándares técnicos y objetivos, definidos en la normatividad y procedimientos para este proceso.
Posible favorecimiento a programas o proyectos que no cumplen con las condiciones requeridas para ser financiados</t>
  </si>
  <si>
    <t>R1-2018 Incumplimiento en la oportunidad y/o calidad de la respuesta a PQRDS asociada con: falta de claridad, pertinencia o validez en la respuesta o dar respuesta a las peticiones fuera de los términos de ley</t>
  </si>
  <si>
    <t xml:space="preserve">
No disponibilidad de información de referencia en materia de CTeI empleada por el sector público y privado para la toma de decisiones
Inconformidad del ciudadano por la veracidad en la respuesta.
Reprocesos
Deterioro de la imagen institucional.
Posibles sanciones legales contra la Entidad.
Incremento de  solicitudes pendientes por responder. </t>
  </si>
  <si>
    <t xml:space="preserve">
El conocimiento esta concentrado en algunas personas.
Falta de información integrada, completa y oportuna.
Falta de implementación de mecanismos de gestión del conocimiento
Desconocimiento con precisión del nivel de carga laboral del personal (contratistas y funcionarios) de la Entidad
Alta rotación de personal: condiciones de estabilidad, falencias en el crecimiento profesional, salarios, entre otros.
Pérdida de confianza y credibilidad en el quehacer de Colciencias</t>
  </si>
  <si>
    <t xml:space="preserve">
Factor interno: Mano de Obra
Factor interno:  Material
Factor interno: Método 
Factor interno: Mano de Obra
Factor interno: Mano de Obra
Factor Externo: Político
</t>
  </si>
  <si>
    <t>Fortalecer la cultura de servicio al ciudadano al interior de la entidad
Asegurar el seguimiento a la calidad y oportunidad en la respuesta a PQRDS</t>
  </si>
  <si>
    <t>31 de Diciembre e de 2018</t>
  </si>
  <si>
    <t>PLAN DE ACCIÓN RELACIONADO</t>
  </si>
  <si>
    <t>PosibleInsignificante</t>
  </si>
  <si>
    <t>PosibleMenor</t>
  </si>
  <si>
    <t>PosibleModerado</t>
  </si>
  <si>
    <t>PosibleMayor</t>
  </si>
  <si>
    <t>PosibleCatastrófico</t>
  </si>
  <si>
    <t>CONTROL EXISTENTE</t>
  </si>
  <si>
    <t>Aprobación Versión Inicial 00 del Mapa de Riesgos de Corrupción  2018</t>
  </si>
  <si>
    <t>Comité de Gestión y Desempeño Institucional</t>
  </si>
  <si>
    <t>CONTROL DE CAMBIOS AL PLAN ANTICORRUPCION Y DE ATENCIÓN AL CIUDADANO 2018</t>
  </si>
  <si>
    <t>¿Están definidos los responsables?</t>
  </si>
  <si>
    <t>¿Es automático?</t>
  </si>
  <si>
    <t>Total Control</t>
  </si>
  <si>
    <t>¿Están documentados?</t>
  </si>
  <si>
    <t>¿Frecuencia adecuada</t>
  </si>
  <si>
    <t>¿Es efectiva?</t>
  </si>
  <si>
    <t>¿Es Manual?</t>
  </si>
  <si>
    <t>Programa Estratégico: Cultura y comunicación de cara al ciudadano - 2018.
Iniciativa: Afianzar la cultura de servicio al ciudadano al interior de la entidad. 
Iniciativa:  Relacionamiento con el ciudadano.
Iniciativa:  Monitoreo  y seguimiento PQRDS
Iniciativa: Contribuir a una Colciencias más transparente</t>
  </si>
  <si>
    <t>R4-2018 Posible favorecimiento indebido a terceros derivado de omisiones en el proceso Gestión de Convocatorias en aspectos como: planeación, apertura, cierre, evaluación y publicación de resultados</t>
  </si>
  <si>
    <t>R14-2018 Conflicto de intereses de los evaluadores externos, que revisan técnicamente y califican los proyectos que serán financiados con recursos del Fondo de Ciencia, Tecnología e Innovación (paneles de expertos)</t>
  </si>
  <si>
    <t xml:space="preserve">Convocatorias abiertas de acuerdo con el plan de convocatorias
Cumplimiento de propuestas de CTeI apoyadas mediante el plan de convocatorias </t>
  </si>
  <si>
    <t>Falencias en el proceso de reconocimiento de actores del SNCTeI
Procesos con bajo nivel de automatización 
Falta de trazabilidad y gestión de información para monitoreo.
Desconocimiento con precisión el nivel de carga laboral del personal (contratistas y funcionarios) de la Entidad
Falta de integración de los sistemas de información institucional
Dependencia de decisiones e interés regional (gobernaciones)
Dificultades en la conectividad y soporte de sistemas.
Oferta de programas y proyectos en CTeI de otras entidades del estado sin articulación con los de Colciencias
Vacíos jurídicos para la implementación del CTeI en el país</t>
  </si>
  <si>
    <t xml:space="preserve">Revisión del modelo de medición de productos de CTeI de la comunidad en ciencias sociales, humanas y educación
Evaluación de la implementación de ORCID, EUROCRIS y PURE en Colciencias
Ampliar la cobertura del trámite para el reconocimiento de actores, con el fin de darle mayor visibilidad y Transparencia.  </t>
  </si>
  <si>
    <t>R11-2018 Posible direccionamiento de procesos contractuales o limitar  injustificadamente la participación de proponentes</t>
  </si>
  <si>
    <t>Cumplimiento de los requisitos de transparencia en Colciencias -ATC</t>
  </si>
  <si>
    <t>Plan de manejo de Riesgos 2018:
Garantizar que antes del inicio de la evaluación los evaluadores hayan suscrito los documentos de confidencialidad y conflictos de intereses. 
Programa Estratégico: Fortalecer la viabilización y aprobación de proyectos formulados para ser financiados por el FCTeI
Iniciativa: Jornadas de asistencia técnica departamental o regional</t>
  </si>
  <si>
    <t>Planes y acuerdos acompañados
Porcentaje de recursos aprobados del FCTeI del SGR</t>
  </si>
  <si>
    <t xml:space="preserve">Cumplimiento de requisitos de transparencia </t>
  </si>
  <si>
    <t>Direccionamiento Institucional</t>
  </si>
  <si>
    <t>R59-2018  Concentración de las decisiones o lineamientos  en favorecimiento de intereses personales</t>
  </si>
  <si>
    <t xml:space="preserve">
Falta de cultura de trabajo en equipo.
Se presenta rotación del personal lo que no permite una buena administración del conocimiento
Vacíos jurídicos para la implementación del CTeI en el país
Cambios en la regulación existente sobre políticas y lineamientos del orden nacional para el desarrollo de las actividades asociadas a la Planeación en las entidades públicas
No se cuenta con una estratégica para promover la apropiación del direccionamiento estratégico de la entidad en los colaboradores.</t>
  </si>
  <si>
    <t xml:space="preserve">
Factor interno: Mano de obra
Factor interno: Mano de obra
Factor externo:
Legal
Factor externo:
Legal
Factor interno:
Método</t>
  </si>
  <si>
    <t>Dirección</t>
  </si>
  <si>
    <t>Programa Estratégico: Cero Improvisación
Iniciativa: Planear y monitorear integral y oportunamente
Iniciativa: Ejecución y presentación de auditorias, seguimientos y evaluaciones programadas
Iniciativa: Seguimiento y evaluación del riesgo</t>
  </si>
  <si>
    <t>Líder de Atención y Cultura al Ciudadano</t>
  </si>
  <si>
    <t>R3-2018  Manejo indebido de la información institucional en aspectos como: Revelar información confidencial de la Entidad a terceros; no divulgar información, documentos e informes de interés de la ciudadanía y otros ordenados por los entes de control</t>
  </si>
  <si>
    <t>Líder Equipo Comunicaciones</t>
  </si>
  <si>
    <t>Seguimiento a todo tipo de requerimiento  recibido a través de los canales de atención dispuestas.</t>
  </si>
  <si>
    <t xml:space="preserve">
Manual de Atención al Ciudadano con instrucciones para la gestión de PQRDS en Colciencias.
</t>
  </si>
  <si>
    <t>Verificación de  la respuesta por parte  del propio funcionario, del Director, Gestor o Jefe del Área responsable, en los casos en que sea necesario.</t>
  </si>
  <si>
    <t>Plan Institucional de Comunicaciones (G105M02)</t>
  </si>
  <si>
    <t>Estrategia Colciencias Avanza (G101M02)</t>
  </si>
  <si>
    <t xml:space="preserve">
Puntos de control definidos en los procedimientos Comunicación institucional externa (G105PR05) y Comunicación Institucional Interna (G105PR04)
</t>
  </si>
  <si>
    <t>Seguimiento a los envíos masivos a través de contacto continuo con los mismos</t>
  </si>
  <si>
    <t>Lineamientos establecidos en los documentos: Anexo 3. Digital (G105PR05AN03), Anexo 2. Articulación Interna (G105PR05AN02) y Anexo 4.
Relacionamiento con medios (G105PR05AN04)</t>
  </si>
  <si>
    <t>Inclusión de instancias como pares evaluadores y paneles de expertos para la evaluación de  las propuestas de CTeI</t>
  </si>
  <si>
    <t>Auditorías y seguimientos al proceso Gestión de Convocatorias</t>
  </si>
  <si>
    <t>Talleres de diseño y seguimiento (TDS) de instrumentos de CTeI</t>
  </si>
  <si>
    <t>Instancias institucionales de revisión y aprobación de requisitos procedimentales</t>
  </si>
  <si>
    <t>Puntos de control definidos en los procedimientos de Gestión de Convocatorias</t>
  </si>
  <si>
    <t>Política de Reconocimiento de Actores</t>
  </si>
  <si>
    <t>Política de publicaciones científicas Publindex</t>
  </si>
  <si>
    <t>Modelo de reconocimiento y medición de grupos e investigadores</t>
  </si>
  <si>
    <t>Puntos de control definidos en los procedimientos de Gestión Fortalecimiento de capacidades de CTeI.</t>
  </si>
  <si>
    <t>Puntos de control definidos en el procedimiento de Reconocimiento de Actores del SNCTI</t>
  </si>
  <si>
    <t>Perfiles de los cargos definidos en el manual de funciones</t>
  </si>
  <si>
    <t>Presentación de pruebas  de competencias ante el DAFP</t>
  </si>
  <si>
    <t>Validación de la información  de la hoja de vida consignada en SIGEP</t>
  </si>
  <si>
    <t>Publicación de la hoja de vida en pagina web tanto de Presidencia como de la Entidad para el caso de los cargos de libre nombramiento y remoción.</t>
  </si>
  <si>
    <t>Puntos de control definidos en el procedimiento Selección y vinculación de personal</t>
  </si>
  <si>
    <t>Gestión Fortalecimiento de Capacidades de CTeI M304</t>
  </si>
  <si>
    <t>Procedimiento de pago de evaluadores a través del Fondo Francisco José de Caldas  A102PR14</t>
  </si>
  <si>
    <t>Puntos de control del  Procedimiento de Gestión de Cartera   A102PR09</t>
  </si>
  <si>
    <t>Recibos de caja provisionales</t>
  </si>
  <si>
    <t>Puntos de control del procedimiento administración de bienes e inventarios A103PR02</t>
  </si>
  <si>
    <t xml:space="preserve">Inventario anual </t>
  </si>
  <si>
    <t>Servicio de Seguridad y Vigilancia Privada</t>
  </si>
  <si>
    <t>Control de impresiones con código</t>
  </si>
  <si>
    <t>Elaboración de estudios previos y pliegos de condiciones garantizando que los requisitos de selección del contratista se ajusten a las necesidades propias de la entidad.</t>
  </si>
  <si>
    <t>Puntos de control establecidos en los procedimientos de Gestión Contractual.</t>
  </si>
  <si>
    <t>Presentación del resultado de los procesos de selección y/o evaluación ante comités.</t>
  </si>
  <si>
    <t>Deficiencias en el seguimiento a los procesos que son responsabilidad de la SEGEL o en los que la responsabilidad es compartida con las áreas
Falta de capacitación para la supervisión de contratos y limitaciones en el tiempo. 
Restricciones de recursos presupuestales
Falta de personal de planta y alta rotación de contratistas para darle continuidad a los procesos.</t>
  </si>
  <si>
    <t xml:space="preserve">Factor interno: Mediciones o inspección.
Factor interno: 
Mano de obra o personal
Factor externo
Económico
Factor interno: 
Mano de obra o personal
</t>
  </si>
  <si>
    <t>Puntos de control de los procedimientos de Gestión Contractual</t>
  </si>
  <si>
    <t>Puntos de control del procedimiento Supervisión de contratos y convenios</t>
  </si>
  <si>
    <t>Manual de contratación y supervisión</t>
  </si>
  <si>
    <t>Manual Operativo del Fondo Francisco José de Caldas Fiduprevisora  Manual Operativo FFJC- Fiduprevisora Colciencias</t>
  </si>
  <si>
    <t>Procedimiento de seguimiento al portafolio de inversiones de los recursos del FFJC  A102PR12</t>
  </si>
  <si>
    <t>Procedimiento de liquidación de contratos derivados suscritos a través del Fondo Francisco José de Caldas  A102PR15</t>
  </si>
  <si>
    <t>Procedimiento de Suscripción de Convenios de Aporte a través del Fondo Francisco José de Caldas  A102PR16</t>
  </si>
  <si>
    <t>Instructivo para la consulta del banco de documentos para la elaboración de contratos/convenios, adiciones, prorrogas u otro si, o solicitudes de contratación de Colciencias o FFJC  A106M01I01</t>
  </si>
  <si>
    <t>Puntos de control de los documentos asociados al FFJC</t>
  </si>
  <si>
    <t>Instancias institucionales de revisión y decisión frente a la asignación de recursos del FFJC</t>
  </si>
  <si>
    <t xml:space="preserve">Controles Sistema de Información MGI </t>
  </si>
  <si>
    <t>Instancias de decisión colegiadas y  participativas para la toma de decisiones. (Comités, mesas de trabajo, talleres de diseño y seguimiento a políticas de CTeI)</t>
  </si>
  <si>
    <t>Puntos de control de en los procedimientos de Orientación y Planeación Institucional, Gestión de Convocatorias,  Gestión Contractual y Gestión de Recursos Financieros.</t>
  </si>
  <si>
    <t xml:space="preserve">Asegurar la toma de decisiones participativa y bajo el cumplimiento de los procedimientos de la Entidad
</t>
  </si>
  <si>
    <t>Identificación periódica de casos de incumplimiento y escalamiento a la instancia interna competente</t>
  </si>
  <si>
    <t>Informes periódicos a la Alta Dirección sobre la respuesta a PQRDS</t>
  </si>
  <si>
    <t xml:space="preserve">No disponibilidad de información de referencia en materia de CTeI empleada por el sector público y privado para la toma de decisiones
Inconformidad del ciudadano por la veracidad en la respuesta.
Reprocesos
Deterioro de la imagen institucional.
Posibles sanciones legales contra la Entidad.
Incremento de  solicitudes pendientes por responder. </t>
  </si>
  <si>
    <t>Factor interno: Mano de Obra
Factor interno:  Material
Factor interno: Método 
Factor interno: Mano de Obra
Factor interno: Mano de Obra
Factor Externo: Político</t>
  </si>
  <si>
    <t>El conocimiento esta concentrado en algunas personas.
Falta de información integrada, completa y oportuna.
Falta de implementación de mecanismos de gestión del conocimiento
Desconocimiento con precisión del nivel de carga laboral del personal (contratistas y funcionarios) de la Entidad
Alta rotación de personal: condiciones de estabilidad, falencias en el crecimiento profesional, salarios, entre otros.
Pérdida de confianza y credibilidad en el quehacer de Colciencias</t>
  </si>
  <si>
    <t>Seguimientos a la ejecución del plan de convocatorias</t>
  </si>
  <si>
    <t>Arqueos periódicos a la caja menor</t>
  </si>
  <si>
    <t>Manual de contratación y supervisión (A106M01)</t>
  </si>
  <si>
    <t>Pagos o desembolsos a través del Fondo Francisco José de Caldas  A102PR13</t>
  </si>
  <si>
    <t>Publicación Plan de Convocatorias, Plan de Adquisiciones, con sus respectivos seguimientos</t>
  </si>
  <si>
    <t>OBJETIVOS ESTRATÉGICO RELACIONADO</t>
  </si>
  <si>
    <t>Convertir a COLCIENCIAS en Ágil, Transparente y Moderna - ATM</t>
  </si>
  <si>
    <t>Desarrollar proyectos estratégicos y de impacto en CTeI a través de la articulación de recursos de la nación, los departamentos y otros actores</t>
  </si>
  <si>
    <t>Factor interno:
Métodos
Factor interno:
Métodos
Factor interno:
Mano de obra o personal
Factor interno:
Mano de obra o personal
Factor externo:
Tecnológico
Factor externo:
Tecnológico</t>
  </si>
  <si>
    <t>Factor interno: 
Métodos
Factor interno: 
Métodos
Factor interno: 
Métodos
Factor interno:
Mano de obra o personal
Factor interno:
Máquinas o equipo
Factor Externo: Político
Factor interno:
Máquinas o equipo
Factor interno: 
Métodos
Factor externo: Legal</t>
  </si>
  <si>
    <t>1, Mejorar la calidad y el impacto de la investigación y la transferencia de conocimiento y tecnología.
2, Promover el desarrollo tecnológico y la innovación como motor de crecimiento empresarial y del emprendimiento
3, Generar una cultura que valore y gestione el conocimiento y la innovación</t>
  </si>
  <si>
    <t>1. Mejorar la calidad y el impacto de la investigación y la transferencia de conocimiento y tecnología
2. Promover el desarrollo tecnológico y la innovación como motor de crecimiento empresarial y del emprendimiento
3. Generar una cultura que valore y gestione el conocimiento y la innovación
4. Desarrollar un sistema e institucionalidad habilitante para la CTeI
5. Desarrollar proyectos estratégicos y de impacto en CTeI a través de la articulación de recursos de la nación, los departamentos y otros actores
6. Generar vínculos entre los actores del SNCTI y actores internacionales estratégicos
7. Propiciar condiciones para conocer valorar conservar y aprovechar nuestra biodiversidad</t>
  </si>
  <si>
    <t>Implementación y seguimiento del Procedimiento Evaluación de programas y proyectos de CTeI a financiar con recursos del FCTeI del SGR- M302PR02</t>
  </si>
  <si>
    <t>Desconocimiento de normatividad y lineamientos del SNCTeI por parte de los actores.
Dificultad en la definición de responsabilidades, en el marco de las decisiones que se toman en la operativización del proceso de Gestión Territorial. Teniendo en cuenta que las funciones relacionadas a éste proceso, son desempeñadas en su totalidad por contratistas de la Dirección General.
Manejo de procedimientos, que no definen en su totalidad el que hacer del personal que trabaja en el proceso de Gestión Territorial.
Debilidades de las Entidades Territoriales en la formulación, estructuración y presentación de proyectos del FCTeI en el marco del SGR</t>
  </si>
  <si>
    <t>Implementación y seguimiento del Procedimiento Recepción y verificación de requisitos de programas y proyectos a financiar con recursos del FCTeI del SGR M302PR01</t>
  </si>
  <si>
    <t>Factor externo:
Social/Cultural
Factor interno:
Mano de obra o personal
Factor interno:
Método
Factor externo:
Social/Cultural</t>
  </si>
  <si>
    <t>Aval por parte de los representantes legales de las personas jurídicas  que se reconocen como actores del sistema</t>
  </si>
  <si>
    <t>Control de acceso de los usuarios a los aplicativos a través de claves y definición de perfiles y permisos.</t>
  </si>
  <si>
    <t>Acuerdos de confidencialidad con colaboradores y terceros</t>
  </si>
  <si>
    <t>Control de acceso físico a instalaciones y áreas restringidas de personal y dispositivos móviles.</t>
  </si>
  <si>
    <t>Puntos de control definidos en los procedimientos de Gestión de Información</t>
  </si>
  <si>
    <t>Seguimientos /Auditorías en temas de seguridad y privacidad de la información</t>
  </si>
  <si>
    <t>Control a través de las reglas definidas en el Firewall</t>
  </si>
  <si>
    <t>Políticas de seguridad y privacidad de la información documentadas</t>
  </si>
  <si>
    <t>La solicitud de entrega de información se debe realizar a través de comunicaciones oficiales y conforme a los canales de comunicación establecidos por la Entidad</t>
  </si>
  <si>
    <t>Sensibilización en temas de seguridad y privacidad de la información</t>
  </si>
  <si>
    <t>Informe de pruebas de vulnerabilidad</t>
  </si>
  <si>
    <t>Recomendaciones para actualización de políticas de seguridad  G104DT28</t>
  </si>
  <si>
    <t>Recomendaciones para la Gestión de Incidentes de Seguridad  G104DT26</t>
  </si>
  <si>
    <t>Informe de incidente de seguridad de la información  G104PR03F01</t>
  </si>
  <si>
    <t>Plantilla acuerdo de confidencialidad seguridad de la información  G104M01F01</t>
  </si>
  <si>
    <t>Actualizar y fortalecer la política de seguridad de la información
Ajustar la periodicidad del plan de pruebas de seguridad de la red institucional
Ajustar y realizar seguimiento a las auditorias internas de seguridad
Resocializar la documentación relacionado con:  (Manual de roles y responsabilidades del Sistema de Gestión de Seguridad de la Información SGSI , Política de Seguridad y Privacidad de la Información  G104M01, Informe de  Gestión de Incidentes de Seguridad  G104DT26)</t>
  </si>
  <si>
    <t>Equipo oficina TIC</t>
  </si>
  <si>
    <t>En las clausulas de cada uno de los contratos de prestación de servicios se establece que debe existir confidencialidad de la información que se maneja en la ejecución del contrato</t>
  </si>
  <si>
    <t>Mantener  la exigencia de que no se posesionará al servidores hasta no se cumplan con todos los requisitos de ley</t>
  </si>
  <si>
    <t>Gestión de Comunicación G105
Gestión Jurídica
A105</t>
  </si>
  <si>
    <t>Manual de contratación y supervisión A106M01</t>
  </si>
  <si>
    <t>Puntos de control de los procedimientos del proceso de Gestión Contractual A106</t>
  </si>
  <si>
    <t>Elaboración de estudios previos y pliegos de condiciones con requisitos objetivos de selección del contratista que se ajusten a las necesidades propias de la entidad</t>
  </si>
  <si>
    <t>Cumplimiento de las exigencias definidas en SECOP II</t>
  </si>
  <si>
    <t>Avance Desarrollo Sistema Integrado de Información - Gestión e Infraestructura de TI -P18
Cumplimiento del Modelo de Seguridad y Privacidad de la Información (MSPI)
(Gestión)</t>
  </si>
  <si>
    <t>Verificación de documentos para posesión  A101PR01F03</t>
  </si>
  <si>
    <t xml:space="preserve">Cumplimiento de los requisitos de transparencia en Colciencias - Talento humano competente, innovador y motivado ATM - 2018 - EP18
 </t>
  </si>
  <si>
    <t>Definición de perfiles en MGI definidos por el administrador del sistema</t>
  </si>
  <si>
    <t>Puntos de control de los procedimientos financieros</t>
  </si>
  <si>
    <t>Revisiones de los documentos del sistema de gestión de calidad del proceso de Gestión Recursos Financieros por parte de la DAF</t>
  </si>
  <si>
    <t xml:space="preserve">Fortalecer la apropiación de los procedimientos de Gestión Financiera al grupo interno de trabajo de Apoyo Financiero y Presupuestal y a los integrantes del equipo FFJC
</t>
  </si>
  <si>
    <t>Coordinadora grupo interno de trabajo
Supervisora del FFJC</t>
  </si>
  <si>
    <t>Cuatrimestral</t>
  </si>
  <si>
    <t>La conciliación mensual de los valores registrados en la Contabilidad por concepto de cartera</t>
  </si>
  <si>
    <t>Mantener la conciliación mensual de saldos de cartera</t>
  </si>
  <si>
    <t>Coordinadora grupo interno de trabajo</t>
  </si>
  <si>
    <t>Segunda firma de autorización de transferencia bancarias</t>
  </si>
  <si>
    <t>Puntos de control del procedimiento de manejo de cajas menores  A102PR17</t>
  </si>
  <si>
    <t>Aprobación electrónica de Orden de Pagos a Proveedores</t>
  </si>
  <si>
    <t xml:space="preserve">Ordenes de salida de equipos o tags de seguridad instalados en equipos de cómputo, portátiles, electrónicos y otros </t>
  </si>
  <si>
    <t>Realizar seguimiento permanente de los controles existentes que prevengan  el uso indebido de los bienes de la entidad para favorecimiento propio o a terceros
Socializar por medios los medios de comunicación de la Entidad informativos a manera de recordatorios a todos los funcionarios respecto de la transparencia y el buen servidor público
Cumplir las disposiciones del proceso de Gestión de Administración de Bienes y Servicios</t>
  </si>
  <si>
    <t>PROGRAMA ESTRATÉGICO: Colciencias sostenible para todos 2018
INICIATIVA ESTRATÉGICA: Realizar buenas prácticas que permitan la conservación de los activos de Colciencias y que impacten positivamente con el medio ambiente</t>
  </si>
  <si>
    <t>Recordar mediante los canales de comunicación de la Entidad a los supervisores de contratos respecto del cumplimiento de las responsabilidades definidas en el manual de contratación y supervisión
Cumplir con los requisitos definidos en los estudios previos y pliego de condiciones</t>
  </si>
  <si>
    <t>Cumplimiento de los requisitos de transparencia en Colciencias - Cero improvisación SEGEL ATM - 2018 - EP18</t>
  </si>
  <si>
    <t>Equipo FFJC</t>
  </si>
  <si>
    <t>PROGRAMA ESTRATÉGICO: 
El Fondo Francisco José de Caldas (FFJC), instrumento efectivo en la canalización de recursos
INICIATIVA ESTRATÉGICA: 
Mejoramiento de reportes y procesos en el MGI</t>
  </si>
  <si>
    <t xml:space="preserve">Fortalecer el cumplimiento del Manual de contratación y supervisión A106M01
</t>
  </si>
  <si>
    <t>Supervisores de contrato</t>
  </si>
  <si>
    <t>Cumplimiento de los requisitos de transparencia en Colciencias - Cero improvisación SEGEL ATM - 2018 - EP18
Cumplimiento en las solicitudes de elaboración de contratos y convenios 
(Gestión)</t>
  </si>
  <si>
    <t>Comunicados internos dirigidas a los supervisores con el fin de reiterar y recordar sus obligaciones o funciones como supervisores</t>
  </si>
  <si>
    <t xml:space="preserve">
Procesos con bajo nivel de automatización
Alta rotación de personal de apoyo a la gestión administrativa y Financiera de la entidad (tiempos de contratación, inestabilidad, nuevas oportunidades laborales, inequidad en los pagos de los contratistas, entre otros).
No se tiene acceso a una persona experta para la solución de temas tributarios específicos
</t>
  </si>
  <si>
    <t xml:space="preserve">
Factor Interno Tecnológico
Factor Interno: Mano de obra o personal
Factor Interno: Mano de obra o personal
</t>
  </si>
  <si>
    <t xml:space="preserve">
Oportunidad en el pago de compromisos de la Entidad 
Cumplimiento en la ejecución de obligaciones de la Entidad de acuerdo con el PAC programado </t>
  </si>
  <si>
    <t>Manual Operativo del Fondo Francisco José de Caldas Fiduprevisora (Documento Externo)</t>
  </si>
  <si>
    <t xml:space="preserve">
Gestión de Administración de Bienes y Servicios</t>
  </si>
  <si>
    <t>Seguimiento y control actividades presupuestales, contables y de tesorería</t>
  </si>
  <si>
    <t xml:space="preserve">Artículos científicos publicados en revistas científicas especializadas por investigadores colombianos - Consolidación de modelos cienciométricos para los actores del SNCTI -EP18
Modelo cienciométrico actualizado al SNCTI - Consolidación de modelos cienciométricos para los actores del SNCTI -P18 </t>
  </si>
  <si>
    <t>Cumplimiento de los requisitos de transparencia en Colciencias - Colciencias Sostenible para Todos ATM - 2018 - EP18</t>
  </si>
  <si>
    <t xml:space="preserve">Optimización del proceso de contratación del FFJC - Fondo Francisco José de Caldas Instrumento Efectivo Canalización Recursos -P18
</t>
  </si>
  <si>
    <t>PLAN DE MANEJO DE RIESGOS R7-2018: 
1.  Aplicación de los lineamientos de verificación de requisitos para pago, archivando los soportes relacionados con la revisión realizada en las carpetas o expedientes de los contratos o convenios según corresponda.
2. Aplicación de los lineamientos de verificación de requisitos para pago, a través del Sistema MGI.</t>
  </si>
  <si>
    <t xml:space="preserve">Alta rotación de personal de apoyo a la gestión administrativa y Financiera de la entidad (tiempos de contratación, inestabilidad, nuevas oportunidades laborales, inequidad en los pagos de los contratistas, entre otros).
Demoras de las áreas en los trámites en los que se involucran las operaciones del FJJC
Expedientes de contratos y convenios con deficiencias en su conformación.
</t>
  </si>
  <si>
    <t xml:space="preserve">Mano de obra o personal: disponibilidad y competencias del personal
Cultura de trabajo en equipo.
Personal con necesidades de capacitación específicas
Costos en la curva de aprendizaje
Recurso humano limitado.
Tipo de vinculación del recurso humano.
Remuneración del personal vinculado por prestación de servicios
Máquinas o equipo: capacidades y características de infraestructura,  hardware, software o equipos de la institución
Obsolescencia tecnológica de los sistemas de información
Mediciones o inspección: acceso a información de calidad y oportuna sobre el desempeño de la institución
Falta de seguimiento a los programas
Múltiples procedimientos en la Entidad
Reprocesos
Métodos: principales características procesos, procedimientos, doctrina
Cambio permanente de procedimientos.
Falta de trazabilidad y gestión de información para monitoreo.
Económico: se refiere a tasas de interés, tipos de cambio,  inflación y demás variables relacionadas al desempeño de la economía
Recorte Presupuestal por el déficit de recurso de la nación.
Recorte presupuestal
Político: influencia de actores políticos y estabilidad política
Cambio de gobierno
</t>
  </si>
  <si>
    <t>Factor interno: Métodos
Factor externo: Social/Cultural:
Factor interno: 
Mano de Obra
Factor interno: Mano de obra 
Factor interno:  Método
Factor interno:  Mediciones o inspección
Factor interno: Tecnológico</t>
  </si>
  <si>
    <t>Inconformidad por parte de la ciudadanía.
Deterioro de la imagen institucional.
Posibles sanciones legales contra la Entidad.
Uso indebido de la información privilegiada, que puede favorecer a terceros
Pérdida de credibilidad en la imagen institucional.
Investigaciones y sanciones legales
Impacto negativo en el cumplimiento de los objetivos estratégicos institucionales.
Hallazgos de auditoría tanto interna como de entes de control.
Apertura de procesos disciplinarios, administrativos o fiscales
Falencias para obtener información de otras áreas para la toma de decisiones</t>
  </si>
  <si>
    <t xml:space="preserve">Perdida de credibilidad en los procesos de la institución
Posibles sanciones disciplinarias y fiscales
Perdida del principio de oportunidad para los demás proponentes de la convocatoria
Deterioro de la imagen institucional
Posibles acciones ciudadanas
Quejas y/o reclamos </t>
  </si>
  <si>
    <t>R5-2018 Reconocimiento de un actor del SNCTI en más de una tipología</t>
  </si>
  <si>
    <t>Falta de credibilidad en los procesos de reconocimiento por parte de  los actores del SNCTI
Acceso a beneficios del SNCTI, por parte de un mismo actor bajo diferentes tipología.
Deterioro de la imagen institucional
Perdida del principio de oportunidad para el acceso a un beneficio por parte de  los demás proponentes de la convocatoria
Reproceso y desgaste administrativo en la verificación de la tipología en la cual se presentan los actores</t>
  </si>
  <si>
    <t>Factor Interno: Mano de obra o personal
Factor interno: Métodos
Factor Interno: Mediciones</t>
  </si>
  <si>
    <t>Incumplimiento de metas y objetivos institucionales por falta de capacidad operativa
Fraude al Tesoro Nacional
Investigaciones y sanciones legales
Demoras y reprocesos
Quejas y reclamos generadas por la no competencia del personal vinculado
Pérdida de capacidad de respuesta , por la no competencia del personal vinculado 
Impacto negativo en el cumplimiento de los objetivos estratégicos institucionales.
Hallazgos de auditoría tanto interna como de entes de control.
Apertura de procesos disciplinarios, administrativos o fiscales
Insatisfacción del cliente interno</t>
  </si>
  <si>
    <t>Detrimento patrimonial
Sanciones Legales
Incumplimiento de metas y objetivos institucionales por falta de capacidad operativa
Investigaciones y sanciones legales
Hallazgos de auditoría tanto interna como de entes de control.
Apertura de procesos disciplinarios, administrativos o fiscales
Afectación de la imagen institucional.</t>
  </si>
  <si>
    <t>R8-2018 No causación en la contabilidad de las actas de liquidación en donde se incluye el valor a reintegrar</t>
  </si>
  <si>
    <t>Detrimento Patrimonial 
Investigaciones disciplinarias y fiscales
Impacto negativo en el cumplimiento de los objetivos estratégicos institucionales.
Hallazgos de auditoría tanto interna como de entes de control.
Apertura de procesos disciplinarios, administrativos o fiscales
Afectación de la imagen institucional.
Que no se refleje en los estados financieros de la Entidad y del PA-FFJC el valor de las cuentas por cobrar</t>
  </si>
  <si>
    <t>Factor Interno: Mano de obra o personal
Factor interno: Métodos
Factor Externo: Legal</t>
  </si>
  <si>
    <t xml:space="preserve">Costos en la curva de aprendizaje
Alta rotación de personal: condiciones de estabilidad, falencias en el crecimiento profesional, salarios, entre otros.
No están constituidos protocolos para la gestión del conocimiento.
Procesos con bajo nivel de automatización
Cambio constante de procedimientos y falta de enfocar esfuerzos en la documentación y socialización de los mismos. </t>
  </si>
  <si>
    <t>Mal uso de los recursos del fondo Caja Menor
Investigaciones disciplinarias y fiscales
Detrimento patrimonial
Falta de eficiencia en la administración de los recursos disponibles
Hallazgos de auditoría tanto interna como de entes de control.
Apertura de procesos disciplinarios, administrativos o fiscales
Afectación de la imagen institucional.</t>
  </si>
  <si>
    <t xml:space="preserve">
Factor Interno: Mano de obra o personal
Factor Interno: Mano de obra o personal
Factor Interno: 
Máquinas o equipo
Factor Interno:
Métodos
Factor Interno:
Material</t>
  </si>
  <si>
    <t xml:space="preserve">
Alta rotación de personal de apoyo a la gestión administrativa y Financiera de la entidad (tiempos de contratación, inestabilidad, nuevas oportunidades laborales, inequidad en los pagos de los contratistas, entre otros).
Recurso humano limitado
No existe integración entre las diferentes plataformas y herramientas tecnológicas o sistemas de información (GINA / SIIF / SUIFP / ORFEO / Ofimática)
Procesos con bajo nivel de automatización
Formatos no dan cuenta realmente de la gestión
</t>
  </si>
  <si>
    <t>Investigaciones disciplinarias y fiscales
Deterioro en el patrimonio de la entidad
Desviación  de recursos públicos
Impacto negativo en el cumplimiento de los objetivos estratégicos institucionales.
Hallazgos de auditoría tanto interna como de entes de control.
Afectación de la imagen institucional.
Inconformidad por parte de la ciudadanía.
Apertura de procesos disciplinarios, administrativos o fiscales</t>
  </si>
  <si>
    <t>Factor interno: Métodos
Factor interno: Mediciones o inspección
Factor interno: Mano de obra o personal
Factor interno: Mano de obra o personal
Factor Interno: Máquinas o equipo
Factor interno: Métodos</t>
  </si>
  <si>
    <t>Complejidad en los procesos internos
Deficiencias en el seguimiento a los procesos que son responsabilidad de la SEGEL o en los que la responsabilidad es compartida con las áreas
Alta rotación de personal: condiciones de estabilidad, falencias en el crecimiento profesional, salarios, entre otros.
Personal con necesidades de capacitación específicas
Falta de integración de los sistemas de información institucional.
Falta de conocimiento de las áreas u omisión de los procedimientos de la SEGEL</t>
  </si>
  <si>
    <t>Reprocesos
Sanciones, demandas o acciones legales en contra de la Entidad
Perdida de credibilidad en los procesos de la institución
Incumplimiento de metas y objetivos institucionales por falta de capacidad operativa
Quejas, reclamos tutelas por procesos contractuales mal realizados
Falta de calidad en la prestación del servicio 
Desviación de recursos públicos
Hallazgos de auditoría tanto interna como de entes de control.
Afectación de la imagen institucional.
Inconformidad por parte de la ciudadanía.
Apertura de procesos disciplinarios, administrativos o fiscales</t>
  </si>
  <si>
    <t xml:space="preserve">
Investigaciones disciplinarias y fiscales
Reprocesos o demoras
Falta de calidad o cumplimiento en los bienes o servicios adquiridos 
Deterioro de la imagen institucional
Detrimento patrimonial
Falta de eficiencia en la administración de los recursos disponibles
Incumplimiento de metas y objetivos institucionales
Impacto negativo en el cumplimiento de los objetivos estratégicos institucionales.
Hallazgos de auditoría tanto interna como de entes de control.
Apertura de procesos disciplinarios, administrativos o fiscales
Deterioro de la imagen institucional</t>
  </si>
  <si>
    <t xml:space="preserve">Factor Interno:
Método
Factor Interno:
Máquinas o equipo
Factor Interno:
Método
Factor Interno:
Método
Factor Interno:
Máquinas o equipo
Factor interno:
Mano de obra o personal
</t>
  </si>
  <si>
    <t>Demoras de las áreas en los trámites en los que se involucran las operaciones del FJJC 
Sistema de Modulo de Gestión de Información del Fondo Francisco José de Caldas con un alcance básico frente a la magnitud de las operaciones del FFJC.
Expedientes de contratos y convenios con deficiencias en su conformación
Debilidades de conectividad entre MGI y ORFEO, en aspectos relacionados con la contratación derivada.
Falta de un sistema de información integral
Alta rotación de personal de apoyo a la gestión administrativa y Financiera de la entidad (tiempos de contratación, inestabilidad, nuevas oportunidades laborales, inequidad en los pagos de los contratistas, entre otros).</t>
  </si>
  <si>
    <t xml:space="preserve">Factor interno: Material
Factor interno: Mano de obra
Factor interno:
Método
Factor interno: Mano de obra
Factor interno:
Método
</t>
  </si>
  <si>
    <t>Expedientes de contratos y convenios con deficiencias en su conformación.
Falta de capacitación para la supervisión de contratos y limitaciones en el tiempo. 
Falta de conocimiento de las áreas u omisión de los procedimientos de la SEGEL
Alta carga operativa de la Secretaría General asociada a un dependencia de las áreas respecto a consultas que no necesariamente son del resorte de la SEGEL.
Desconocimiento de la legislación de ciencia, tecnología e innovación.</t>
  </si>
  <si>
    <t xml:space="preserve">
Desviación  de recursos públicos
Quejas, reclamos tutelas por procesos contractuales mal realizados
Investigaciones disciplinarias y fiscales
Falta de calidad en la prestación del servicio 
Deterioro de la imagen institucional
Impacto negativo en el cumplimiento de los objetivos estratégicos institucionales.
Hallazgos de auditoría tanto interna como de entes de control.
Detrimento patrimonial
Apertura de procesos disciplinarios, administrativos o fiscales</t>
  </si>
  <si>
    <t>Guías Técnicas para el reconocimiento de actores del SNCTeI</t>
  </si>
  <si>
    <t>Implementación del formulario en línea para el reconocimiento de actores</t>
  </si>
  <si>
    <t>Cumplimiento de los requisitos de transparencia en Colciencias - Comunicaciones
Porcentaje de programas estratégicos priorizados comunicados 
Jurídica:
Cumplimiento de los requisitos de transparencia en Colciencias - Cero improvisación SEGEL ATM - 2018 - EP18</t>
  </si>
  <si>
    <t>*  Programa Estratégico: Incremento de la visibilidad e impacto de las publicaciones científicas colombianas
Iniciativa: Indexación de revistas especializadas en CTeI
Iniciativa:. Servicio permanente de homologación de revistas especializadas de CTeI - Publindex
*  Programa Estratégico:  Consolidación de modelos cienciométricos para los actores del SNCTI
Iniciativa: Revisión del modelo de reconocimiento de grupos de investigación e investigadores 
Iniciativa: Ventanilla Abierta para el reconocimiento de actores del SNCTI (Nueva Política) centros de investigación. 
Iniciativa:  Evaluación de la implementación de PURE en Colciencias
*  Programa Estratégico: Apoyo en I+D+i en el Sector Productivo
Iniciativa: 'Ventanilla Abierta para el reconocimiento de actores del SNCTI de la DDTI</t>
  </si>
  <si>
    <t xml:space="preserve">PLAN DE MANEJO DE RIESGOS R9-2018: 
1. Reporte de los arqueos periódicos de la caja menor de gastos generales
</t>
  </si>
  <si>
    <t xml:space="preserve">Recomendar mecanismos de gestión jurídica y legal al interior de las áreas de la entidad en materia de gestión contractual
Asegurar la adherencia a los procedimientos de  Contratación y Supervisión, presentando informes de Supervisión acorde a los lineamientos de la SEGEL y la normatividad vigente en la materia.
Fortalecer el cumplimiento del Manual de contratación y supervisión A106M01
</t>
  </si>
  <si>
    <t>27 de abril de 2018</t>
  </si>
  <si>
    <t>Aprobación Versión Inicial 01 del Mapa de Riesgos de Corrupción  2018 en la cual se realizan los siguienets ajustes:
-  Se redefinen algunos riesgos 
-  Se mejora la calificación en el análisis y valoración
-  Se mejora la identificación y calificación de los controles
-  Se incluyen nuevas acciones para el tratamiento de los riesgos</t>
  </si>
  <si>
    <t>Conceptualizar y ejecutar estrategias de comunicación externas, para promover los programas e iniciativas institucionales con las audiencias de interés.
Desarrollar tácticas de relacionamiento con medios masivos
Implementar los lineamientos de la política de transparencia y acceso a información pública, en lo concerniente a Gestión de Comunicaciones
Fortalecer las acciones encaminadas a las notas informativas por medio de los canales de comunicación definidos por en la entidad en temas de clasificación de información de la información confidencial</t>
  </si>
  <si>
    <t>Reporte de alertas a los términos de vencimiento de cada trámite, que se reciben como PQRD el cual es remitido por centro de contacto mediante correo electrónico a cada uno de los funcionarios y contratistas respecto de la información solicitada por la ciudadanía y entes de control en los casos que aplique</t>
  </si>
  <si>
    <t xml:space="preserve">Líder de Gestión de Talento Humano </t>
  </si>
  <si>
    <t>Verificación de veracidad de los títulos de formación académica</t>
  </si>
  <si>
    <t xml:space="preserve">Factor Interno: Mano de obra o personal
Factor Interno: Métodos
Factor Interno:
Material
</t>
  </si>
  <si>
    <t xml:space="preserve">PLAN DE MANEJO DE RIESGOS R8-2018: 
1. FFJC: Conciliación del informe de contratos liquidados y valores por reintegrar y el balance contable
2. Realiza seguimiento a la causación efectiva de los saldo a reintegrar, así como a la devolución
</t>
  </si>
  <si>
    <t xml:space="preserve">Cuentadante 
Dirección Administrativa y Financiera
</t>
  </si>
  <si>
    <t>Dirección Administrativa y Financiera
Coordinador Grupo de Apoyo Logístico
Almacenista</t>
  </si>
  <si>
    <t>¿Evidencia de seguimiento?</t>
  </si>
  <si>
    <t>Puntos de control definidos en los procedimientos del Manual de Servicio al Ciudadano</t>
  </si>
  <si>
    <t xml:space="preserve">Factor Interno: Mano de obra o personal
Factor Interno: Maquinas o Equipo
Factor Interno: Mediciones
Factor interno: Métodos
Factor Externo: Económico
Factor Externo: Político
</t>
  </si>
  <si>
    <t xml:space="preserve">
Impacto negativo en el cumplimiento de los objetivos estratégicos institucionales.
incumplimiento de los objetivos corporativos y del área. 
Sobrecostos en proyectos.
Afectación de la reputación institucional
Facilitar el encubrimiento y la complicidad en casos de delito y/o fraude.
Pérdida la integridad, disponibilidad y confidencialidad de la información 
Hallazgos de auditoría tanto interna , externas y de entes de control. (Apertura de procesos disciplinarios, administrativos o fiscales,
Vulnerabilidad de los sistemas de información,
Perdida de la información)</t>
  </si>
  <si>
    <t>Fortalecer el cumplimiento de legalizar el recibo de caja provisional
Mantener la estratégica de arqueos de caja menor</t>
  </si>
  <si>
    <t>Líder de calidad de SEGEL
Líder de Gestión Jurídica</t>
  </si>
  <si>
    <t>PROGRAMA ESTRATÉGICO: Cero improvisación
INICATIVA ESTRATÉGICA: Contribuir a una Colciencias mas transparente - SEGEL</t>
  </si>
  <si>
    <t>Iniciativas estratégicas: Trimestral
Plan de manejo de riesgos:
Cuatrimestral</t>
  </si>
  <si>
    <t xml:space="preserve">Fortalecer el cumplimiento de las acciones definidas en el manual operativo y procedimientos del FFJC
</t>
  </si>
  <si>
    <t>Aplicación de formato de Declaración con respecto a conflicto de intereses y confidencialidad para evaluadores de COLCIENCIAS  M301PR02F03</t>
  </si>
  <si>
    <t xml:space="preserve">
Programa Estratégico: Cero improvisación:
Iniciativa: Adopción de la Política de Defensa Judicial conforme a los lineamientos establecidos por la Agencia de Defensa Jurídica del Estado
Iniciativa:  Recomendar mecanismos de gestión jurídica y legal al interior de las áreas de la entidad.
Plan de Manejo de Riesgos 2018:
3. Fortalecer la adherencia a los procedimientos de  Contratación y Supervisión, asegurando que el seguimiento a los contratos y convenios este acorde a los lineamientos de la SEGEL y la normatividad vigente en la materia.  (Reporte Cuatrimestral)</t>
  </si>
  <si>
    <t>1. Realizar la revisión, consolidación y cargue de los planes operativos de convocatorias
2. Plan  operativo de convocatorias DDTI 2018
3. Plan Operativo de convocatorias DFI 2018
4. Plan Operativo de convocatorias DMC 2018
5. Plan de operativo de convocatorias Internacionalización 2018
Plan de Manejo del Riesgo 2018
Iniciativa: Reporte de la evaluación de desempeño a pares evaluadores reconocidos por Colciencias.
Descripción: Revisar y consolidar el reporte de la evaluación de desempeño a pares evaluadores reconocidos por Colciencias llevada cabo por las diferentes áreas técnicas.</t>
  </si>
  <si>
    <t xml:space="preserve">
Programa Estratégico
Talento humano competente, innovador y motivado
Iniciativa: 
Contribuir a una Colciencias más transparente</t>
  </si>
  <si>
    <t>Programa Estratégico: 
Gestión e Infraestructura de TI
Iniciativa:
Dotación Tecnológica de la Entidad
Iniciativa:
Gestión de Seguridad y Privacidad de la Información</t>
  </si>
  <si>
    <r>
      <t xml:space="preserve">Programa Estratégico: Comunicamos lo que hacemos 2018.
Iniciativa: Gestión de comunicación estratégica. 
Iniciativa: Gestión de comunicación interna. 
Iniciativa: Relacionamiento con medios de comunicación. 
Iniciativa: Contribuir a una Colciencias más transparente
</t>
    </r>
    <r>
      <rPr>
        <b/>
        <sz val="8"/>
        <rFont val="Arial"/>
        <family val="2"/>
      </rPr>
      <t>Jurídica:</t>
    </r>
    <r>
      <rPr>
        <sz val="8"/>
        <rFont val="Arial"/>
        <family val="2"/>
      </rPr>
      <t xml:space="preserve">
Programa Estratégico:  Cero improvisación
Iniciativa: Recomendar mecanismos de gestión jurídica y legal al interior de las áreas de la entidad</t>
    </r>
  </si>
  <si>
    <t>NOMBRE DEL RIESGO</t>
  </si>
  <si>
    <t>Incumplimiento en la oportunidad y/o calidad de la respuesta a PQRDS asociada con: falta de claridad, pertinencia o validez en la respuesta o dar respuesta a las peticiones fuera de los términos de ley</t>
  </si>
  <si>
    <t>Concentración de las decisiones o lineamientos en favorecimiento de intereses personales.</t>
  </si>
  <si>
    <r>
      <t xml:space="preserve">La siguiente información ha sido tomada del Aplicativo de GINA, el cual es reportado por el responsable del proceso:
</t>
    </r>
    <r>
      <rPr>
        <b/>
        <sz val="8"/>
        <rFont val="Arial"/>
        <family val="2"/>
      </rPr>
      <t xml:space="preserve">3. Realizar buenas prácticas que permitan la conservación de los activos de Colciencias y que impacten positivamente con el medio ambiente: </t>
    </r>
    <r>
      <rPr>
        <sz val="8"/>
        <rFont val="Arial"/>
        <family val="2"/>
      </rPr>
      <t>Se adjunta la proyección del Plan de Mantenimiento de la Infraestructura Física de la Entidad, donde se consideraron los manuales de uso y mantenimiento que los contratistas remitieron a la Entidad acerca de obra civil, señalética y mobiliario .
Sin embargo, es de aclarar que este plan no es definitivo teniendo en cuenta que se encuentra en proceso de contratación el "Mantenimiento correctivo y preventivo de la infraestructura física de la Entidad" y que también depende del presupuesto asignado.
Así mismo, se adjunta la proyección del Cronograma de baja de bienes y actualización de inventarios, en el cual se consideraron los actos administrativos vigentes sobre baja de bienes; sin embargo, es de aclarar que este cronograma no es definitivo en atención a que en el mismo se requiere el actuar de diferentes personas (internas y externas).
En cuanto a la Dirección Administrativa y Financiera, con corte a 23 de marzo de 2018, se obtienen los siguientes avances frente a las actividades pactadas para realizar buenas prácticas que permitan la conservación de los activos de Colciencias y que impacten positivamente con el medio ambiente
Cronograma de baja de bienes y actualización de inventarios
Plan de depuración de activos
Plan de mantenimiento bienes muebles e inmuebles 1er trimestre de 2018</t>
    </r>
  </si>
  <si>
    <r>
      <t xml:space="preserve">La siguiente información ha sido tomada del Aplicativo de GINA, el cual es reportado por el responsable del proceso:
</t>
    </r>
    <r>
      <rPr>
        <b/>
        <sz val="8"/>
        <rFont val="Arial"/>
        <family val="2"/>
      </rPr>
      <t xml:space="preserve"> 1. Mejoramiento del proceso de contratación del FFJC por medio de la integración MGI-ORFEO: </t>
    </r>
    <r>
      <rPr>
        <sz val="8"/>
        <rFont val="Arial"/>
        <family val="2"/>
      </rPr>
      <t xml:space="preserve">Para el primer trimestre de la vigencia 2018, se inició el proceso de integración del sistema ORFEO con el MGI con el fin de simplificar pasos en el procedimiento de solicitud de convenios derivados y modificaciones de los mismos, por tal motivo de manera conjunta con el personal de la oficina de Tic se trazó un cronograma de trabajo y  se determinaron los eventos que se deben suprimir para hacer el proceso de integración MGI-ORFEO más eficiente, dado que esta es una actividad definida como un desarrollo de alto impacto  desde la Secretaria General y las Áreas Técnicas. </t>
    </r>
  </si>
  <si>
    <t xml:space="preserve">La siguiente información ha sido tomada del Aplicativo de GINA, el cual es reportado por el responsable del proceso: 
e evidencia los planes operativos de convocatorias para 2018 cargados en GINA. A 30 de abril de 2018 hay convocatorias que a las cuales no se les ha dado apertura y por lo cual estos planes podrán ser modificados en la medida que se vayan ajustando los términos de referencia y se envíen por parte de las áreas técnicas los ajustes antes de su apertura. Se cargan las convocatorias de Dirección de Fomento a la Investigación DFI, Dirección de Desarrollo Tecnológico e Innovación DDTI, Dirección de Mentalidad y Cultura DMC, Oficina de Internacionalización de Colciencias, Unidad de Diseño de Política (Construcción de Paz) y la Estrategia de Colombia BIO.  
Luego de hacer la revisión correspondiente en las tareas asociadas a los planes operativos de convocatorias a 30 de abril de 2018, se puede determinar que existen 389 tareas distribuidas en las diferentes direcciones. 
De forma particular se analiza el siguiente avance en el reporte de avance de las convocatorias, de acuerdo al plan operativo establecido para asegurar el cumplimiento de los controles e hitos establecidos para  evitar un favorecimiento indebido a terceros derivado de omisiones en el proceso Gestión de Convocatorias en aspectos como: planeación, apertura, cierre, evaluación y publicación de resultados:
Plan de Convocatorias DDTI 2018: 149 tareas de las cuales 16 están en desarrollo, 25 están finalizadas y 108 nuevas.
Plan de Convocatorias DFI 2018: 113 tareas de las cuales 1 están en desarrollo, 36 finalizadas y 76 nuevas.
Plan de Convocatorias DMC 2018: 67 tareas de las cuales 1 esta finalizada, 4 están en desarrollo y 62 son nuevas.
Plan de Convocatorias Internacionalización 2018: 13 tareas de las cuales 4 están finalizadas y 9 son nuevas.
Plan de Convocatorias Construcción de Paz 2018: 3 tareas de las cuales todas son nuevas están planeadas para el segundo semestre del año.
Plan de Convocatorias Colombia BIO 2018: 44 tareas de las cuales todas las 44 están en nuevas. De estas 44 tareas al 30 de abril de 2018 deberían estar cerradas 22 tareas.   </t>
  </si>
  <si>
    <r>
      <t xml:space="preserve">La siguiente información ha sido tomada del Aplicativo de GINA, el cual es reportado por el responsable del proceso: 
</t>
    </r>
    <r>
      <rPr>
        <b/>
        <sz val="8"/>
        <rFont val="Arial"/>
        <family val="2"/>
      </rPr>
      <t xml:space="preserve">1. Indexación de revistas especializadas en CTeI: </t>
    </r>
    <r>
      <rPr>
        <sz val="8"/>
        <rFont val="Arial"/>
        <family val="2"/>
      </rPr>
      <t xml:space="preserve">Se envía por adjunto el documento de análisis de resultados de la Convocatoria 768, conformado por : los Antecedentes del proceso, Propuesta de ajustes a los criterios de la Fase II para la Etapa de clasificación oficial, Resultados preliminares, Caracterización de resultados, Cálculo del H5 para las revistas científicas, Simulaciones y Análisis del proceso.
</t>
    </r>
    <r>
      <rPr>
        <b/>
        <sz val="8"/>
        <rFont val="Arial"/>
        <family val="2"/>
      </rPr>
      <t xml:space="preserve">1. Revisión del modelo de reconocimiento de grupos de investigación e investigadores: </t>
    </r>
    <r>
      <rPr>
        <sz val="8"/>
        <rFont val="Arial"/>
        <family val="2"/>
      </rPr>
      <t xml:space="preserve">Durante el primer trimestre de 2018 se trabajó en el análisis  y revisión de los resultados de la Convocatoria 781 de 2017. El resultado de este trabajo ha sido un documento, en una primera versión, que presenta las principales cifras y comparativos de los aspectos analizados en la Convocatoria: Grupos, personas, producción e instituciones.
</t>
    </r>
    <r>
      <rPr>
        <b/>
        <sz val="8"/>
        <rFont val="Arial"/>
        <family val="2"/>
      </rPr>
      <t xml:space="preserve"> 2. Ventanilla Abierta para el reconocimiento de actores del SNCTeI de la DDTI: </t>
    </r>
    <r>
      <rPr>
        <sz val="8"/>
        <rFont val="Arial"/>
        <family val="2"/>
      </rPr>
      <t xml:space="preserve">1. Con relación al Reconocimiento de las Unidades de I+D+i: 
Se aprobó una (1) solicitud de reconocimiento de Unidades de I+D+i durante el mes de marzo de 2018, correspondiente a Asesco, mediante acta de comité de Dirección Técnica de Desarrollo tecnológico e Innovación Nº 17. 
2. Con relación al Reconocimiento de los Centros:
En el primer trimestre, se reporta lo siguiente:
* Aprobadas: cuatro (4) Centros de Desarrollo tecnológico: Ceindetec Llanos, CDT del Gas, CIDEI, Instituto Colombiano del petróleo ICP y un (1) Centro de Innovación y Productividad CPC de oriente. Estas solicitudes se encuentran en Expedición de resolución a cargo de Secretaría general.
* Negadas: 0
* En evaluación: Durante el mes de marzo se encuentran dos (2) solicitudes de Centro de Desarrollo Tecnológico en evaluación correspondientes a:
- Instituto Centro de Sistemas S.AS. - CEIDNOVA
- Instituto de Ciencia y Tecnología Alimentaria - INTAL
</t>
    </r>
    <r>
      <rPr>
        <b/>
        <sz val="8"/>
        <rFont val="Arial"/>
        <family val="2"/>
      </rPr>
      <t xml:space="preserve">2. Ventanilla Abierta para el reconocimiento de actores del SNCTI (Nueva Política) centros de investigación: </t>
    </r>
    <r>
      <rPr>
        <sz val="8"/>
        <rFont val="Arial"/>
        <family val="2"/>
      </rPr>
      <t>En  el transcurso del año se han radicado 6 solicitudes para el reconocimiento de centros de investigación. Todas las solicitudes cumplieron con los requisitos mínimos y se encuentran en proceso de evaluación.
Una de las solicitudes tramitadas, corresponde al Instituto Nacional de Salud que al ser instituto público obtendrá el reconocimiento de manera automática si necesidad de pasar por proceso de evaluación.
Como soporte de las solicitudes radicadas, se adjunta la matriz de revisión de requisitos en donde se evidencia el cumplimiento de requisitos mínimos y el estado actual de cada una de las solicitudes.</t>
    </r>
  </si>
  <si>
    <r>
      <t xml:space="preserve">La siguiente información ha sido tomada del Aplicativo de GINA, el cual es reportado por el responsable del proceso: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Administración de Bienes y Servicios: </t>
    </r>
    <r>
      <rPr>
        <sz val="8"/>
        <rFont val="Arial"/>
        <family val="2"/>
      </rPr>
      <t xml:space="preserve">En el 1er cuatrimestre se tomaron acciones tendientes a fortalecer la gestión para asegurar la adecuada ejecución de los contratos, por parte de los supervisores y apoyos a la supervisión de contratos a cargo del Grupo de Trabajo de Apoyo Logístico, relacionadas así:
Se envió por correo electrónico a los integrantes del Grupo que realizan estas labores, el Manual de Contratación y de Supervisión de la Entidad (A106M01) junto con el Procedimiento de Supervisión y seguimiento a contratos y convenios (A106PR16), documentos que se encuentran disponibles en GINA.
A quienes realizan apoyo la supervisión de contratos, se remitió un memorando a cada en el cual se les informó la asignación de dicha labor.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DDTI: </t>
    </r>
    <r>
      <rPr>
        <sz val="8"/>
        <rFont val="Arial"/>
        <family val="2"/>
      </rPr>
      <t>En la Dirección de Desarrollo Tecnológico e Innovación se creó durante el año 2017 una base de datos que concentra el seguimiento de los convenios y contratos a cargo de la Dirección como mecanismo de respuesta a un adecuado ejercicio de supervisión, en aras de centralizar el seguimiento de cada una de las contrataciones realizadas para cumplir con las metas de cada estrategia y Programa Nacional de la Dirección, es decir, responde a las estrategias de Innovación empresarial (Pactos por la Innovación, Sistemas de Innovación, Alianzas para la Innovación), Propiedad Intelectual, Transferencia de conocimiento y tecnología (Oficinas de transferencia de resultados de investigación - OTRI, Spin Off, Apoyo I+D+i Sector Productivo) y Beneficios tributarios, y a los Programas Nacionales: Programa Nacional de Desarrollo Tecnológico, Industrial y Calidad, Programa Nacional de Ciencia, Tecnología e Innovación en Biotecnología y el Programa Nacional de Ciencia, Tecnología e Innovación en Tecnologías de la Información y Comunicaciones identificando todos los convenios y proyectos que esta Dirección coordina. 
Se ha avanzado en la posibilidad de emitir alertas automáticas que permitan garantizar un control adecuado en cada caso, es decir, la toma oportuna de decisiones para cada contrato y convenio, cumpliendo con un ejercicio más acertado y eficaz de la ejecución de actividades técnicas y la ejecución de los recursos, sin embargo, vale la pena resaltar que estas alertas en la actualidad sí se emiten pero manualmente (correo electrónico). 
Por otra parte, de manera regular (al menos tres veces al mes) se realizan reuniones con el Director de la Desarrollo Tecnológico e Innovación en las que revisa el estado de la ejecución de los contratos y convenios en aras de mantenerlo informado como supervisor de dichos contratos y convenios y de esta manera pueda garantizar que en su ejercicio de supervisión se tomen las decisiones adecuadas para cada caso. 
Por último, se realizó una sesión de trabajo con los responsables de la base de datos en cada equipo de trabajo, con el fin de informarles las actualizaciones que ha sufrido la base y las modificaciones que vendrán en aras de mejorar cada día el seguimiento en este aspecto.</t>
    </r>
    <r>
      <rPr>
        <b/>
        <sz val="8"/>
        <rFont val="Arial"/>
        <family val="2"/>
      </rPr>
      <t xml:space="preserve">
R12-2018 Fortalecer la adherencia a los procedimientos de Contratación y Supervisión, asegurando que el seguimiento a los contratos y convenios este acorde a los lineamientos de la SEGEL y la normatividad vigente en la materia - DFI: </t>
    </r>
    <r>
      <rPr>
        <sz val="8"/>
        <rFont val="Arial"/>
        <family val="2"/>
      </rPr>
      <t xml:space="preserve">Se adjunta base de datos de los contratos  vigentes de la Dirección de Fomento a la Investigación.  Dicha base fue conciliada con SEGEL y se encuentra en proceso de depuración en aras de lograr la liquidación de los contratos que están próximos a vencerse. Información que se actualiza en línea por medio del DRIVE: https://docs.google.com/spreadsheets/d/1wtWmg5bNPvZ4PAdAMpKHRBucyEdu7lkU5IjiFufpvQ8/edit#gid=1204161305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DMC: </t>
    </r>
    <r>
      <rPr>
        <sz val="8"/>
        <rFont val="Arial"/>
        <family val="2"/>
      </rPr>
      <t xml:space="preserve">Enero-Febrero. En Comité de Dirección se presentó el estado de la contratación con corte a 31 de Enero de 2018 en la cual se informó el número de contratos y convenios que se encuentran vencidos sin liquidar y los que se encuentran en ejecución, por cada uno de los supervisores. Se acordó presentar un cronograma para cumplir con las liquidaciones pendientes teniendo en cuenta el informe presentado. Se anexa como soporte el Acta No. 5 de fecha Febrero 20 de 2018 del Comité de la DMC.  
 Marzo. Se elaboró un el Plan de Trabajo de liquidaciones de la DMC con corte a Junio  de 2018 el cual se presentó al Subdirector en el cual se incluyeron unas metas para cumplir mensualmente. Se anexa documento que contiene el Plan de Trabajo presentado. En Comité de Dirección se acordó realizar unas mesas de trabajo para socializar el plan de trabajo presentado a la Subdirección y las metas acordadas. Se anexa como soporte el Acta del Comité Técnico No. 07 de fecha marzo 5 de 2018  en el cual en varios se trató el tema.
Abril. Se realizaron dos (2) mesas de trabajo con las personas de apoyo a liquidaciones y con el Grupo de Apropiación Social de la Ciencia de la DMC para acordar la forma como se abordará el cumplimiento del plan de trabajo de liquidaciones y acordar el apoyo en las liquidaciones de la contratación del grupo de Apropiación. Se anexa como soporte la lista de asistencia de las reuniones de fecha 9 y 10 de febrero de 2018. Se asistió a reunión de trabajo el día 11 de abril de 2018, citada por la Dirección Administrativa y Financiera para tratar en tema del seguimiento a la contratación del FFJC y la unificación de la información contenida en el MGI, así como también la necesidad de acordar mecanismos para solventar los inconvenientes que se presentan en los trámites ante  FIDUPREVISORA S.A. Se anexa lista de asistencia a la reunión. Se elaboró un informe de seguimiento al plan de trabajo presentado a la Subdirección y presentado en reunión de fecha 18 de abril de 2018. Se anexa documento de presentación. Se presentó cuadro estadístico del estado de contratación de la DMC en Comité de Dirección de fecha abril 24 de 2018 (ver acta no 11).
</t>
    </r>
    <r>
      <rPr>
        <b/>
        <sz val="8"/>
        <rFont val="Arial"/>
        <family val="2"/>
      </rPr>
      <t>R12-2018 Fortalecer la adherencia a los procedimientos de Contratación y Supervisión, asegurando que el seguimiento a los contratos y convenios este acorde a los lineamientos de la SEGEL y la normatividad vigente en la materia - Gestión Documental:</t>
    </r>
    <r>
      <rPr>
        <b/>
        <sz val="8"/>
        <color rgb="FFFF0000"/>
        <rFont val="Arial"/>
        <family val="2"/>
      </rPr>
      <t xml:space="preserve"> </t>
    </r>
    <r>
      <rPr>
        <sz val="8"/>
        <color rgb="FFFF0000"/>
        <rFont val="Arial"/>
        <family val="2"/>
      </rPr>
      <t xml:space="preserve">No existe reporte, el cual vence el día 30 de abril de 2018.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Gestión Información: </t>
    </r>
    <r>
      <rPr>
        <b/>
        <sz val="8"/>
        <color rgb="FFFF0000"/>
        <rFont val="Arial"/>
        <family val="2"/>
      </rPr>
      <t xml:space="preserve"> No existe reporte, el cual vence el día 30 de abril de 2018.
</t>
    </r>
    <r>
      <rPr>
        <b/>
        <sz val="8"/>
        <rFont val="Arial"/>
        <family val="2"/>
      </rPr>
      <t>R12-2018 Fortalecer la adherencia a los procedimientos de Contratación y Supervisión, asegurando que el seguimiento a los contratos y convenios este acorde a los lineamientos de la SEGEL y la normatividad vigente en la materia - Gestión Recursos Financieros: No existe reporte, el cual vence el día 30 de abril de 2018.</t>
    </r>
    <r>
      <rPr>
        <b/>
        <sz val="8"/>
        <color rgb="FFFF0000"/>
        <rFont val="Arial"/>
        <family val="2"/>
      </rPr>
      <t xml:space="preserve">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Gestión Recursos Financieros - FFJC: </t>
    </r>
    <r>
      <rPr>
        <sz val="8"/>
        <rFont val="Arial"/>
        <family val="2"/>
      </rPr>
      <t xml:space="preserve">Como supervisora en el primer cuatrimestre del año,  se llevó a cabo la supervisión del contrato de Fiducia mercantil suscrito con Fiduciaria la Previsora No 401 de 2014, siguiendo los manuales de supervisión establecidos por Colciencias y haciendo seguimiento al cumplimiento de las obligaciones contractuales de la Fiduciaria.
</t>
    </r>
    <r>
      <rPr>
        <b/>
        <sz val="8"/>
        <rFont val="Arial"/>
        <family val="2"/>
      </rPr>
      <t>R12-2018 Fortalecer la adherencia a los procedimientos de Contratación y Supervisión, asegurando que el seguimiento a los contratos y convenios este acorde a los lineamientos de la SEGEL y la normatividad vigente en la materia - Internacionalización: No existe reporte, el cual vence el día 30 de abril de 2018.</t>
    </r>
    <r>
      <rPr>
        <b/>
        <sz val="8"/>
        <color rgb="FFFF0000"/>
        <rFont val="Arial"/>
        <family val="2"/>
      </rPr>
      <t xml:space="preserve">
</t>
    </r>
    <r>
      <rPr>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SEGEL: </t>
    </r>
    <r>
      <rPr>
        <sz val="8"/>
        <color rgb="FFFF0000"/>
        <rFont val="Arial"/>
        <family val="2"/>
      </rPr>
      <t xml:space="preserve"> No existe reporte, el cual vence el día 30 de abril de 2018.</t>
    </r>
    <r>
      <rPr>
        <b/>
        <sz val="8"/>
        <color rgb="FFFF0000"/>
        <rFont val="Arial"/>
        <family val="2"/>
      </rPr>
      <t xml:space="preserve">
R12-2018 Fortalecer la adherencia a los procedimientos de Contratación y Supervisión, asegurando que el seguimiento a los contratos y convenios este acorde a los lineamientos de la SEGEL y la normatividad vigente en la materia - Talento Humano:  No existe reporte, el cual vence el día 30 de abril de 2018.
</t>
    </r>
    <r>
      <rPr>
        <sz val="8"/>
        <color rgb="FFFF0000"/>
        <rFont val="Arial"/>
        <family val="2"/>
      </rPr>
      <t xml:space="preserve">1. Recomendar mecanismos de gestión jurídica y legal al interior de las áreas de la entidad: Teniendo en cuenta que las Entidades Estatales tienen la obligación de asegurar el cumplimiento del objeto contractual de los contratos celebrados, Colciencias, al igual de las demás Entidades ha tomado las medidas correspondientes, para la vigilancia y control de los contratos suscritos al interior de la organización con la designación de supervisores o interventores según sea el caso. Por parte de la SEGEL se tan tomado medidas como: Manual de contratación y supervisión, procedimiento de supervisión, circulares internas entre otras; en ese sentido, para esta vigencia se proyecta la elaboración de una guía de supervisión e interventoría para una mejor ilustración de responsabilidades, competencias y funciones técnicas de un supervisor/interventor así como también de índole administrativa, contable, financiera y jurídica.
</t>
    </r>
    <r>
      <rPr>
        <b/>
        <sz val="8"/>
        <color rgb="FFFF0000"/>
        <rFont val="Arial"/>
        <family val="2"/>
      </rPr>
      <t>2. Adopción de la Política de Defensa Judicial conforme a los lineamientos establecidos en el Modelo Integrado de Planeación y Gestión: Es preciso informar que para la emisión de la Resolución que adopta la Política de Daño Antijurídico, el Comité de Conciliación surte los siguientes pasos:
Identificar la actividad litigiosa o identificar los riegos
Analizar las causas primarias o sub-causas
Elaborar el plan de acción
Efectuar  seguimiento y evaluación
En ese sentido, el abogado a cargo de las demandas comenzó a realizar un estudio integral de sus condenas y demandas con base en las solicitudes de conciliación.</t>
    </r>
  </si>
  <si>
    <t xml:space="preserve">
Investigaciones disciplinarias y fiscales
Deterioro de la imagen institucional
Detrimento patrimonial
Incumplimiento de la misión,  metas y objetivos institucionales
Pérdida de credibilidad de la entidad
Des financiación de actividades de CTeI
Impacto negativo en el cumplimiento de los objetivos estratégicos institucionales.
Hallazgos de auditoría tanto interna como de entes de control.
Apertura de procesos disciplinarios, administrativos o fiscales</t>
  </si>
  <si>
    <r>
      <t xml:space="preserve">La siguiente información ha sido tomada del Aplicativo de GINA, el cual es reportado por el responsable del proceso:
</t>
    </r>
    <r>
      <rPr>
        <b/>
        <sz val="8"/>
        <rFont val="Arial"/>
        <family val="2"/>
      </rPr>
      <t xml:space="preserve">1. Planear y monitorear integral y oportunamente: </t>
    </r>
    <r>
      <rPr>
        <sz val="8"/>
        <rFont val="Arial"/>
        <family val="2"/>
      </rPr>
      <t xml:space="preserve">Para el primer trimestre de 2018, se consolidó la matriz de hitos de la planeación en la cual se muestra la relación mensual de los productos que realiza la Oficina Asesora de Planeación, cuyo cumplimiento depende del trabajo articulado y apoyo de las diferentes dependencias de Colciencias.   Este ejercicio permite consolidar el modelo de planeación integral garantizando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Para el primer trimestre, se observa un cumplimiento del 100% de hitos conforme lo programado (20 hitos programados para el período). Se cumple la tendencia esperada y  en términos de lograr las actividades enmarcadas en el proceso de planeación institucional y del quehacer de la Oficina Asesora de Planeación de Colciencias.
Vale destacar los siguientes hitos, en el marco del cumplimiento de lo establecido en la Ley 1474 de 2011:
- Aprobación de la planeación institucional: Plan de Acción Institucional 2018, Plan Anual de Inversiones 2018, Plan Anticorrupción y de Atención al Ciudadano 2018, Plan Anual de Adquisiciones 2018 y Plan Anual de Convocatorias. Este último fue aprobado en el mes de febrero, dado que la norma no genera obligatoriedad en su publicación; sin embargo por ser un instrumento por excelencia a través de cual se consigna la oferta institucional este fue publicado inmediatamente se generó su aprobación.
- Construcción de los seguimientos a los planes antes mencionados, cuyo contenido fue socializado ante las instancias pertinentes.
Así mismo, se adjunta los print screen de el BSC 2018 y del BSC 2017 actualizado. Aunque se sube como soporte dos print screen, esto se puede verificar directamente desde el módulo de BSC. El del periodo 2017 se encuentra actualizado con datos y análisis a 31 de diciembre de 2017. Con relación al BSC 2018, se ha publicado y este puede ser consultado por cualquier usuario de la entidad. Las metas de los indicadores se encuentran cargadas pero solo hasta que los responsables de dichos indicadores reporten valores de seguimiento a primer trimestre se podrá apreciar el seguimiento.
</t>
    </r>
    <r>
      <rPr>
        <b/>
        <sz val="8"/>
        <rFont val="Arial"/>
        <family val="2"/>
      </rPr>
      <t xml:space="preserve">2. Ejecución y presentación de auditorias, seguimientos y evaluaciones programadas: </t>
    </r>
    <r>
      <rPr>
        <sz val="8"/>
        <rFont val="Arial"/>
        <family val="2"/>
      </rPr>
      <t>En cumplimiento del Plan de Auditorias de la Oficina de Control Interno, y conforme lo programado para el primer trimestre de 2018, se tenia planeado generar (6) seis informes de Auditoria o Seguimiento, de los cuales se sobrepaso la meta, generando los siguientes (7) siete informes durante el primer trimestre de 2018:
1- Informe de Auditoria al Proceso de Gestión de Talento Humano
2- Informe de Evaluación por Dependencias
3- Informe Pormenorizado de Control Interno
4- Informe de Seguimiento Evaluación Sistema de Control Interno Contable
5- Seguimiento Austeridad del Gasto
6- Seguimiento al Plan de Acción Vigencia 2017
7- Seguimiento Plan de Mejora Archivístico
Se realiza nuevamente el reporte puesto que no se incluyo el dato de las auditorias y seguimientos realizados en el primer trimestre en el reporte anterior.</t>
    </r>
  </si>
  <si>
    <r>
      <t xml:space="preserve">La siguiente información ha sido tomada del Aplicativo de GINA, el cual es reportado por el responsable del proceso: </t>
    </r>
    <r>
      <rPr>
        <b/>
        <sz val="8"/>
        <rFont val="Arial"/>
        <family val="2"/>
      </rPr>
      <t xml:space="preserve"> 
1. Gestión de comunicación estratégica: </t>
    </r>
    <r>
      <rPr>
        <sz val="8"/>
        <rFont val="Arial"/>
        <family val="2"/>
      </rPr>
      <t xml:space="preserve">Para el primer trimestre del año se cumplieron con los indicadores propuestos para el componente de comunicación estratégica, en primer lugar se gestionaron 5 campañas de comunicación asociadas a los planes estratégicos de las áreas técnicas y se avanzó en un 20% en la difusión de 6 programas estratégicos. 
</t>
    </r>
    <r>
      <rPr>
        <b/>
        <sz val="8"/>
        <rFont val="Arial"/>
        <family val="2"/>
      </rPr>
      <t xml:space="preserve"> 1. Recomendar mecanismos de gestión jurídica y legal al interior de las áreas de la entidad: </t>
    </r>
    <r>
      <rPr>
        <sz val="8"/>
        <rFont val="Arial"/>
        <family val="2"/>
      </rPr>
      <t xml:space="preserve">Teniendo en cuenta que las Entidades Estatales tienen la obligación de asegurar el cumplimiento del objeto contractual de los contratos celebrados, Colciencias, al igual de las demás Entidades ha tomado las medidas correspondientes, para la vigilancia y control de los contratos suscritos al interior de la organización con la designación de supervisores o interventores según sea el caso.
Por parte de la SEGEL se tan tomado medidas como: Manual de contratación y supervisión, procedimiento de supervisión, circulares internas entre otras; en ese sentido, para esta vigencia se proyecta la elaboración de una guía de supervisión e interventoría para una mejor ilustración de responsabilidades, competencias y funciones técnicas de un supervisor/interventor así como también de índole administrativa, contable, financiera y jurídica.
Con corte a 31 de marzo para este entregable se adjunta la HOJA DE RUTA - GUIA PARA SUPERVISION/INTERVENTORÍA CONTRACTUAL
</t>
    </r>
    <r>
      <rPr>
        <b/>
        <sz val="8"/>
        <rFont val="Arial"/>
        <family val="2"/>
      </rPr>
      <t xml:space="preserve">2. Ecosistema digital portal web: </t>
    </r>
    <r>
      <rPr>
        <sz val="8"/>
        <rFont val="Arial"/>
        <family val="2"/>
      </rPr>
      <t xml:space="preserve">Durante el trimestre se alcanza un 37,3% de la meta anual y se supera en un 66,9% la meta proyectada para este periodo. Es de anotar que en este tiempo del año se dio a conocer el Plan Anual de Convocatorias 2018 y se abrieron algunas de ellas. Cabe resaltar que de las 2.425.444 páginas vistas durante el periodo, la sección con el más alto tráfico fue Convocatorias con 1.011.815,  equivalente al  (41,7 %) de la totalidad de las páginas vistas durante el trimestre, una cifra que nos indica que el alto porcentaje en el cumplimiento de la meta se debe a este tema específico. 
</t>
    </r>
    <r>
      <rPr>
        <b/>
        <sz val="8"/>
        <rFont val="Arial"/>
        <family val="2"/>
      </rPr>
      <t xml:space="preserve">4. Gestión de comunicación interna: </t>
    </r>
    <r>
      <rPr>
        <sz val="8"/>
        <rFont val="Arial"/>
        <family val="2"/>
      </rPr>
      <t xml:space="preserve">En el primer trimestre de 2018 (enero, febrero y marzo) se evidencia el cumplimiento del 100% de la meta planificada, teniendo en cuenta que se programaron dos (2) campañas y se ejecutaron dos (2) campañas las cuales se relacionan a continuación:
1. Campaña "Ser Comunidad Colciencias es": con el objetivo de fortalecer la cultura organizacional y el sentido de pertenencia de los colaboradores, se realiza una campaña enfocada en destacar lo que es la Comunidad Colciencias y cuáles son sus características. La campaña tuvo un despliegue por todos los canales de comunicación interna y se desarrolló a través de tres etapas: una de expectativa (envío de correos electrónicos), una de lanzamiento (video con la Comunidad) y sostenimiento (mailing y video caso de éxito). La campaña fue evaluada por los colaboradores en su mayoría con un puntaje de 4  en un rango de 1 a 5. 
2. Campaña "PMO": el objetivo de esta campaña fue fortalecer la cultura de gestión de proyectos en la Entidad. Se desarrolló en conjunto con el equipo PMO. Para ello, se desarrolló el siguiente material: mail de expectativa, mail de lanzamiento, video y piezas para el lanzamiento de un concurso. 
</t>
    </r>
    <r>
      <rPr>
        <b/>
        <sz val="8"/>
        <rFont val="Arial"/>
        <family val="2"/>
      </rPr>
      <t xml:space="preserve"> 6. Relacionamiento con medios de comunicación: </t>
    </r>
    <r>
      <rPr>
        <sz val="8"/>
        <rFont val="Arial"/>
        <family val="2"/>
      </rPr>
      <t xml:space="preserve">El reto planeado para este primer trimestre es de 750 menciones positivas y se lograron 646 menciones. Es importante aclarar que este reporte no incluye el mes de enero ya que durante ese periodo no se contaba con el contrato de la firma Siglo data S.A.S, agencia que registra las publicaciones en medios de comunicación a través de herramientas especializadas.
Al 22 de marzo de 2018 se han registrado 646 menciones positivas, es decir que se cumplió el 23% de la meta final.
</t>
    </r>
    <r>
      <rPr>
        <b/>
        <sz val="8"/>
        <rFont val="Arial"/>
        <family val="2"/>
      </rPr>
      <t xml:space="preserve"> 7. Contribuir a una Colciencias más transparente: </t>
    </r>
    <r>
      <rPr>
        <sz val="8"/>
        <rFont val="Arial"/>
        <family val="2"/>
      </rPr>
      <t>Durante el primer trimestre de 2018, llevamos a cabo acciones que permitieron poner a disposición de nuestros usuarios, la información verificable para cumplir con el objetivo de transparencia, según la matriz G101PR04F01 Soporte de Indicador Programático - Comunicaciones ITEP 1er trimestre 2018.</t>
    </r>
  </si>
  <si>
    <r>
      <t xml:space="preserve">La siguiente información ha sido tomada del Aplicativo de GINA, el cual es reportado por el responsable del proceso:
</t>
    </r>
    <r>
      <rPr>
        <b/>
        <sz val="8"/>
        <rFont val="Arial"/>
        <family val="2"/>
      </rPr>
      <t>1. Relacionamiento con el ciudadano:</t>
    </r>
    <r>
      <rPr>
        <sz val="8"/>
        <rFont val="Arial"/>
        <family val="2"/>
      </rPr>
      <t xml:space="preserve"> Se realiza análisis de los comentarios encontrados en la encuesta semestral realizada en diciembre de 2017 en la cual se encontraron 141 comentarios que se agrupan en Falta de claridad en la encuesta 1, términos de Referencia confusos 4, 7 Poco cálidos, 9 Falta de transparencia, 9 trámites largos, 11 presupuesto insuficiente, 18 Problema ScienTI, 19 Falta de conocimiento de los temas, 19 Felicitaciones y 19 sugerencias. Adicionalmente, de los 141 comentarios de los ciudadanos el 38% considera que Colciencias si es pertinente en su quehacer mientras que el 62% manifiesta que no. Lo anterior fue enviado a la secretaría general y a la Oficina asesora de planeación para que fueran revisados y a la vez coordinar con calidad una mesa de trabajo que nos permita revisar la alternativa de acciones de mejora que impacten a toda la entidad.
</t>
    </r>
    <r>
      <rPr>
        <b/>
        <sz val="8"/>
        <rFont val="Arial"/>
        <family val="2"/>
      </rPr>
      <t xml:space="preserve">2. Afianzar la cultura de servicio al ciudadano al interior de la entidad: </t>
    </r>
    <r>
      <rPr>
        <sz val="8"/>
        <rFont val="Arial"/>
        <family val="2"/>
      </rPr>
      <t xml:space="preserve">Se realizó el plan y se presentó a la secretaría general donde se obtuvo la aprobación para realizar una serie de actividades que van orientadas para centro de contacto y otras para la entidad en general utilizando capacitaciones y medios virtuales buscando así mejorar el servicio ofrecido por la entidad.
</t>
    </r>
    <r>
      <rPr>
        <b/>
        <sz val="8"/>
        <rFont val="Arial"/>
        <family val="2"/>
      </rPr>
      <t xml:space="preserve"> 3. Monitoreo y seguimiento a PQRDS: </t>
    </r>
    <r>
      <rPr>
        <sz val="8"/>
        <rFont val="Arial"/>
        <family val="2"/>
      </rPr>
      <t xml:space="preserve">Se realizó reunión con la oficina de sistemas para definir los nuevos ajustes que se requieren para el primer semestre de 2018, para lo cual se levantó acta que se adjunta y donde se evidencias los ajustes solicitados.
Con relación a las PQRDS del trimestre I de 2018 se recibieron 19.339 de las cuales el 88% se tramita a través del centro de contacto y el 12% por las áreas técnicas. Los canales de mayor volumen de PQRDS son el canal telefónico con una participación del 42% seguido por correo electrónico que contribuye con un 35%. El reporte se encuentra publicado en la página web de la entidad.
</t>
    </r>
    <r>
      <rPr>
        <b/>
        <sz val="8"/>
        <rFont val="Arial"/>
        <family val="2"/>
      </rPr>
      <t xml:space="preserve">4. Contribuir a una Colciencias más transparente: </t>
    </r>
    <r>
      <rPr>
        <sz val="8"/>
        <rFont val="Arial"/>
        <family val="2"/>
      </rPr>
      <t>Se mantienen el cumplimiento al 100% de las diferentes acciones.</t>
    </r>
  </si>
  <si>
    <r>
      <t>La siguiente información ha sido tomada del Aplicativo de GINA, el cual es reportado por el responsable del proceso:</t>
    </r>
    <r>
      <rPr>
        <b/>
        <sz val="8"/>
        <rFont val="Arial"/>
        <family val="2"/>
      </rPr>
      <t xml:space="preserve"> 
2. Dotación tecnológica: </t>
    </r>
    <r>
      <rPr>
        <sz val="8"/>
        <rFont val="Arial"/>
        <family val="2"/>
      </rPr>
      <t xml:space="preserve">En el presente informe trimestral de avance de dotación tecnológica se resalta la gestión e interés de la Oficina TIC en establecer las medidas necesarias para garantizar el correcto funcionamiento de la plataforma tecnológica que soporta los subtemas de información de la Entidad, adquiriendo licenciamiento para la ayuda de las actividades diarias de todos los funcionarios.
En temas de contratación la Oficina TIC para la dotación tecnológica, ha cumplido con las fechas establecidas y buscamos aportar de esta manera a la correcta ejecución del presupuesto de la actual vigencia, por otro lado adquirimos las herramientas necesarias para garantizar el avance de las políticas publicas en cuanto a tecnología y las cuales la Entidad debe cumplir.
</t>
    </r>
    <r>
      <rPr>
        <b/>
        <sz val="8"/>
        <rFont val="Arial"/>
        <family val="2"/>
      </rPr>
      <t xml:space="preserve">6. Gestión de Seguridad y Privacidad de la Información: </t>
    </r>
    <r>
      <rPr>
        <sz val="8"/>
        <rFont val="Arial"/>
        <family val="2"/>
      </rPr>
      <t>IMPLEMENTACIÓN DEL MSPI:
Como se observa a continuación en el primer trimestre se ejecutaron 8 actividades de las 8 que se tenían previstas. Por tal motivo se cumple con la meta proyectada para el periodo. Las razones por las cuales se cumple con la meta son las siguientes:
Realizar diagnóstico del MSPI
Revisar la documentación
Actualizar metodología de riesgos
Informe de activos de información
Informe de tratamiento de riesgos
Elaborar plan de entrenamiento y sensibilización de SGSI
Seguimiento de controles de seguridad física
Elaboración de declaración de aplicabilidad
PLAN DE SENSIBILIZACIÓN Y CAPACITACIÓN:
Como se observa a continuación en el primer periodo se ejecutaron 3 actividades y se tenían previstas 3. Por tal motivo se cumple con la meta prevista para el periodo. Las razones por las cuales se cumple con la meta son las siguientes:
Elaboración de Estrategia de Entrenamiento
Definición de Cronograma
Socialización servidor de archivos en la nube.</t>
    </r>
  </si>
  <si>
    <r>
      <t xml:space="preserve">La siguiente información ha sido tomada del Aplicativo de GINA, el cual es reportado por el responsable del proceso:
</t>
    </r>
    <r>
      <rPr>
        <b/>
        <sz val="8"/>
        <rFont val="Arial"/>
        <family val="2"/>
      </rPr>
      <t xml:space="preserve">3. Contribuir a una Colciencias más transparente: </t>
    </r>
    <r>
      <rPr>
        <sz val="8"/>
        <rFont val="Arial"/>
        <family val="2"/>
      </rPr>
      <t xml:space="preserve">Para el 1er trimestre de la vigencia, la SEGEL mantiene el cumplimiento de 79 ítem de los 80 a cargo, es decir, se alcanza un 99%  de cumplimiento de los requisitos. </t>
    </r>
  </si>
  <si>
    <t>Incumplir las políticas de seguridad y privacidad de la información que atenten contra la disponibilidad, integridad y confidencialidad de la información</t>
  </si>
  <si>
    <t>Manejo indebido de la información institucional en aspectos como: Revelar información confidencial de la Entidad a terceros; no divulgar información, documentos e informes de interés de la ciudadanía y otros ordenados por los entes de control</t>
  </si>
  <si>
    <t>Posible favorecimiento indebido a terceros derivado de omisiones en el proceso Gestión de Convocatorias en aspectos como: planeación, apertura, cierre, evaluación y publicación de resultados</t>
  </si>
  <si>
    <t>Reconocer un actor del SNCTI que no cumpla con los requisitos establecidos por Colciencias</t>
  </si>
  <si>
    <t>Vincular personal sin cumplir el perfil del cargo.</t>
  </si>
  <si>
    <t>Realizar pagos sin el cumplimiento de los requisitos</t>
  </si>
  <si>
    <t>No causación en la contabilidad de las actas de liquidación en donde se incluye el valor a reintegrar</t>
  </si>
  <si>
    <t>Utilizar los recursos de la caja menor por parte del responsable para beneficio propio o favorecimiento de terceros</t>
  </si>
  <si>
    <t>Uso indebido de los bienes de la entidad para favorecimiento propio o a terceros</t>
  </si>
  <si>
    <t>Posible direccionamiento de procesos contractuales o limitar  injustificadamente la participación de proponentes</t>
  </si>
  <si>
    <t>Autorizar pagos o emitir avales  sin el debido cumplimiento de las obligaciones contractuales</t>
  </si>
  <si>
    <t>Asignar indebidamente recursos del FFJC en actividades que no están asociadas a CTeI</t>
  </si>
  <si>
    <t xml:space="preserve"> Posible suscripción de contratos o convenios sin el cumplimiento de los requisitos legales:
Incluye:
* Que se reciban documentos y estudios previos deficientes e incompletos
* Que se solicite las modificaciones a los contratos/convenios con un límite de tiempo inferior al que requiere el trámite por su naturaleza o solicitarlo extemporáneamente</t>
  </si>
  <si>
    <t>R52-2018 Celebrar contratos o convenios sin el cumplimiento de los requisitos legales necesarios para su ejecución</t>
  </si>
  <si>
    <r>
      <t xml:space="preserve">La siguiente información ha sido tomada del Aplicativo de GINA, el cual es reportado por el responsable del proceso:
</t>
    </r>
    <r>
      <rPr>
        <b/>
        <sz val="8"/>
        <rFont val="Arial"/>
        <family val="2"/>
      </rPr>
      <t xml:space="preserve">R09-2018 Reporte de los arqueos periódicos de la caja menor de gastos generales: </t>
    </r>
    <r>
      <rPr>
        <sz val="8"/>
        <rFont val="Arial"/>
        <family val="2"/>
      </rPr>
      <t>Se efectúa la aclaración que la cuentadante realizó la legalización del recibo # CCI2 38003 de Auros Copias S.A. el día 16 de marzo de 2018 con el Comprobante de Egreso de Caja Menor Nº 12418, y también como aparece en el Libro Relación de Gastos Generales de la Caja Menor de Colciencias, los cuales se adjuntan como soporte. 
En razón a lo anterior se permite precisar que se cerró la observación presentada en el arqueo de caja del día 15 de marzo de 2018, sin presentar alguna novedad.</t>
    </r>
  </si>
  <si>
    <t>El Acuerdo No. 32 de 2015 de la Comisión Rectora del SGR, indica que esta evaluación se deberá realizar por cinco (5) expertos, conformados de la siguiente manera: a) Dos expertos académicos; b) Un experto regional; c) Un experto de Colciencias y d) Un experto del sector/entidad de gobierno nacional relacionado con el proyecto. 
Para cumplir con esta tarea, la Secretaría Técnica del OCAD del FCTeI suscribió un contrato de administración de proyecto, para que hiciera las evaluaciones relacionadas con los puntos a y b. El Administrador de proyecto, selecciona y contacta a expertos académicos de la base de datos ScienTI. Por su parte, la Secretaría Técnica contacta y gestiona los expertos del punto c y d. 
En todos los casos, los evaluadores deben firmar acuerdos de confidencialidad y declaración de inexistencia de conflicto de intereses. No obstante estas declaraciones oficiales, puede surgir el riesgo de conflictos de intereses que afecte la objetividad de la evaluación del programa/proyecto.</t>
  </si>
  <si>
    <r>
      <t xml:space="preserve">La siguiente información ha sido tomada del Aplicativo de GINA, el cual es reportado por el responsable del proceso:
</t>
    </r>
    <r>
      <rPr>
        <b/>
        <sz val="8"/>
        <rFont val="Arial"/>
        <family val="2"/>
      </rPr>
      <t xml:space="preserve">3. Contribuir a una Colciencias más transparente:
</t>
    </r>
    <r>
      <rPr>
        <sz val="8"/>
        <rFont val="Arial"/>
        <family val="2"/>
      </rPr>
      <t xml:space="preserve">
 Para el 1er trimestre de la vigencia, la SEGEL mantiene el cumplimiento de 79 ítem de los 80 a cargo, es decir, se alcanza un 99%  de cumplimiento de los requisitos</t>
    </r>
  </si>
  <si>
    <t>EVALAUACION Y SEGUIMIENTO AL RIESGO 2018  "MONITOREO"</t>
  </si>
  <si>
    <t>EVALUACION Y SEGUIMIENTO REALIZADO POR LA  OFICINA DE CONTROL INTERNO A 30-04-2018</t>
  </si>
  <si>
    <r>
      <t xml:space="preserve"> 
</t>
    </r>
    <r>
      <rPr>
        <b/>
        <sz val="8"/>
        <rFont val="Arial"/>
        <family val="2"/>
      </rPr>
      <t xml:space="preserve">R07-2018 Aplicación de los lineamientos de verificación de requisitos para pago, a través del Sistema MGI: </t>
    </r>
    <r>
      <rPr>
        <sz val="8"/>
        <rFont val="Arial"/>
        <family val="2"/>
      </rPr>
      <t xml:space="preserve">
La autorización de los pagos se realizó con las verificaciones, revisiones exigidas y con el cumplimiento de los requisitos establecidos contractualmente.  Las revisiones y su trazabilidad quedan en MGI desde el registro del pago hasta su desembolso con los respectivos controles por parte del supervisor del contrato o convenio, del equipo del FFJC y de los colaboradores de la Fiduciaria.
</t>
    </r>
    <r>
      <rPr>
        <b/>
        <sz val="8"/>
        <rFont val="Arial"/>
        <family val="2"/>
      </rPr>
      <t>R07-2018 Aplicación de los lineamientos de verificación de requisitos para pago, archivando los soportes relacionados con la revisión realizada en las carpetas o expedientes de los contratos o convenios según corresponda:</t>
    </r>
    <r>
      <rPr>
        <sz val="8"/>
        <color rgb="FFFF0000"/>
        <rFont val="Arial"/>
        <family val="2"/>
      </rPr>
      <t xml:space="preserve">  
</t>
    </r>
    <r>
      <rPr>
        <sz val="8"/>
        <rFont val="Arial"/>
        <family val="2"/>
      </rPr>
      <t>El reporte se realiza con corte a 30-04-2018 (Frecuencia cuatrimestral)</t>
    </r>
  </si>
  <si>
    <t xml:space="preserve">RIESGO INHERENTE </t>
  </si>
  <si>
    <t>CONTROLES</t>
  </si>
  <si>
    <t>RIESGO RESIDUAL</t>
  </si>
  <si>
    <r>
      <t>Las actividades programadas se han cumplido oportunamente y existe un seguimiento y Monitoreo periódico   a las PQRDS recepcionadas, que le garantizan a la entidad cumplir oportunamente con los requerimientos presentados a la entidad; y en asocio con la oficina TIC  se</t>
    </r>
    <r>
      <rPr>
        <sz val="8"/>
        <color rgb="FFFF0000"/>
        <rFont val="Arial"/>
        <family val="2"/>
      </rPr>
      <t xml:space="preserve"> </t>
    </r>
    <r>
      <rPr>
        <sz val="8"/>
        <rFont val="Arial"/>
        <family val="2"/>
      </rPr>
      <t>han fijado los ajustes a realizar al aplicativo que controla las PQRDS, en el primer semestre de 2018. Los controles asociados al manejo del riesgo,  permitieron</t>
    </r>
    <r>
      <rPr>
        <sz val="8"/>
        <color rgb="FFFF0000"/>
        <rFont val="Arial"/>
        <family val="2"/>
      </rPr>
      <t xml:space="preserve"> </t>
    </r>
    <r>
      <rPr>
        <sz val="8"/>
        <rFont val="Arial"/>
        <family val="2"/>
      </rPr>
      <t xml:space="preserve">a la entidad bajar el impacto del Riesgo de catastrófico a Mayor. </t>
    </r>
  </si>
  <si>
    <r>
      <t xml:space="preserve">El informe trimestral de avance que reporta la Oficina TIC, da cuenta  de las actividades que adelantan para mitigar el Riesgo inicialmente establecido, las actividades que se han diseñado cumplen  con los propósitos de mitigar el Riesgo; informan   sobre los siguientes ítems: 1) Relación de licenciamiento de la Entidad, con fechas de renovación y vencimiento de soporte, actualizado trimestralmente, 2) Informe de avance de actividades realizadas en el trimestre en la implementación de servicios tecnológicos, 3) Informe trimestral de disponibilidad de servicios en la nube,  y 4) Informe de actividades de mantenimiento y soporte realizadas en los portales web, avance del MSPI, seguimiento de los controles de seguridad física, plana de sensibilización y capacitación. No obstante la OCI recomienda que los documentos que soportan el reporte de actividades estén aprobados por el Jefe de la OTIC </t>
    </r>
    <r>
      <rPr>
        <sz val="8"/>
        <rFont val="Arial"/>
        <family val="2"/>
      </rPr>
      <t xml:space="preserve">.  Los controles asociados al manejo del riesgo, le han permitido a la entidad bajar el impacto del Riesgo de Mayor, ha Moderado. </t>
    </r>
  </si>
  <si>
    <r>
      <t>Los reportes realizados en las fechas programadas dan cuenta de los logros alcanzados. El riesgo se encuentra bajo control. En tal sentido la OCI, recomienda se continúen desarrollando las actividades programada con lo cual se garantiza en forma oportuna, eficiente y efectiva la realización de las actividades programadas al interior del Riesgo.  Los controles asociados al manejo del riesgo, le permiten a la entidad bajar la probabilidad de ocurrencia del Riesgo de Moderada</t>
    </r>
    <r>
      <rPr>
        <sz val="8"/>
        <rFont val="Arial"/>
        <family val="2"/>
      </rPr>
      <t xml:space="preserve"> a improbable, su impacto continúa siendo mayor y,  el Riesgo residual resultante se ubicó en Alto. </t>
    </r>
  </si>
  <si>
    <r>
      <t>Los reportes se hicieron oportunamente  y se  evidencian en anexos adjuntos, dando cuenta de los logros alcanzados, frente a las actividades propuestas a realizar. El riesgo se encuentra bajo control. En tal sentido la OCI, recomienda se continúen desarrollando las actividades programada con lo cual se garantiza la realización de las actividades programadas al interior del Riesgo.  Los controles asociados al manejo del riesgo, le permiten a la entidad bajar la probabilidad de ocurrencia del Riesgo de probable a</t>
    </r>
    <r>
      <rPr>
        <sz val="8"/>
        <color rgb="FFFF0000"/>
        <rFont val="Arial"/>
        <family val="2"/>
      </rPr>
      <t xml:space="preserve"> </t>
    </r>
    <r>
      <rPr>
        <sz val="8"/>
        <rFont val="Arial"/>
        <family val="2"/>
      </rPr>
      <t>Moderada y, su impacto pasó de catastrófico a mayor; no obstante frente a los controles establecidos el riesgo residual resultante continúa siendo extremo.</t>
    </r>
  </si>
  <si>
    <r>
      <t>La evaluación a los anexos que adjuntaron como medios probatorios le permiten concluir a la Oficina de Control Interno que las actividades programadas y orientadas a mitigar el Riesgo son coherente y en cada uno de los documentos adjuntos se visualiza la actividad realizada, en consecuencia se recomienda continuar con el desarrollo de las actividades programadas, las cuales en conjunto   mitigan el Riesgo inicialmente establecido. La OAP aprobó los reportes realizados. Los controles asociados al manejo del riesgo, le permiten a la entidad bajar la probabilidad de ocurrencia del Riesgo de</t>
    </r>
    <r>
      <rPr>
        <sz val="8"/>
        <color rgb="FFFF0000"/>
        <rFont val="Arial"/>
        <family val="2"/>
      </rPr>
      <t xml:space="preserve"> </t>
    </r>
    <r>
      <rPr>
        <sz val="8"/>
        <rFont val="Arial"/>
        <family val="2"/>
      </rPr>
      <t>Moderada, a improbable y, su impacto continúo siendo mayor; no obstante frente a los controles establecidos el riesgo residual resultante paso de Extremo a Alto</t>
    </r>
  </si>
  <si>
    <r>
      <t>Los reportes que hicieron al interior de las actividades programadas, y que se evidencia en anexos adjuntos, dan cuenta de los logros alcanzados, el riesgo se encuentra bajo control. La OAP aprobó los reportes realizados. Los controles asociados al manejo del riesgo, le permiten a la entidad bajar la probabilidad de ocurrencia del Riesgo de Moderada,</t>
    </r>
    <r>
      <rPr>
        <sz val="8"/>
        <rFont val="Arial"/>
        <family val="2"/>
      </rPr>
      <t xml:space="preserve"> a raro y, su impacto continúa siendo catastrófico, no obstante frente a los controles establecidos el riesgo residual resultante paso de Extremo a Alto.</t>
    </r>
  </si>
  <si>
    <r>
      <t>Es necesario que los Riesgos asociados a la Gestión financiera, se identifiquen, se analicen y gestionen, para alcanzar el objetivo de producir información financiera con las características fundamentales de relevancia y representación fiel, establecidas en el régimen de contabilidad pública, toda vez que la evaluación del Riesgo se hizo al Interior de la OAP y el líder del proceso no ha realizado los reportes de las actividades que se fijaron al identificar el riesgo. En consecuencia la OCI recomienda se proceda cumplir con los acuerdos fijados, para que de esta forma, la entidad pueda tener bajo control el riesgo identificado, su probabilidad de ocurrencia paso de Moderada</t>
    </r>
    <r>
      <rPr>
        <sz val="8"/>
        <rFont val="Arial"/>
        <family val="2"/>
      </rPr>
      <t xml:space="preserve"> a improbable y su impacto continua como catastrófico, riesgo residual ubicada en zona de riesgo extrema; dado lo anterior, la OCI recomienda se dé cumplimiento a lo inicialmente pactado. </t>
    </r>
  </si>
  <si>
    <r>
      <t>Es necesario que los Riesgos asociados a la Gestión financiera, se identifiquen, se analicen y gestionen, para alcanzar el objetivo de producir información financiera con las características fundamentales de relevancia y representación fiel, establecidas en el régimen de contabilidad pública, toda vez que la evaluación del Riesgo se hizo al Interior de la OAP y el líder del proceso al 30-04-2018, no había realizado los reportes de las actividad que se fijaron inicialmente.  En consecuencia la OCI recomienda se dé cumplimiento con el reporte de las actividades propuestas en las fechas inicialmente establecidas. Así mismo es necesario se dé explicación, por qué el riesgo con los controles establecidos no se mitigo, es decir: se adelantan actividades pero estas no mitigan el riesgo inicialmente establecido</t>
    </r>
    <r>
      <rPr>
        <sz val="8"/>
        <color rgb="FFFF0000"/>
        <rFont val="Arial"/>
        <family val="2"/>
      </rPr>
      <t xml:space="preserve">, </t>
    </r>
    <r>
      <rPr>
        <sz val="8"/>
        <rFont val="Arial"/>
        <family val="2"/>
      </rPr>
      <t xml:space="preserve">lo que permite concluir que los controles establecidos no son efectivos. Adicionalmente los postulados contables fijados por la Contaduría General de la Nación son de obligatorio cumplimiento; postulados que han sido reiterados por la comisión auditora de la Contraloría General de la Nación. </t>
    </r>
  </si>
  <si>
    <t>Presentan informe de avance sobre el Mejoramiento de eventos y requerimientos para optimizar el proceso de contratación del FFJC por medio de la integración MGI-ORFEO. Es pertinente el trabajo realizado y se visualiza mediante cronograma establecido de las actividades a desarrollar en la vigencia 2018. No obstante, el Riesgo establecido inicialmente no se mitiga frente a los controles establecidos y actividades a desarrollar. En consecuencia la OCI requiere explicación del porque los controles no sen efectivos</t>
  </si>
  <si>
    <t xml:space="preserve">Actividad reportada no tiene relación con el riesgo identificado, se recomienda anexar documentos que soporten actividad desarrollada y que esta sea coherente con el Riesgo identificado. Los controles asociados al manejo del riesgo, le permiten a la entidad bajar la probabilidad de ocurrencia del Riesgo de Moderada a improbable y, su impacto de catastrófico a Mayor, ubicando el riesgo residual en Zona de Riesgo Alta. </t>
  </si>
  <si>
    <r>
      <t xml:space="preserve">La siguiente información ha sido tomada del Aplicativo de GINA, el cual es reportado por el responsable del proceso: 
</t>
    </r>
    <r>
      <rPr>
        <b/>
        <sz val="8"/>
        <rFont val="Arial"/>
        <family val="2"/>
      </rPr>
      <t xml:space="preserve"> 7. Contribuir a una Colciencias más transparente: </t>
    </r>
    <r>
      <rPr>
        <sz val="8"/>
        <rFont val="Arial"/>
        <family val="2"/>
      </rPr>
      <t>Durante el primer trimestre del 2018 se realizó el nombramiento de 10 funcionarios en cargos de libre nombramiento y remoción  se adjuntan actos administrativos soporte de los mismos. En cuanto al indicador programático - cumplimiento de requisitos GEL -ITEP 2018 se dio  cumplimiento en un  99%, teniendo en cuenta que se cumplieron 85 de los 86  variables y la variable restante se encuentra en cumplimiento parcial.</t>
    </r>
  </si>
  <si>
    <t>REPORTES OFICINA ASESORA DE PLANEACIÓN  A 31-08-2018</t>
  </si>
  <si>
    <t>REPORTES OFICINA ASESORA DE PLANEACIÓN  A 30-04-2018</t>
  </si>
  <si>
    <t>EVALUACION Y SEGUIMIENTO REALIZADO POR LA  OFICINA DE CONTROL INTERNO A 31-08-2018</t>
  </si>
  <si>
    <r>
      <t>La siguiente información ha sido tomada del Aplicativo de GINA, el cual es reportado por el responsable del proceso:</t>
    </r>
    <r>
      <rPr>
        <b/>
        <sz val="8"/>
        <rFont val="Arial"/>
        <family val="2"/>
      </rPr>
      <t xml:space="preserve"> 
2. Dotación tecnológica: </t>
    </r>
    <r>
      <rPr>
        <sz val="8"/>
        <rFont val="Arial"/>
        <family val="2"/>
      </rPr>
      <t xml:space="preserve">Se garantiza que el licenciamiento de hardware y software de la entidad son legales y no incumplen ninguna política de seguridad y normatividad.
Se avanzó satisfactoriamente en el plan de adquisiciones apoyando la gestión tecnológica en algunos servicios como: telefonía, video conferencia y registro de visitantes.
Se realizaron actividades para el afinamiento de las políticas y controles de seguridad.
En los portales web se logró afinar y estabilizar las plataformas de los sistemas: ONDAS, ideas para el cambio y a ciencia cierta.
Se logro iniciar el proceso de mantenimiento y bolsa de repuestos para garantizar la disponibilidad de los equipos de cómputo de la totalidad de usuarios de la Entidad.
</t>
    </r>
    <r>
      <rPr>
        <b/>
        <sz val="8"/>
        <rFont val="Arial"/>
        <family val="2"/>
      </rPr>
      <t xml:space="preserve">6. Gestión de Seguridad y Privacidad de la Información: </t>
    </r>
    <r>
      <rPr>
        <sz val="8"/>
        <rFont val="Arial"/>
        <family val="2"/>
      </rPr>
      <t>En la implementación del MSPI, se están llevando a cabo las siguientes tareas: 
1. Maduración y actualización de controles según la 27002:2013
2. Se envía matriz de riesgos y tratamiento de riesgos a planeación
3. Se realiza el plan de acción de seguridad y privacidad de la información 2018, el cual se envía para aprobación 
Para el cumplimiento al plan de sensibilización y capacitación de seguridad y privacidad de la información se están llevando a cabo las siguientes tareas:
-Capacitación al área de regalías
-Se envía a la comunidad de Colciencias piezas para las compañas de seguridad</t>
    </r>
  </si>
  <si>
    <r>
      <t xml:space="preserve">La siguiente información ha sido tomada del Aplicativo de GINA, el cual es reportado por el responsable del proceso: </t>
    </r>
    <r>
      <rPr>
        <b/>
        <sz val="8"/>
        <rFont val="Arial"/>
        <family val="2"/>
      </rPr>
      <t xml:space="preserve"> 
1. Gestión de comunicación estratégica: </t>
    </r>
    <r>
      <rPr>
        <sz val="8"/>
        <rFont val="Arial"/>
        <family val="2"/>
      </rPr>
      <t xml:space="preserve">Para el período abril- junio de 2018 desde la Oficina de comunicaciones se estructuraron y difundieron 7 campañas de comunicación las cuales responden a los hitos de comunicación identificados en el mapeo general de los 28 programas estratégicos de la entidad.
En el reporte adjunto se hace un informe general de la ejecución del indicador, la participación en % de las campañas por cada área y los logros más relevantes de las acciones realizadas.
</t>
    </r>
    <r>
      <rPr>
        <b/>
        <sz val="8"/>
        <rFont val="Arial"/>
        <family val="2"/>
      </rPr>
      <t xml:space="preserve"> 1. Recomendar mecanismos de gestión jurídica y legal al interior de las áreas de la entidad: </t>
    </r>
    <r>
      <rPr>
        <sz val="8"/>
        <rFont val="Arial"/>
        <family val="2"/>
      </rPr>
      <t xml:space="preserve">Para el período carga el primer borrador de la Guía para la supervisión e interventoría de contratos / convenios proyectado por la SEGEL.
</t>
    </r>
    <r>
      <rPr>
        <b/>
        <sz val="8"/>
        <rFont val="Arial"/>
        <family val="2"/>
      </rPr>
      <t xml:space="preserve">2. Ecosistema digital portal web: </t>
    </r>
    <r>
      <rPr>
        <sz val="8"/>
        <rFont val="Arial"/>
        <family val="2"/>
      </rPr>
      <t xml:space="preserve">Entre abril y junio se cumplió por encima de lo planeado la meta del trimestre, lo anterior obedece a que en este periodo del año se abrieron 14 convocatorias, se implementó la plataforma de la Ciencia en Cifras y el Libro Verde 2030, se desarrolló la campaña CTeI en evolución y se divulgaron a través de la web los casos de éxito de nuestros beneficiarios. Todas estas acciones contribuyeron al incremento en el número de visitas al portal web. 
La sección con mayor número de visitas durante el segundo trimestre fue convocatorias con 1.403.423 de visitas, correspondiente al (43,78 %).
</t>
    </r>
    <r>
      <rPr>
        <b/>
        <sz val="8"/>
        <rFont val="Arial"/>
        <family val="2"/>
      </rPr>
      <t xml:space="preserve">4. Gestión de comunicación interna: </t>
    </r>
    <r>
      <rPr>
        <sz val="8"/>
        <rFont val="Arial"/>
        <family val="2"/>
      </rPr>
      <t xml:space="preserve">En el segundo trimestre de 2018 (abril, mayo y junio) se evidencia el cumplimiento del 100% de la meta planificada, teniendo en cuenta que se programaron tres (3) campañas y se ejecutaron tres (3) campañas las cuales se relacionan a continuación:
1. Campaña "Usemos protección, actuemos con precaución": el objetivo de la campaña era sensibilizar a la Comunidad Colciencias respecto a la importancia de la seguridad de la información y las implicaciones que tiene hacer caso omiso a sus normas. Esta tuvo un despliegue por todos los canales de comunicación interna y se desarrolló a través de dos etapas: una de sensibilización (envío de correos electrónicos), una de lanzamiento (concurso y creación de sitio en la Intranet) y sostenimiento (mailing y smartnews). La campaña fue evaluada por el área técnica en su mayoría como excelente.
2. Campaña "Ponte mosca": con el objetivo de dar a conocer los programas de Seguridad y Salud en el Trabajo con los que cuenta la entidad e incentivar el interés de los colaboradores en estos temas, se recreó un personaje que identificaba acciones por corregir relacionados con la SST. La herramienta utilizada fue el video: se desarrollaron 3 capítulos de Ponte mosca. La campaña fue evaluada por el área técnica como excelente.
3. Campaña "¡Toma partido por el planeta!": el objetivo de la campaña consistía en incentivar una cultura medioambiental interna y llevar a la acción a los colaboradores en aspectos medioambientales que impactan el entorno laboral. Para ello, se utilizó la temática del Mundial y se desarrollaron GIFS para como una nueva forma de emitir los mensajes. La campaña fue evaluada por el área técnica en su mayoría como excelente.
</t>
    </r>
    <r>
      <rPr>
        <b/>
        <sz val="8"/>
        <rFont val="Arial"/>
        <family val="2"/>
      </rPr>
      <t xml:space="preserve">6. Relacionamiento con medios de comunicación: </t>
    </r>
    <r>
      <rPr>
        <sz val="8"/>
        <rFont val="Arial"/>
        <family val="2"/>
      </rPr>
      <t>Durante el periodo reportado del 1 de abril al 28 de junio de 2018 se registraron 883 menciones positivas. El reto planeado para este segundo trimestre es de 1000 menciones positivas es decir faltó 1,1% para cumplir la meta trimestral, sin embargo este resultado no afecta representativamente la meta final ya que a la fecha la meta anual va en un avance del 53%.</t>
    </r>
    <r>
      <rPr>
        <b/>
        <sz val="8"/>
        <rFont val="Arial"/>
        <family val="2"/>
      </rPr>
      <t xml:space="preserve">
7. Contribuir a una Colciencias más transparente: </t>
    </r>
    <r>
      <rPr>
        <sz val="8"/>
        <rFont val="Arial"/>
        <family val="2"/>
      </rPr>
      <t>Durante el segundo trimestre de 2018, llevamos a cabo acciones que permitieron poner a disposición de nuestros usuarios, la información verificable para cumplir con el objetivo de transparencia, según la matriz G101PR04F01 Soporte de Indicador Programático - Comunicaciones ITEP 2do trimestre 2018.</t>
    </r>
  </si>
  <si>
    <r>
      <t xml:space="preserve">La siguiente información ha sido tomada del Aplicativo de GINA, el cual es reportado por el responsable del proceso:
</t>
    </r>
    <r>
      <rPr>
        <b/>
        <sz val="8"/>
        <rFont val="Arial"/>
        <family val="2"/>
      </rPr>
      <t xml:space="preserve">R09-2018 Reporte de los arqueos periódicos de la caja menor de gastos generales: </t>
    </r>
    <r>
      <rPr>
        <sz val="8"/>
        <rFont val="Arial"/>
        <family val="2"/>
      </rPr>
      <t>Para mitigar el riesgo y tener un control sobre el dinero en efectivo que reposa en la caja menor de Gastos Generales, se realizan arqueos de caja periódico una vez al mes, los cuales son realizados por el Grupo de Apoyo Financiero y Presupuestal. Las fechas de los arqueos son los siguientes: 18/04/2018, 18/05/2018 y 20/06/2018, se adjuntan las actas de los arqueos de la caja menor junto con sus soportes.</t>
    </r>
  </si>
  <si>
    <r>
      <t xml:space="preserve">La siguiente información ha sido tomada del Aplicativo de GINA, el cual es reportado por el responsable del proceso:
</t>
    </r>
    <r>
      <rPr>
        <b/>
        <sz val="8"/>
        <rFont val="Arial"/>
        <family val="2"/>
      </rPr>
      <t xml:space="preserve">3. Realizar buenas prácticas que permitan la conservación de los activos de Colciencias y que impacten positivamente con el medio ambiente: </t>
    </r>
    <r>
      <rPr>
        <sz val="8"/>
        <rFont val="Arial"/>
        <family val="2"/>
      </rPr>
      <t xml:space="preserve">Se reporta los avances realizados en el plan Colciencias sostenible para todos 2018; permitiendo así Realizar buenas prácticas que permitan la conservación de los activos de Colciencias y que impacten positivamente con el medio ambiente.
En este trimestre comprendido entre abril y junio de 2018 se reportan las tareas y acciones que permiten evidenciar los avances en cuanto a: Cronograma de baja de bienes y actualización de inventarios, Avance del Plan de depuración de activos y Avance Plan de mantenimiento bienes muebles e inmuebles.
</t>
    </r>
  </si>
  <si>
    <r>
      <t xml:space="preserve">La siguiente información ha sido tomada del Aplicativo de GINA, el cual es reportado por el responsable del proceso:
</t>
    </r>
    <r>
      <rPr>
        <b/>
        <sz val="8"/>
        <rFont val="Arial"/>
        <family val="2"/>
      </rPr>
      <t xml:space="preserve"> 1. Mejoramiento del proceso de contratación del FFJC por medio de la integración MGI-ORFEO: </t>
    </r>
    <r>
      <rPr>
        <sz val="8"/>
        <rFont val="Arial"/>
        <family val="2"/>
      </rPr>
      <t>Para el desarrollo de la primera fase correspondiente al primer semestre 2018, se realizaron diferentes reuniones conjuntamente con la oficina de Gestión Documental, sistemas y SEGEL, en las cuales se revisaron una a una las actividades necesarias para la efectiva integración de los sistemas las cuales son:
Cambios en el proceso
Validación de las tablas de retención documental
Alcance de la integración ORFEO-MGI
Definición de parámetros y roles de ejecución
Documentos obligatorios para el cargue de información
Reunión de socialización con la comunidad Colciencias
Cronograma de trabajo para la segunda fase de la integración</t>
    </r>
  </si>
  <si>
    <r>
      <t xml:space="preserve">La siguiente información ha sido tomada del Aplicativo de GINA, el cual es reportado por el responsable del proceso:
</t>
    </r>
    <r>
      <rPr>
        <b/>
        <sz val="8"/>
        <rFont val="Arial"/>
        <family val="2"/>
      </rPr>
      <t xml:space="preserve">3. Contribuir a una Colciencias más transparente:
</t>
    </r>
    <r>
      <rPr>
        <sz val="8"/>
        <rFont val="Arial"/>
        <family val="2"/>
      </rPr>
      <t xml:space="preserve">
Con el fin de evitar que se celebren contratos o convenios sin el cumplimiento de los requisitos legales necesarios para su ejecución (R52), se evidencia que con corte a 30 de junio, la SEGEL ha mantenido el cumplimiento de los siguientes requisitos previstos en la Matriz ITEP:
Mantener publicada y adopción de la política anticorrupción de la Entidad.
Mantener publicada y adopción de la política anti soborno de la Entidad.
El manual de contratación está en proceso de actualización con el fin de incorporar las actuaciones y mejores prácticas de contratación conforme a lo establecido por Colombia Compra Eficiente – SECOP II, y de transparencia
Actualización del procedimiento de Supervisión de contratos y convenios con el fin de fortalecer los controles y la vigilancia en la ejecución de los contratos al interior de la entidad.
Mención en un procedimiento que permita verificar que el cesionario cumple con iguales o mejores condiciones que las acreditadas por el contratista respecto de los requisitos habilitantes y codificantes.
Definición de Políticas de supervisión
En ese sentido, la SEGEL ha tomado las medidas necesarias para ejecutar las actuaciones arriba mencionas con el fin de mitigar el riesgo relacionado con Posible direccionamiento de procesos contractuales o limitar injustificadamente la participación de proponentes.</t>
    </r>
  </si>
  <si>
    <r>
      <t xml:space="preserve">La siguiente información ha sido tomada del Aplicativo de GINA, el cual es reportado por el responsable del proceso:
</t>
    </r>
    <r>
      <rPr>
        <b/>
        <sz val="8"/>
        <rFont val="Arial"/>
        <family val="2"/>
      </rPr>
      <t xml:space="preserve">3. Contribuir a una Colciencias más transparente: </t>
    </r>
    <r>
      <rPr>
        <sz val="8"/>
        <rFont val="Arial"/>
        <family val="2"/>
      </rPr>
      <t>Con corte a 30 de abril, se evidencia un cumplimiento del 99% de los requisitos asignados a la Secretaría General en el componente del índice de Transparencia de Entidades Públicas (ITEP), con un total de 80 requisitos cumplidos de 81 asignados.
Este resultado permite cumplir la meta esperada para el periodo del 99% de cumplimiento, toda vez que la variable correspondiente a “mapa de las personas que responden las denuncias”, obtuvo un avance parcial según lo planeado, y a la fecha se encuentra en proceso de elaboración.
Con corte a 30 de junio, se evidencia un cumplimiento del 99% de los requisitos asignados a la Secretaría General en el componente del índice de Transparencia de Entidades Públicas (ITEP), con un total de 80 requisitos cumplidos de 81 asignados.
Teniendo en cuenta que a la fecha de cierre, el documento de “MAPA DE DENUCIAS”  está en revisión y aprobación, se espera que más tardar el 30 de julio de 2018 se publique el documento aprobado, razón por la cual se reporta un cumplimiento parcial de la meta.
Reporte de acciones para mitigar el Riesgo R11-2018. Posible direccionamiento de procesos contractuales o limitar injustificadamente la participación de proponentes (R11).
Teniendo en cuenta que la acción de contribuir a una Colciencias más transparente incluye la gestión de los riesgos asociados al proceso de contratación, a continuación se relacionan las acciones de control implementadas para gestionar los siguientes riesgos:
La acción puntual adelantada para evitar posible direccionamiento de procesos contractuales o limitar injustificadamente la participación de proponentes se ha gestionado a través de las siguientes acciones, asociadas a la matriz de cumplimiento de requisitos de ITEP: 
Publicar oportunamente los procesos contractuales en sus diferentes etapas. A la fecha de corte se encuentran publicados en la página web de la entidad el PAA, los procesos de selección abiertos y  se cargó la información de acuerdo al estado de los diferentes procesos.
Mantener publicada y adopción de la política anticorrupción de la Entidad.
Mantener publicada y adopción de la política anti soborno de la Entidad.
El manual de contratación está en proceso de actualización con el fin de incorporar las actuaciones y mejores prácticas de contratación conforme a lo establecido por Colombia Compra Eficiente – SECOP II, y de transparencia.
El comité de contratación ha sesionado con el de hacer seguimiento y dar los lineamientos a los procesos de contratación abierto por la entidad.
Es por ello que la SEGEL da continuidad en cuanto a la toma de decisiones y medidas necesarias para ejecutar las actuaciones para mitigar el riesgo relacionado con posible direccionamiento de procesos contractuales o limitar injustificadamente la participación de proponentes (R11).</t>
    </r>
  </si>
  <si>
    <t xml:space="preserve">La siguiente información ha sido tomada del Aplicativo de GINA, el cual es reportado por el responsable del proceso: 
Se evidencia los planes operativos de convocatorias para 2018 cargados en GINA. A 31 de julio de 2018 se tiene el siguiente balance de convocatorias de acuerdo con el plan anual de convocatorias vigente:
Abiertas                                            17
Por abrir                                            0
Evaluación                                       12
Banco Definitivo/Preliminar     14
Servicios Permanentes               2
Luego de hacer la revisión correspondiente en las tareas asociadas a los planes operativos de convocatorias a 31 de julio de 2018, se puede determinar que existen 461 tareas distribuidas en las diferentes direcciones. 
De forma particular se analiza el siguiente avance en el reporte de avance de las convocatorias, de acuerdo con el plan operativo establecido para asegurar el cumplimiento de los controles e hitos establecidos para evitar un favorecimiento indebido a terceros derivado de omisiones en el proceso Gestión de Convocatorias en aspectos como: planeación, apertura, cierre, evaluación y publicación de resultados:
Plan de Convocatorias DDTI 2018: 159 tareas de las cuales 14 tareas atrasadas permanecen en desarrollo, 70 están finalizadas y 73 nuevas de las cuales 12 ya deberían estar cerradas y finalmente 2 tareas en revisión.
Plan de Convocatorias DFI 2018: 168 tareas de las cuales 1 están en desarrollo, 93 finalizadas y 74 nuevas.
Plan de Convocatorias DMC 2018: 65 tareas de las cuales 14 están finalizadas, 8 están en desarrollo, 30 son nuevas y 13 en aprobación.
Plan de Convocatorias Internacionalización 2018: 22 tareas de las cuales 11 están finalizadas y 11 son nuevas.
Plan de Convocatorias Construcción de Paz 2018: 4 tareas de las cuales 3 son nuevas están planeadas para el segundo semestre del año y 1 está en desarrollo.
Plan de Convocatorias Colombia BIO 2018: 44 tareas de las cuales 10 están en desarrollo y debería estar cerradas, 24 están finalizadas, 10 en aprobación. </t>
  </si>
  <si>
    <r>
      <t xml:space="preserve">La siguiente información ha sido tomada del Aplicativo de GINA, el cual es reportado por el responsable del proceso: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Administración de Bienes y Servicios: </t>
    </r>
    <r>
      <rPr>
        <sz val="8"/>
        <rFont val="Arial"/>
        <family val="2"/>
      </rPr>
      <t xml:space="preserve">Para el segundo cuatrimestre se tomaron acciones tendientes a fortalecer la gestión para asegurar la adecuada ejecución de los contratos.  De manera adicional y con el propósito de garantizar un correcto y adecuado seguimiento contractual, se reiteraron las siguientes recomendaciones para el ejercicio de la supervisión y apoyo a la supervisión, relacionadas así: </t>
    </r>
    <r>
      <rPr>
        <b/>
        <sz val="8"/>
        <rFont val="Arial"/>
        <family val="2"/>
      </rPr>
      <t xml:space="preserve">
</t>
    </r>
    <r>
      <rPr>
        <sz val="8"/>
        <rFont val="Arial"/>
        <family val="2"/>
      </rPr>
      <t xml:space="preserve">1. Apoyar el logro de los objetivos contractuales. 
2. Velar por el cumplimiento del contrato en términos de plazos, calidades, cantidades y adecuada ejecución de los recursos del contrato. 
3. Mantener en contacto a las partes del contrato. 
4. Evitar la generación de controversias y propender por su rápida solución.
5. Solicitar informes, llevar a cabo reuniones, integrar comités y desarrollar otras herramientas encaminadas a verificar la adecuada ejecución del contrato.  
6. Llevar a cabo las labores de monitoreo y control de riesgos que se le asignen, en coordinación con el área responsable de cada riesgo incluido en el mapa correspondiente, así como la identificación y tratamiento de los riesgos que puedan surgir durante las diversas etapas del contrato. 
7. Aprobar o rechazar por escrito, de forma oportuna y motivada la entrega de los bienes o servicios, cuando éstos no se ajustan a lo requerido en el contrato, especificaciones técnicas, condiciones y/o calidades acordadas 
8. Suscribir las actas que se generen durante la ejecución del contrato para dejar documentadas diversas situaciones y entre las que se encuentran: actas de actas parciales de avance, actas parciales de recibo y actas de recibo final.
9. Informar a la Entidad Estatal de hechos o circunstancias que puedan constituir actos de corrupción tipificados como conductas punibles, o que pongan en riesgo el cumplimiento del contrato; así como entregar los soportes necesarios para que la Entidad Estatal desarrolle las actividades correspondientes. 
10. Informar a la Entidad Estatal cuando se presente incumplimiento contractual; así como entregar los soportes necesarios para que la Entidad Estatal desarrolle las actividades correspondientes.  
Por otra parte, el día 17 de julio de 2018 se envió por correo electrónico a los integrantes del Grupo que realizan estas labores, la Resolución N° 0373 de 2018, la cual establece medidas sobre la supervisión de los contratos y convenios celebrados por Colciencias.
También, el día 1 de agosto de 2018 se envió por correo electrónico a los integrantes del Grupo que realizan estas labores, la Novedad documental - Gestión Contractual - Supervisión y seguimiento contratos A106PR16 - Liquidación contratos A106PR15 - Gestión cierre contratos A106PR16I01.
A quienes realizan apoyo la supervisión de contratos, se remitió un memorando a cada uno en el cual se les informó la asignación de dicha labor:
• Memorando 20182400248723 del 6 de julio de 2018
• Memorando 20182400248733 del 6 de julio de 2018
• Memorando 20182400248743 del 6 de julio de 2018
• Memorando 20182400248753 del 6 de julio de 2018
• Memorando 20182400248763 del 6 de julio de 2018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Comunicaciones:  </t>
    </r>
    <r>
      <rPr>
        <sz val="8"/>
        <rFont val="Arial"/>
        <family val="2"/>
      </rPr>
      <t xml:space="preserve">La oficina de comunicaciones cuenta con varios mecanismos para la supervisión de los contratos que tiene a su cargo. Uno de ellos es la revisión del informe de pago que cada proveedor presenta junto con su factura con el fin de dar aval al proceso de pago.
Igualmente en la ruta: WAIRA/M:\Comunicaciones\COMUNICACIONES 2018\Contratos Agencias 2018 se encuentra cada uno de los seguimientos periódicos que se realizan a los contratos y quedan soporte al cumplimiento de la gestión como supervisor.
En este reporte se adjuntan algunas de las evidencias que dan cuenta del proceso de supervisión.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DDTI:  </t>
    </r>
    <r>
      <rPr>
        <sz val="8"/>
        <color rgb="FFFF0000"/>
        <rFont val="Arial"/>
        <family val="2"/>
      </rPr>
      <t>No existe reporte, el cual vence el día 31 de agosto de 2018.</t>
    </r>
    <r>
      <rPr>
        <sz val="8"/>
        <rFont val="Arial"/>
        <family val="2"/>
      </rPr>
      <t xml:space="preserve">
</t>
    </r>
    <r>
      <rPr>
        <b/>
        <sz val="8"/>
        <rFont val="Arial"/>
        <family val="2"/>
      </rPr>
      <t xml:space="preserve">
R12-2018 Fortalecer la adherencia a los procedimientos de Contratación y Supervisión, asegurando que el seguimiento a los contratos y convenios este acorde a los lineamientos de la SEGEL y la normatividad vigente en la materia - DFI: </t>
    </r>
    <r>
      <rPr>
        <sz val="8"/>
        <rFont val="Arial"/>
        <family val="2"/>
      </rPr>
      <t xml:space="preserve">Se realiza seguimiento de los contratos de la Dirección de Fomento a la Investigación mediante los drive construidos para cada programa (ver adjuntos).
Así mismo se socializa el estado de los contratos y avances en comité Técnico de la DFI, adjunto acta del Corte de Julio 2018, el corte de Agosto 2018 se presenta en el primer comité técnico de la DFI del mes de Sept.
</t>
    </r>
    <r>
      <rPr>
        <b/>
        <sz val="8"/>
        <rFont val="Arial"/>
        <family val="2"/>
      </rPr>
      <t>R12-2018 Fortalecer la adherencia a los procedimientos de Contratación y Supervisión, asegurando que el seguimiento a los contratos y convenios este acorde a los lineamientos de la SEGEL y la normatividad vigente en la materia - DMC:</t>
    </r>
    <r>
      <rPr>
        <sz val="8"/>
        <rFont val="Arial"/>
        <family val="2"/>
      </rPr>
      <t xml:space="preserve"> La actividades realizadas en la Dirección de Mentalidad y Cultura para la CTeI para efecto de tener un control del seguimiento a la supervisión de la contratación para cumplir con las liquidación en los plazos legales, para esto mensualmente se entrega un listado del estado de la contratación en la cual se le informa a cada supervisor el estado de sus contratos con las fechas de vencimiento  y la alerta de los que se encuentran vencidos sin pasar a liquidación. Se anexan los listados correspondientes a los meses de mayo, junio, julio y agosto.
De igual forma en el Comité Técnico de la Dirección de Mentalidad y Cultura para la CTeI efectuada el pasado 24 de julio de 2018, Acta No. 22, se entregó el informe del estado de la supervisión de contratos, con corte a junio de 2018 y se hicieron las recomendaciones para dar cumplimiento a los plazos para la liquidación y se mostró el avance que refleja que solamente se encuentran 3 contratos vencidos, los cuales se encuentran dentro de los plazos para el trámite de informes y evaluación.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Gestión Documental: </t>
    </r>
    <r>
      <rPr>
        <sz val="8"/>
        <rFont val="Arial"/>
        <family val="2"/>
      </rPr>
      <t>Desde el área de gestión documental, se realiza la supervisión de tres (3) contratos suscritos con: Servicios postales nacionales (472) que ofrece los servicios de correo certificado y motorizado;  Redentrans, para los servicios de mensajería a nivel nacional e Infotic, para los servicios de custodia, bodegaje, atención de consultas y suministros de insumos de archivo.</t>
    </r>
    <r>
      <rPr>
        <sz val="8"/>
        <color rgb="FFFF0000"/>
        <rFont val="Arial"/>
        <family val="2"/>
      </rPr>
      <t xml:space="preserve">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Gestión Información: </t>
    </r>
    <r>
      <rPr>
        <b/>
        <sz val="8"/>
        <color rgb="FFFF0000"/>
        <rFont val="Arial"/>
        <family val="2"/>
      </rPr>
      <t xml:space="preserve"> </t>
    </r>
    <r>
      <rPr>
        <sz val="8"/>
        <rFont val="Arial"/>
        <family val="2"/>
      </rPr>
      <t>La Oficina TIC ejecuta las siguientes acciones con respecto al Riesgo R12 “Autorizar pagos o emitir avales sin el debido cumplimiento de las obligaciones contractuales”
Mediante el 2do cuatrimestre se realizaron las siguientes actividades de los cambios a seguir para la contratación por Secop II:
1. Para la contratación de personal a partir del 30 de junio se establecieron los siguientes lineamientos:
Cambio del numeral 4 del formato de Estudios Previos A106PR09F01, los cuales fueron acatados por parte de la Oficina TIC (La respectiva documentación se encuentra en la siguiente ruta como evidencia de los mismos O:\OSI\Contratación\Interventoria\Contratistas\ESTUDIOS PREVIOS\SECOP II). De igual manera se realizan estudios previos según lineamientos los cuales fueron enviados para revisión el 15/05/2018 y 17/05/2018.
Cronograma y documentación para la contratación de personal según correos enviados (04/05/2018, 11/05/2018, 30/05/2018,18/06/2018)
Se dan los respectivos lineamientos para la aceptación de contratos mediante el correo enviado el 29/08/2018 los cuales son acatados por las personas de la Oficina TIC.
Nota: Se adjuntan correos como evidencia
1.2. Para la contratación de proveedores a través de los diferentes tipos de contratación se realizan observaciones por parte de SEGEL a los siguientes procesos:
Se realizan observaciones al proceso para “Adquirir la ampliación de la solución de convergencia Hpe de la entidad y configuración de la solución” mediante el correo del 29/08/2018
Se realizan observaciones al proceso para “Adquirir equipos de apoyo tecnológico, ampliación de garantías de fabricante y mantenimiento con soporte, repuestos e insumos para las diversas plataformas tecnológicas existentes” mediante el correo enviado el 21/08/2018
Mediante el correo del 15/08/2018 se realizan observaciones a las contrataciones directas en la cual se realizan las siguientes adquisiciones: “Renovar los servicios de soporte técnico,
actualización y mantenimiento por un año (1) de la licencia de uso del software SUITE
VISION EMPRESARIAL – GINA” y “Contratar la renovación de la garantía extendida, que incluye los servicios de soporte especializado, mantenimientos preventivos y/o correctivos para las impresoras de marca Ricoh y la gestión, actualización y administración del software equitrac”
Mediante el correo del 30/08/2018 se realizaron observaciones al proceso de Adquirir y renovar licenciamiento de las diferentes herramientas de apoyo informático, y soporte especializado en las soluciones Desktop and Laptop Option -DLO y Backup Exec de Veritas.
Mediante el correo del 10/08/2018 se realizan las observaciones correspondientes al proceso “Adquirir la ampliación del soporte y garantía de la Solución Hitachi (Dispositivo de Almacenamiento)
Mediante el correo del 16/08/2018 se realizan las observaciones al proceso de contratación “Contratar el servicio de soporte, mantenimiento preventivo y/o correctivo, que incluye actualización de versiones del software, horas de soporte especializadas, capacitación a usuario final, transferencia de conocimientos, certificados digitales, renovación del certificado SSL y extensión de Garantía del appliance de la solución de firma digital”
Mediante el correo del 24/08/2018 se realizan observaciones correspondientes al proceso de contratación para “Adquirir y renovar el licenciamiento y soporte de la suite de CA y bolsa de horas de servicio especializado”
Mediante el correo del 10/07/2018 se realizan observaciones al proceso de contratación “Ampliar y renovar el licenciamiento entre (1.000 a 2.500) usuarios para la plataforma Symantec Blue Coat ASG 200 proxy y renovar el soporte y garantía a la plataforma Symantec Blue Coat ASG 200 por un (1) año”.
Mediante el correo del 21/06/2018 se realizan observaciones al proceso de contratación “ “Adquirir la renovación y soporte del licenciamiento de la plataforma de virtualización VMware por el término de un (1) año para el Departamento Administrativo de Ciencia, Tecnología e Innovación”.
Mediante el correo de 22/05/2018 se realizan observaciones al proceso de contratación “Renovación de la garantía, soporte y mantenimiento de los equipos de videoconferencia y de la solución Wireless”
Se realizan las correcciones solicitadas mediante el correo 23052018 al proceso de contratación “Adquirir la renovación de la garantía extendida, que incluye los servicios de soporte especializado, mantenimientos preventivos y/o correctivos para la plataforma de telecomunicaciones de marca Avaya” 2.La Oficina TIC mediante el Modelo Manual de Contratación A106M01 adopta y realiza los respectivos seguimientos según lo dispuesto en dicho documento, lo cual se evidencia en las carpetas de cada uno de los contratos guardadas en la dirección O:\OSI\Contratación\Interventoria\Contratos\2018\FIRMAS las cuales contienen el (Contrato, Cumplidos, informes de supervisión y las respectivas evidencias de lo facturado)
3. La Oficina TIC realiza seguimiento a los procesos de contratación en la matriz que se adjuntará a este riesgo, dicho seguimiento se realiza para dar cumplimiento a las fechas establecidas para entrega de Estudios Previos y sus correspondientes anexos con el fin de dar inicio a dichos procesos de contratación mediante la herramienta de Secop ii y a las contrataciones directas.</t>
    </r>
    <r>
      <rPr>
        <b/>
        <sz val="8"/>
        <color rgb="FFFF0000"/>
        <rFont val="Arial"/>
        <family val="2"/>
      </rPr>
      <t xml:space="preserve">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Gestión Recursos Financieros: </t>
    </r>
    <r>
      <rPr>
        <sz val="8"/>
        <rFont val="Arial"/>
        <family val="2"/>
      </rPr>
      <t xml:space="preserve">En el período comprendido entre el 1 de mayo y el 31 de agosto de 2018, en el Grupo Interno de Trabajo de Apoyo Financiero y Presupuestal se realizó la supervisión de 20 contratos: 16 contratos de prestación de servicios profesionales, 2 contratos de prestación de servicios de apoyo, 1 orden de compra y una aceptación de oferta, como se explica en el documento adjunto en la evidencia.
El seguimiento y supervisión a los contratos de prestación de servicios profesionales y de apoyo a la gestión del Grupo Interno de Trabajo de Apoyo Financiero y Presupuestal se encuentra a cargo de la Coordinadora del Grupo Interno de Trabajo, quien realiza la actividad de verificación del cumplimiento de las obligaciones a través del “informe de contratista y seguimiento a las actividades/productos contratados” presentado por los prestadores de servicios al finalizar el mes de ejecución; quedando como evidencia de la actividad la firma de los respectivos informes.  Los documentos reposan en los soportes de pago mensuales que posteriormente son archivados en los expedientes físicos de cada contrato.
La supervisión de la orden de compra 25073 suscrita con Subatours para el suministro de tiquetes aéreos nacionales e internacionales es realizada por el Profesional Universitario encargada de la caja menor de viáticos y gastos de desplazamiento.  La supervisora realiza seguimiento del cumplimiento de la orden de compra lo cual queda evidenciado en el Informe de supervisión Contratos - Convenios Ley 80 que se adjunta en los respectivos pagos.
La supervisión de la aceptación de oferta 349-2018 suscrita con Certicamara S.A. está a cargo de la Coordinadora del Grupo Interno de Trabajo lo cual queda evidenciado en el Informe de supervisión Contratos - Convenios Ley 80 que se adjuntó en el pago.
Para la supervisión se tiene en cuenta lo establecido en el Manual de Contratación y Supervisión.
</t>
    </r>
    <r>
      <rPr>
        <b/>
        <sz val="8"/>
        <color rgb="FFFF0000"/>
        <rFont val="Arial"/>
        <family val="2"/>
      </rPr>
      <t xml:space="preserve">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Gestión Recursos Financieros - FFJC: </t>
    </r>
    <r>
      <rPr>
        <sz val="8"/>
        <rFont val="Arial"/>
        <family val="2"/>
      </rPr>
      <t xml:space="preserve"> Durante el segundo cuatrimestre de 2018 se adelantó la supervisión al Contrato de Fiducia 401-2018, así como a los contratos de prestación de servicios 245-2018 y 542-2018 para el mantenimiento y actualización del MGI. acorde con las normas establecidas por la Entidad.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Internacionalización: </t>
    </r>
    <r>
      <rPr>
        <sz val="8"/>
        <rFont val="Arial"/>
        <family val="2"/>
      </rPr>
      <t>Durante el segundo cuatrimestre del año en curso, el área llevó a cabo las siguientes acciones tendientes a asegurar el correcto cumplimento de las tareas de carácter contractual acorde a los lineamientos de la SEGEL y la normatividad vigente:
Durante el transcurso del cuatrimestre, no se programaron capacitaciones al equipo de internacionalización en relación a la supervisión de contratos.
En la ruta Waira "O"/Internacional/2018/Liquidaciones 2018, se encuentra un archivo por cada uno de los supervisores del área, donde se actualiza constantemente la información de los contratos asignados a cada integrante del equipo.
El 5 de julio se envió a Sonia Alexandra Tovar de la Dirección de Mentalidad y Cultura, funcionaria que coordina el grupo de apoyo a la liquidación de la DMyC, un listado con los contratos a liquidarse en el segundo semestre de 2018, con el fin de proyectar estas liquidaciones en la planeación. Ver correo adjunto (Contratos para la inclusión en cronograma de evaluación)
Se da respuesta al radicado relacionado con la solicitud de reevaluación del Contrato 442-2014, 348-2018, por medio de los radicados 20185100214133 y 20185100192793 
En el mes de mayo se solicitaron la liquidación de 10 contratos, en el mes de junio 12 contratos y en el mes de julio se han solicitado 3 liquidaciones de contrato.
Se tramitó la solicitud de prórroga al contrato No. FP44842-235-2017 por medio del radicado 20185100188733
Se solicitó la anulación del otro si del contrato FP44842-235-2017 por medio del radicado 20185100265923</t>
    </r>
    <r>
      <rPr>
        <b/>
        <sz val="8"/>
        <rFont val="Arial"/>
        <family val="2"/>
      </rPr>
      <t xml:space="preserve">
</t>
    </r>
    <r>
      <rPr>
        <sz val="8"/>
        <rFont val="Arial"/>
        <family val="2"/>
      </rPr>
      <t xml:space="preserve">Se responde el requerimiento de la Universidad del Valle, respecto del otro sí del contrato FP44842-235-2017, por medio del radicado 20185100273721
Se solicitó la MODIFICACIÓN No. 01 Al CONVENIO ESPECIAL DE COOPERACIÓN No. 870 de 2017, por medio del radicado 20185100244123
Se solicitaron los informes finales de los contratos 361-2016, 348-2016 502-2014, 346-2016, 350-2016, 673-2015, 508-2015, 605-2014, 610-2015 se puede evidenciar por medio de los adjuntos de los correos electrónicos.
Se solicitaron los documentos para liquidación contrato de financiamiento de recuperación contingente no fp44842-659-2015 radicado 20185100200031
Se solicitaron los documentos liquidación contrato de financiamiento de recuperación contingente no fp44842-658-2015 radicado 20185100200021
Se informó a la Secretaría General la ocurrencia de eventos de un posible incumplimiento del Convenio 454-2015 por medio del radicado 20185100272363
Se realizó el seguimiento de la contratación del área de Internacionalización, se puede evidenciar por medio de las tablas que se adjuntan por cada colaborador.
A continuación se listan las solicitudes de liquidación tramitadas durante el II cuatrimestre:
Mayo
LIQUIDACIÓN CONTRATO No. 544-2014, LIQUIDACIÓN CONVENIO No. 361-2016, LIQUIDACIÓN CONTRATO No. 346-2016, LIQUIDACIÓN CONTRATO No. 657-2015, LIQUIDACIÓN CONTRATO No. 384-2014, LIQUIDACIÓN CONTRATO No. 375-2016, LIQUIDACIÓN CONVENIO No. 433-2013, LIQUIDACIÓN CONTRATO No. 673-2015, LIQUIDACIÓN CONTRATO No. 502-2014, LIQUIDACIÓN CONTRATO No. 671-2015
Junio 
LIQUIDACIÓN CONTRATO No. 348-2016, LIQUIDACIÓN CONTRATO No. 516-2014, LIQUIDACIÓN CONTRATO No. 350-2016, LIQUIDACIÓN CONTRATO No. 668-2015, LIQUIDACIÓN CONVENIO No. 442-2015, LIQUIDACIÓN CONTRATO No. 611-2015, LIQUIDACIÓN CONTRATO No. 602-2014, LIQUIDACIÓN CONTRATO No. 605-2014, LIQUIDACIÓN CONTRATO No. 612-2015, LIQUIDACIÓN CONTRATO No. 508-2014, LIQUIDACIÓN CONTRATO No. 392-2014, LIQUIDACIÓN CONTRATO No. 646-2015
Julio
LIQUIDACIÓN CONVENIO No. 804-2015, LIQUIDACIÓN CONTRATO No. 590-2014, LIQUIDACIÓN CONTRATO No. 658-2015, LIQUIDACIÓN CONTRATO No. 376-2016
</t>
    </r>
    <r>
      <rPr>
        <b/>
        <sz val="8"/>
        <color rgb="FFFF0000"/>
        <rFont val="Arial"/>
        <family val="2"/>
      </rPr>
      <t xml:space="preserve">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SEGEL: </t>
    </r>
    <r>
      <rPr>
        <b/>
        <sz val="8"/>
        <color rgb="FFFF0000"/>
        <rFont val="Arial"/>
        <family val="2"/>
      </rPr>
      <t xml:space="preserve"> </t>
    </r>
    <r>
      <rPr>
        <sz val="8"/>
        <color rgb="FFFF0000"/>
        <rFont val="Arial"/>
        <family val="2"/>
      </rPr>
      <t xml:space="preserve">No existe reporte, el cual vence el día 31 de agosto de 2018.
</t>
    </r>
    <r>
      <rPr>
        <b/>
        <sz val="8"/>
        <color rgb="FFFF0000"/>
        <rFont val="Arial"/>
        <family val="2"/>
      </rPr>
      <t xml:space="preserve">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Talento Humano: </t>
    </r>
    <r>
      <rPr>
        <b/>
        <sz val="8"/>
        <color rgb="FFFF0000"/>
        <rFont val="Arial"/>
        <family val="2"/>
      </rPr>
      <t xml:space="preserve"> </t>
    </r>
    <r>
      <rPr>
        <sz val="8"/>
        <color rgb="FFFF0000"/>
        <rFont val="Arial"/>
        <family val="2"/>
      </rPr>
      <t xml:space="preserve">No existe reporte, el cual vence el día 31 de agosto de 2018.
</t>
    </r>
    <r>
      <rPr>
        <b/>
        <sz val="8"/>
        <color rgb="FFFF0000"/>
        <rFont val="Arial"/>
        <family val="2"/>
      </rPr>
      <t xml:space="preserve">
</t>
    </r>
    <r>
      <rPr>
        <b/>
        <sz val="8"/>
        <rFont val="Arial"/>
        <family val="2"/>
      </rPr>
      <t xml:space="preserve">1. Recomendar mecanismos de gestión jurídica y legal al interior de las áreas de la entidad: </t>
    </r>
    <r>
      <rPr>
        <sz val="8"/>
        <rFont val="Arial"/>
        <family val="2"/>
      </rPr>
      <t>Para el periodo carga el primer borrador de la Guía para la supervisión e interventoría de contratos / convenios proyectado por la SEGEL</t>
    </r>
    <r>
      <rPr>
        <sz val="8"/>
        <color rgb="FFFF0000"/>
        <rFont val="Arial"/>
        <family val="2"/>
      </rPr>
      <t xml:space="preserve">
</t>
    </r>
    <r>
      <rPr>
        <b/>
        <sz val="8"/>
        <rFont val="Arial"/>
        <family val="2"/>
      </rPr>
      <t xml:space="preserve">2. Adopción de la Política de Defensa Judicial conforme a los lineamientos establecidos en el Modelo Integrado de Planeación y Gestión: </t>
    </r>
    <r>
      <rPr>
        <sz val="8"/>
        <rFont val="Arial"/>
        <family val="2"/>
      </rPr>
      <t>Se reporta el documento de la  Política  de Prevención del Daño Antijurídico para Colciencias, el cual  a la  fecha está  en revisión para  el aval de la  Dirección de  Políticas  de la  Agencia  Nacional de  Defensa  Jurídica  del Estado - ANDJE, posterior  a recibir la  carta  de la ANDJE la entidad procederá a su implementación  mediante  acto administrativo- Resolución.</t>
    </r>
  </si>
  <si>
    <r>
      <t xml:space="preserve"> 
</t>
    </r>
    <r>
      <rPr>
        <b/>
        <sz val="8"/>
        <rFont val="Arial"/>
        <family val="2"/>
      </rPr>
      <t xml:space="preserve">R07-2018 Aplicación de los lineamientos de verificación de requisitos para pago, a través del Sistema MGI: </t>
    </r>
    <r>
      <rPr>
        <sz val="8"/>
        <rFont val="Arial"/>
        <family val="2"/>
      </rPr>
      <t xml:space="preserve">
Se presentan las acciones adelantadas entre los meses de mayo a julio de 2018, toda vez que el informe del mes de agosto es entregado por la Fiduciaria hasta el 15 de septiembre de 2018. Durante este periodo se llevaron a cabo los pagos conforme los lineamientos establecidos en el manual de operaciones así como en el MGI y el procedimiento establecido en Colciencias Durante este periodo se realizaron 469 pagos por un valor total de $113.009.831.671,14.
</t>
    </r>
    <r>
      <rPr>
        <b/>
        <sz val="8"/>
        <rFont val="Arial"/>
        <family val="2"/>
      </rPr>
      <t>R07-2018 Aplicación de los lineamientos de verificación de requisitos para pago, archivando los soportes relacionados con la revisión realizada en las carpetas o expedientes de los contratos o convenios según corresponda:</t>
    </r>
    <r>
      <rPr>
        <sz val="8"/>
        <color rgb="FFFF0000"/>
        <rFont val="Arial"/>
        <family val="2"/>
      </rPr>
      <t xml:space="preserve">  
</t>
    </r>
    <r>
      <rPr>
        <sz val="8"/>
        <rFont val="Arial"/>
        <family val="2"/>
      </rPr>
      <t>De acuerdo con los lineamientos establecidos para realizar los pagos a través del SIIF Nación y SPGR, durante el período correspondiente al segundo cuatrimestre de la vigencia 2018 se realizaron las siguientes actividades de verificación en el cumplimiento de cada uno de los requisitos indicados en las listas de chequeo para el trámite de pago de personas naturales (Código A102PR01F06)  y personas jurídicas. (Código A102PR01F13).</t>
    </r>
  </si>
  <si>
    <r>
      <t xml:space="preserve">La siguiente información ha sido tomada del Aplicativo de GINA, el cual es reportado por el responsable del proceso: 
</t>
    </r>
    <r>
      <rPr>
        <b/>
        <sz val="8"/>
        <rFont val="Arial"/>
        <family val="2"/>
      </rPr>
      <t xml:space="preserve">R08-2018 Conciliación del informe de contratos liquidados y valores por reintegrar y el balance contable: </t>
    </r>
    <r>
      <rPr>
        <sz val="8"/>
        <rFont val="Arial"/>
        <family val="2"/>
      </rPr>
      <t xml:space="preserve">Se presenta reporte de las Conciliaciones del informe de contratos liquidados y valores por reintegrar y el balance contable del primer (1er) Cuatrimestre correspondiente a los meses de enero, febrero, marzo y abril de 2018.
La conciliación de cuentas por cobrar liquidación contratación derivada del mes de enero no presento diferencias entre lo reportado por Fiduprevisora en el anexo XXII del informe de gestión y la contabilidad.
La conciliación de cuentas por cobrar liquidación contratación derivada del mes de febrero presento diferencia por valor de ($-15.179.674.) que corresponde a los recursos por reintegrar del Cto No 537-2012 suscrito con la Incubadora de Empresas de Software de Popayán la  cual no se ve reflejada en la contabilidad por problemas en el módulo.  La falla fue subsanada en el mes de marzo de 2018.
La conciliación de cuentas por cobrar liquidación contratación derivada del mes de marzo presento diferencia por valor de ($-1) que corresponde a redondeo de las cifras en la contabilidad.
La conciliación de cuentas por cobrar liquidación contratación derivada del mes de abril será anexada en el mes de mayo, dado que la Fiduciaria tiene los 15 primeros días para enviar el informe de gestión y la contabilidad a Colciencias.  Siendo este informe el insumo para realizar las conciliaciones de cada mes.
</t>
    </r>
  </si>
  <si>
    <r>
      <t xml:space="preserve">La siguiente información ha sido tomada del Aplicativo de GINA, el cual es reportado por el responsable del proceso: 
</t>
    </r>
    <r>
      <rPr>
        <b/>
        <sz val="8"/>
        <rFont val="Arial"/>
        <family val="2"/>
      </rPr>
      <t xml:space="preserve">R08-2018 Conciliación del informe de contratos liquidados y valores por reintegrar y el balance contable: </t>
    </r>
    <r>
      <rPr>
        <sz val="8"/>
        <rFont val="Arial"/>
        <family val="2"/>
      </rPr>
      <t xml:space="preserve">Se llevaron a cabo las siguientes conciliaciones. la pendiente del primer cuatrimestre del mes de abril . Adicionalmente se realizaron las conciliaciones de los meses de mayo y junio . La correspondiente a julio solamente se puede incluir a finalizar el mes de agosto, toda vez que el informe reportado por la fiduciaria se recibe 15 días cerrado el mes a conciliar. la Conciliación del mes de agosto se reportará hasta el mes de septiembre.
</t>
    </r>
    <r>
      <rPr>
        <b/>
        <sz val="8"/>
        <rFont val="Arial"/>
        <family val="2"/>
      </rPr>
      <t xml:space="preserve">R08-2018 Realiza seguimiento a la causación efectiva de los saldo a reintegrar, así como a la devolución. </t>
    </r>
    <r>
      <rPr>
        <sz val="8"/>
        <rFont val="Arial"/>
        <family val="2"/>
      </rPr>
      <t>En los documentos adjuntos en la evidencia se encuentra el acta de conciliación suscrita entre cartera y contabilidad por concepto de las obligaciones con acta de liquidación legalizada que hacen parte de la cartera de la Entidad con corte a 31 de diciembre de 2017.
De igual manera, de acuerdo a la Resolución 113 del 13 de abril de 2018 “por la cual se prorroga el plazo indicado en la Resolución N° 706 de diciembre 16 de 2016 para el reporte de la información financiera a través Sistema Consolidador de Hacienda de Información Pública SCHIP” la transmisión de la información financiera en el SCHIP correspondiente al período de enero a marzo de 2018 es hasta el 31 de mayo de 2018, razón por la cual las Actas de Conciliación de Cartera del primer trimestre se realizarán durante el mes de mayo, de igual manera el acta de conciliación del mes de abril se realizará en el mes de junio de 2018.</t>
    </r>
  </si>
  <si>
    <r>
      <t>A 30-04-2018, no se visualiza reporte de actividad programada por el líder del proceso. Los comentarios de la OAP apuntan a la legalización de un comprobante de caja; el riesgo identificado hace referencia a los arqueos con los cuales debe cumplir el área contable para mantener bajo control el riesgo identificado. Los controles asociados al manejo del riesgo, le permiten a la entidad bajar la probabilidad de ocurrencia del Riesgo de</t>
    </r>
    <r>
      <rPr>
        <sz val="8"/>
        <color rgb="FFFF0000"/>
        <rFont val="Arial"/>
        <family val="2"/>
      </rPr>
      <t xml:space="preserve"> </t>
    </r>
    <r>
      <rPr>
        <sz val="8"/>
        <rFont val="Arial"/>
        <family val="2"/>
      </rPr>
      <t xml:space="preserve">Moderado a improbable y, su impacto pasó de catastrófico a mayor; el riesgo residual resultante se ubica en la zona de riesgo Alta. No obstante, el reporte realizado hace referencia a la legalización de un recibo de caja menor y la acción a reportar se fundamenta en el reporte de arqueos periódicos de caja menor gastos generales; los controles establecidos no son efectivos y en consecuencia se recomienda se revalúe la calificación del Riesgo.
</t>
    </r>
  </si>
  <si>
    <t xml:space="preserve">Los reportes efectuados son coherentes y apuntan a mitigar el riesgo establecido inicialmente. la OCI recomienda se mantengan los controles establecidos para que el riesgo se logre mitigar a través del tiempo. Actividad programada se cumple  y reportan oportunamente. Los controles asociados al manejo del riesgo, le permiten a la entidad bajar la probabilidad de ocurrencia del Riesgo de probable a improbable  y, su impacto pasó de catastrófico a mayor; el riesgo residual resultante se ubica en la zona de riesgo Alta. </t>
  </si>
  <si>
    <t xml:space="preserve">A la fecha de efectuar el monitoreo, no se visualiza reporte que permita conceptuar sobre el avance reportado de los 79 ítems; toda vez que lo manifestado debe estar soportado en un documento,  de igual forma, los controles asociados al manejo del riesgo, le permiten a la entidad bajar la probabilidad de ocurrencia del Riesgo de Moderado a improbable  y, su impacto pasó de catastrófico a mayor; el riesgo residual resultante se ubica en la zona de riesgo Alta. </t>
  </si>
  <si>
    <t>Los reportes efectuados son coherentes y le apuntan a mitigar el riesgo establecido inicialmente; toda vez que esta es una actividad transversal a la entidad, la OCI recomienda se mantengan los controles establecidos para que el riesgo se logre mitigar a través del tiempo. Actividad programada se cumple  y  se reporta oportunamente. Así mismo es necesario se dé explicación, por qué el riesgo establecido con los controles  y actividades propuestas,   no se logra  mitigar, es decir: se adelantan actividades pero estas no tienen efecto alguno, en consecuencia la OCI requiere la explicación del porque los controles no sen efectivos</t>
  </si>
  <si>
    <t>Sin reporte a 30-04-2018, La OCI requiere que la OAP informe en forma detallada cual o cuales has sido los motivos que han impedido para que el líder del proceso no reporte oportunamente las actividades que se fijaron para ser reportadas a 30-045-2018. De igual forma es necesario se dé explicación, por qué el riesgo establecido con los controles  y actividades propuestas,   no se logra  mitigar, es decir: se adelantan actividades pero estas no tienen efecto alguno, en consecuencia la OCI requiere  la explicación del porque los controles no sen efectivos</t>
  </si>
  <si>
    <t xml:space="preserve">Las acciones reportadas apuntan a mitigar el Riesgo establecido inicialmente, en consecuencia la OCI recomienda se continúe desarrollando las actividades establecidas para la actual vigencia. Los controles asociados al manejo del riesgo, le permiten a la entidad bajar la probabilidad de ocurrencia del Riesgo de Moderada a improbable y, su impacto continua en catastrófico; el riesgo residual resultante se ubica en la zona de riesgo Extrema. </t>
  </si>
  <si>
    <t>La siguiente información ha sido tomada del Aplicativo de GINA, el cual es reportado por el responsable del proceso:
Monitorear integral y oportunamente: Con corte a segundo trimestre, el Grupo de Gestión de la Información identifica que, en el PAI se relacionan 60 indicadores distribuidos a través de los ocho objetivos estratégicos. Con relación a estos 60 indicadores, para este corte se relacionan observaciones en 18 que se detallan en el informe archivo entregable. Así mismo, la gestión para solventar dichas observaciones está a cargo del equipo de Gestión de la Información (OAP), aunque es importante resaltar que son las áreas técnicas las responsables de los reportes puntuales tanto a nivel de dato del indicador como de los análisis que estos indicadores deben registrar.
Así mismo estos indicadores impactan a algunos de los indicadores Estratégicos (15 indicadores estratégicos plasmados en el Plan Estratégico Institucional). Los indicadores estratégicos que especialmente se ven afectados por los reportes de Programáticos son: Becas, Proyectos de Investigación, Niños y Jóvenes apoyados, Personas Sensibilizadas, Ágil, trasparente y moderno, Alianzas estratégicas internacionales, Planes y acuerdo acompañados, Registro de solicitudes de patentes, Artículos de investigadores colombianos y Empresas apoyadas en procesos de Innovación.
Planear integral y oportunamente: Para el segundo trimestre de 2018, se consolidó la matriz de hitos de la planeación en la cual se muestra la relación mensual de los productos que realiza la Oficina Asesora de Planeación, cuyo cumplimiento depende del trabajo articulado y apoyo de las diferentes dependencias de Colciencias. Este ejercicio permite consolidar el modelo de planeación integral garantizando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Para el segundo trimestre de 2018, se observa un cumplimiento del 100% de hitos conforme lo programado (20 hitos programados para el período). Se cumple la tendencia esperada y en términos de lograr las actividades enmarcadas en el proceso de planeación institucional y del quehacer de la Oficina Asesora de Planeación de Colciencias.
Vale destacar los siguientes hitos en el período a reportar:
Seguimientos a primer trimestre de 2018 de los distintos de los instrumentos de planeación; Plan Estratégico, Plan de Acción, Plan de Convocatorias, Plan de Inversión, Plan Anual de Adquisiciones. Así mismo se realizó el seguimiento cuatrimestral al Plan Anticorrupción y de Atención al Ciudadano.
Se destaca la evaluación del Plan Estratégico Institucional 2017 y Plan de Acción Institucional 2017, consignada en los informes de gestión y resultados de esta vigencia.
También en este período, se llevó a cabo la Audiencia Pública de Rendición de Cuentas 2017, evento al cual se convocó a diversos actores del SNCTeI y a la ciudadanía en general. La información presentada incluyó los mínimos exigidos en el Manual Único de Rendición de Cuentas. La calificación de este evento fue favorable.
Ejecución y presentación de auditorias, seguimientos y evaluaciones programadas: En cumplimiento del Plan de Auditorias de la Oficina de Control Interno, y conforme lo programado para el segundo trimestre de 2018, se tenia planeado generar (8) ocho informes de Auditoria o Seguimiento, de los cuales se cumplió la meta, generando los siguientes (8) ocho informes durante el segundo trimestre de 2018:
AUDITORIA PROCESO CONTRATACION PRESTACION DE SERVICIOS - ABR 2018
AUSTERIDAD FEB - MAR 2018
SEGUIMIENTO PMA - MAR 2018.
SEGUIMIENTO PLAN ACCION 2018 - ABR 2018
SEGUIMIENTO PLAN CONVOCATORIAS 2018 - ABR 2018
SEGUIMIENTO PLAN ESTRATEGICO 2015-2018 - ABR 2018
AUDITORIA PROCESO CONTRATACION FFJC - MAY 2018.pdf
SEGUIMIENTO EKOGUI JUL-DIC 2017
Seguimiento y evaluación a los planes manejo del riesgo: La Oficina de Control Interno realizo seguimiento al plan de manejo del riesgo por proceso, conforme a los hallazgos reportados en el Informe de Auditoria al Plan Manejo del Riesgo, cumpliendo con el cronograma establecido fijado por la Oficina Asesora de Planeación.</t>
  </si>
  <si>
    <r>
      <t xml:space="preserve">La siguiente información ha sido tomada del Aplicativo de GINA, el cual es reportado por el responsable del proceso:
</t>
    </r>
    <r>
      <rPr>
        <b/>
        <sz val="8"/>
        <rFont val="Arial"/>
        <family val="2"/>
      </rPr>
      <t>1. Relacionamiento con el ciudadano:</t>
    </r>
    <r>
      <rPr>
        <sz val="8"/>
        <rFont val="Arial"/>
        <family val="2"/>
      </rPr>
      <t xml:space="preserve"> La encuesta de satisfacción se mide trimestralmente con análisis y publicación semestral. Para el trimestre 1 se observa que de 1.508 envíos, 321 atendieron la encuesta es decir un 21% donde se obtuvo resultados general de 80% de satisfacción. Los encuestados respondieron que su mayor interés en cuanto a calidad de servicio considera más importante la oportunidad de la respuesta con un 74% y la claridad de la misma con 73%, en sentido de canales de atención, manifiestan que el correo electrónico 81% y la página web 77% son los de mayor preferencia.
Para el trimestre 2 los resultados arrojaron que de 1.516 envíos,  353 atendieron la encuesta, es decir un 23%, donde se obtuvo resultado general de 87,5% de satisfacción. Los encuestados respondieron que su mayor interés en cuanto a la calidad del servicio considera mas importante el cumplimiento en los tiempos de respuesta con un 77% seguido por conocimiento de los temas con un 76%.
Basados en lo anterior, el resultado para el semestre 1 del presente año nos muestra una satisfacción del servicio de la entidad del 84%, se evidencia un incremento de 8 puntos porcentuales respecto con la ultima medición del semestre 2 de 2017.
Actualmente el manual se encuentra actualizado con la versión 9 donde los procedimientos y protocolos hacen referencia a las directrices a seguir en temas relacionados con la atención a los requerimientos de los ciudadanos.
</t>
    </r>
    <r>
      <rPr>
        <b/>
        <sz val="8"/>
        <rFont val="Arial"/>
        <family val="2"/>
      </rPr>
      <t xml:space="preserve">2. Afianzar la cultura de servicio al ciudadano al interior de la entidad: </t>
    </r>
    <r>
      <rPr>
        <sz val="8"/>
        <rFont val="Arial"/>
        <family val="2"/>
      </rPr>
      <t xml:space="preserve">Durante este periodo se realizaron capacitaciones al equipo de centro de contacto referente a Régimen de protección de datos personales, proceso de gestión de PQRDS dictadas por el programa nacional de servicio al ciudadano (PNSC), adicionalmente desde la función pública se realizó un taller sobre accesos a la información y peticiones verbales el día 8 de junio.
Adicionalmente, al interior de la entidad se realizaron 2 capacitaciones que buscan desarrollar capacidades de servicio no solo en el equipo de centro de contacto sino de los demás colaboradores. Se llevó a cabo taller llamado “Un servicio fuera de serie” dictado por programa nacional de servicio al ciudadano y manejo de documentos (oficios y memorandos) a través de ORFEO dictado por gestión documental con apoyo de la Oficina TIC y Centro de Contacto.
</t>
    </r>
    <r>
      <rPr>
        <b/>
        <sz val="8"/>
        <rFont val="Arial"/>
        <family val="2"/>
      </rPr>
      <t xml:space="preserve"> 3. Monitoreo y seguimiento a PQRDS: </t>
    </r>
    <r>
      <rPr>
        <sz val="8"/>
        <rFont val="Arial"/>
        <family val="2"/>
      </rPr>
      <t xml:space="preserve">El módulo de PQRDS que funciona bajo ORFEO, se ha venido actualizando constantemente lo que ha permitido un funcionamiento más fácil y eficiente, se anexan las actas que dan cuenta de los avances.
Durante los meses de abril, mayo y junio se recibieron 7.351, 10.392 y 7.432 respectivamente para un total de 25.175 donde el canal telefónico fue el de mayor volumen 47,8% de solicitudes seguido por el correo electrónico 34,8% del total de PQRDS (Peticiones, quejas, reclamos, denuncias o sugerencias). 
</t>
    </r>
    <r>
      <rPr>
        <b/>
        <sz val="8"/>
        <rFont val="Arial"/>
        <family val="2"/>
      </rPr>
      <t xml:space="preserve">4. Contribuir a una Colciencias más transparente: </t>
    </r>
    <r>
      <rPr>
        <sz val="8"/>
        <rFont val="Arial"/>
        <family val="2"/>
      </rPr>
      <t>Se mantienen el cumplimiento al 100% de las diferentes acciones.</t>
    </r>
  </si>
  <si>
    <r>
      <t xml:space="preserve">La siguiente información ha sido tomada del Aplicativo de GINA, el cual es reportado por el responsable del proceso: 
</t>
    </r>
    <r>
      <rPr>
        <b/>
        <sz val="8"/>
        <rFont val="Arial"/>
        <family val="2"/>
      </rPr>
      <t xml:space="preserve">1. Indexación de revistas especializadas en CTeI: </t>
    </r>
    <r>
      <rPr>
        <sz val="8"/>
        <rFont val="Arial"/>
        <family val="2"/>
      </rPr>
      <t xml:space="preserve">Se realiza la actualización del indicador del valor del H5 (2012-2016) para las revistas nacionales indexadas (246) comparado con las revistas participantes que se presentaron a la convocatoria (627) con una ventana de H5 (2013-2017), con el fin de establecer el incremento.
</t>
    </r>
    <r>
      <rPr>
        <b/>
        <sz val="8"/>
        <rFont val="Arial"/>
        <family val="2"/>
      </rPr>
      <t xml:space="preserve">1. Revisión del modelo de reconocimiento de grupos de investigación e investigadores: </t>
    </r>
    <r>
      <rPr>
        <sz val="8"/>
        <rFont val="Arial"/>
        <family val="2"/>
      </rPr>
      <t xml:space="preserve">Durante el segundo trimestre de 2018 se revisó y analizó información para simular distintos escenarios para próximos ajustes al Modelo de Grupos de Investigación e Investigadores en 2018. De este modo, se elaboró un documento con las siguientes variables: 
1.Resultados de la convocatoria 781 de 2017
2.Análisis de comportamiento entre las convocatorias
3.Simulaciones de escenarios  para los ajustes al Modelo de reconocimiento y medición de grupos e investigadores.
4. Test de medias para comportamiento de la clasificación de grupos de investigación por Grandes Áreas del Conocimiento y Áreas.
</t>
    </r>
    <r>
      <rPr>
        <b/>
        <sz val="8"/>
        <rFont val="Arial"/>
        <family val="2"/>
      </rPr>
      <t xml:space="preserve"> 2. Ventanilla Abierta para el reconocimiento de actores del SNCTeI de la DDTI: 
</t>
    </r>
    <r>
      <rPr>
        <sz val="8"/>
        <rFont val="Arial"/>
        <family val="2"/>
      </rPr>
      <t xml:space="preserve">ABRIL
Durante el mes de abril se expidieron y notificaron seis (6) resoluciones de reconocimiento a los siguientes Actores:
1. Unidad de I+D+i : Acesco
2. Centro de Desarrollo Tecnológico: CIDEI, CDT del GAS, ECOPETROL, CEINDETEC
3. Centro de Innovación y Productividad: CPC de ORIENTE
Adicionalmente, se tramitaron las siguientes dos (2) solicitudes de reconocimiento:
1. Centro de Desarrollo Tecnológico: CEIDNOVA, Fundación INTAL
El 27 de abril se recibió una nueva solicitud para reconocimiento como CDT por parte del CENTRO DE INVESTIGACIÓN Y DESARROLLO EN TECNOLOGÍAS DE LA INFORMACIÓN Y LAS COMUNICACIONES - CINTEL
MAYO
Durante el mes de mayo se expidieron las siguientes dos (2) resoluciones:
1. INSTITUTO CENTRO DE SISTEMAS S.AS. - CEIDNOVA - Resolución de NEGACIÓN de reconocimiento
2. INSTITUTO DE CIENCIA Y TECNOLOGIA ALIMENTARIA - INTAL -  Aprobación de reconocimiento como CDT.
Se recibieron adicionalmente las siguientes tres (3) solicitudes, las cuales iniciaron proceso de evaluación:
1. Unidad I+D+i - GRUPO DISTRIBUNA SAS
2. CDT - CENTRO DE LA CIENCIA Y LA INVESTIGACIÓN FARMACEUTICA - CECIF y CORPORACIÓN CENTRO DE DESARROLLO TECNOLÓGICO DE LAS PASIFLORAS DE COLOMBIA-CEPASS
</t>
    </r>
    <r>
      <rPr>
        <b/>
        <sz val="8"/>
        <rFont val="Arial"/>
        <family val="2"/>
      </rPr>
      <t xml:space="preserve">2. Ventanilla Abierta para el reconocimiento de actores del SNCTI (Nueva Política) centros de investigación: </t>
    </r>
    <r>
      <rPr>
        <sz val="8"/>
        <rFont val="Arial"/>
        <family val="2"/>
      </rPr>
      <t>Hasta la fecha se han tramitado un total de 15 solicitudes a lo largo del año. De las solicitudes tramitadas se han reconocido 11 centros e investigación y 4 se encuentran en proceso. Se adjunta la matriz de revisión de requisitos, en la que se verifica el estado de cada una de las solicitudes y el trámite realizado a cada una de ellas.</t>
    </r>
  </si>
  <si>
    <t xml:space="preserve">Para mitigar el riesgo y tener un control sobre el dinero en efectivo que reposa en la caja menor de Gastos Generales, se realizan arqueos periódicos, uno al mes, realizados por el Grupo de Apoyo Financiero y Presupuestal. Los arqueos son sorpresivos y su consulta se puede visualizar en los reportes efectuados al interior de la herramienta GINA.  Sin Sin comentarios,  la OCI encuentra coherente el Riesgo y seguimiento establecido, de igual forma las actividades que se desarrollan,  permiten  concluir que el Riesgo establecido es mitigado  y se mantiene bajo control. </t>
  </si>
  <si>
    <t xml:space="preserve">Moderado </t>
  </si>
  <si>
    <t xml:space="preserve">Los reportes realizados  cumplen con las actividades que se diseñaron y que el lider del proceso reporta adecuadamente al corte de agosto 31-2018 Sin comentarios; la OAP aprobó los reportes realizados. Los controles asociados al manejo del riesgo, le permiten a la entidad mantener bajo control el Riesgo establecido. La OCI encuentra coherente el Riesgo y reporte de actividades programadas; de igual forma las actividades que se desarrollan,  permiten  concluir que el Riesgo establecido es mitigado  y se mantiene bajo control. </t>
  </si>
  <si>
    <t xml:space="preserve">Los reportes efectuados a “31-08-2018”, muestran el 99.61% de las cuentas presentadas para gestionar el cobro, se hicieron dentro de los tiempos establecidos por la entidad; este resultado se obtuvo, en razón a que la entidad  tiene establecido dentro del proceso de radicación de cuentas, un efectivo flujo de información que permite optimizar los procesos de revisión de documentos, radicación de cuentas, registro de la obligación, generación y autorización de orden de pago. Revisión que la Coordinación Financiera y la Dirección Administrativa y Financiera cumplen en forma rigurosa. El 0,39% restante que recibieron, se pagaron en un lapso de tiempo superior a cinco (5) días desde la fecha de radicación. Las cuentas presentadas cumplieron con los requisitos establecidos. En consecuencia la OCI, conceptúa que esta actividad se encuentra bajo control. Respecto al FFJC estableció que los lineamientos establecidos y parámetros de verificación de requisitos establecidos para la realización de pagos tramitados a través del MGI - Módulo de Gestión de Información del FFJC, se cumplen en forma satisfactoria. De acuerdo a la trazabilidad documental, la OCI concluye que el Riesgo se encuentra debidamente soportado y los reportes efectuados dan cuenta de su mitigación. </t>
  </si>
  <si>
    <t>Los reportes realizados al interior de la herramienta GINA, permiten visualizar que las actividades desarrolladas apuntan   a la mitigación del Riesgo establecido. No obstante se observa que los controles establecidos no son eficientes, eficaces y oportunos, toda vez que el Riesgo inherente no se mitigo con los controles establecidos, el Riesgo residual es idéntico al Riesgo inherente. En consecuencia, se observa que la Guía para la gestión del Riesgo no se aplica en forma coherente y pese a los avances que se reflejan con los reportes de actividades; la OCI, no visualiza que el Riesgo Residual haya sido impactado con los controles establecidos.  Los controles deben ser el soporte permanente para que el líder o líderes del proceso, articulen las acciones propuestas y orientadas a mitigar el Riesgo establecido. En consecuencia se recomienda evaluar los controles  y verificar si estos son eficientes y/o por lo contrario si estos efectivamente son pertinentes y contribuyen a la mitigación del Riesgo.</t>
  </si>
  <si>
    <t>Secretaria General mantiene el cumplimiento de los Ítems correspondientes a requisitos de GEL previstos en la Matriz ITEL, tales como: Información (Planeación, Gestión, Divulgación, entre otros aspectos) de la contratación adelantada por la entidad, la lucha contra la corrupción y lineamientos éticos, por lo tanto se logra cumplir con la meta establecida. Según el comportamiento del indicador se cumple con la tendencia esperada en el periodo y de acuerdo a los reportes realizados durante el semestre que finalizo el 30 de junio de 2018, las actividades se han cumplido en forma satisfactoria; y en consecuencia la OCI considera que estos reportes son coherentes y contribuyen a mitigar el riesgo establecido.     Sin comentarios,  la OCI encuentra coherente el Riesgo y seguimiento establecido, de igual forma las actividades que se desarrollan permiten que el Riesgo establecido sea mitigado y se mantenga bajo control.</t>
  </si>
  <si>
    <t xml:space="preserve">Los reportes realizados al interior de la herramienta GINA, permiten visualizar que las actividades desarrolladas apuntan a la mitigación del Riesgo establecido. La Guía para la gestión del Riesgo se aplica en forma coherente y los controles establecidos soportan la implementación las acciones propuestas por el líder el proceso. Sin comentarios,  la OCI encuentra coherente la evaluación del riesgo y seguimiento establecido, de igual forma las actividades que han desarrollado permiten que el Riesgo establecido sea mitigado y se mantenga bajo control.  </t>
  </si>
  <si>
    <t xml:space="preserve">Plan: Cultura y comunicación de cara al ciudadano 2018; Comunicamos lo que hacemos 2018; Talento humano competente, innovador y motivado 2018; Cero Improvisación 2018; Más Fácil, Menos Pasos 2018; Gestión Documental 2018; Colciencias sostenible para todos 2018; Gestión e Infraestructura de TI 2018; Atrévete (A Ciencia Cierta - Ideas para el Cambio) 2018, en tal sentido y hecha verificación de los soportes  Secretaia General ha tomado las medidas necesarias para ejecutar las actuaciones descritas con el fin de mitigar el riesgo relacionado con  el Posible direccionamiento de procesos contractuales o limitar injustificadamente la participación de proponentes.  Actividad que cumple con los lineamientos establecidos en la Guía para Gestión del Riesgo, adoptada por  la entidad.  Sin comentarios,  la OCI encuentra coherente el Riesgo y seguimiento establecido, de igual forma las actividades que desarrollan permiten que el Riesgo establecido sea mitigado y se mantenga bajo control.
</t>
  </si>
  <si>
    <t>Los reportes realizados al interior de la herramienta GINA, permiten visualizar que las actividades desarrolladas apuntan a la mitigación del Riesgo establecido. La Guía para la gestión del Riesgo se aplica en forma coherente y los controles establecidos soportan la implementación las acciones propuestas por el líder el proceso.  La OCI encuentra coherente el Riesgo y seguimiento establecido, de igual forma las actividades que desarrolla permiten que el Riesgo establecido sea mitigado y se mantenga bajo control.</t>
  </si>
  <si>
    <t xml:space="preserve">Los reportes realizados al interior de la herramienta GINA, permiten visualizar que las actividades desarrolladas apuntan a la mitigación del Riesgo establecido. La Guía para la gestión del Riesgo se aplica en forma coherente y los controles establecidos soportan la implementación las acciones propuestas por el líder el proceso.  Sin comentarios,  la OCI encuentra coherente el Riesgo y seguimiento establecido, de igual forma las actividades que se desarrollan permiten que el Riesgo establecido sea mitigado y se mantenga bajo control. </t>
  </si>
  <si>
    <r>
      <t xml:space="preserve">La siguiente información ha sido tomada del Aplicativo de GINA, el cual es reportado por el responsable del proceso:
</t>
    </r>
    <r>
      <rPr>
        <b/>
        <sz val="8"/>
        <rFont val="Arial"/>
        <family val="2"/>
      </rPr>
      <t xml:space="preserve">R14-2018 Garantizar que antes del inicio de la evaluación los evaluadores hayan suscrito los documentos de confidencialidad y conflictos de intereses: </t>
    </r>
    <r>
      <rPr>
        <sz val="8"/>
        <color rgb="FFFF0000"/>
        <rFont val="Arial"/>
        <family val="2"/>
      </rPr>
      <t xml:space="preserve">
</t>
    </r>
    <r>
      <rPr>
        <b/>
        <sz val="8"/>
        <rFont val="Arial"/>
        <family val="2"/>
      </rPr>
      <t>1. Jornadas de asistencia técnica departamental o regional:</t>
    </r>
    <r>
      <rPr>
        <sz val="8"/>
        <rFont val="Arial"/>
        <family val="2"/>
      </rPr>
      <t xml:space="preserve"> En la región  Caribe, Centro Oriente y Llanos, se  adjunta  informe de la jornadas de asistencia técnicas departamentales las cuales fueron 37,  en  el segundo trimestre no se realizaron jornadas de asistencia regionales.
En la región pacífico, centro sur y eje cafetero, se adjunta el informe de las jornadas de asistencia técnicas departamentales las cuales fueron 32, en el segundo trimestre no se realizaron jornadas de asistencia regional.</t>
    </r>
  </si>
  <si>
    <t xml:space="preserve"> </t>
  </si>
  <si>
    <t>Los reportes realizados al interior de la herramienta GINA permiten visualizar que las actividades desarrolladas apuntan   a la mitigación del establecido. No obstante se observa que luego de habersen establecido los controles, el Riesgo Residual continúa con la calificación dada inicialmente; en consecuencia, se observa que la Guía para la gestión del Riesgo no se aplica en forma coherente. La OCI, no visualiza que el Riesgo Residual haya sido impactado con los controles establecidos, este se mantiene identico al Riesgo inherente establecido inicialmente. En consecuencia la OCI recomienda evaluar los controles establecidos y verificar si estos son eficientes y/o por lo contrario establecer si estos efectivamente son pertinentes y contribuyen a la mitigación del Riesgo.</t>
  </si>
  <si>
    <r>
      <t xml:space="preserve">La siguiente información ha sido tomada del Aplicativo de GINA, el cual es reportado por el responsable del proceso: 
</t>
    </r>
    <r>
      <rPr>
        <b/>
        <sz val="8"/>
        <rFont val="Arial"/>
        <family val="2"/>
      </rPr>
      <t xml:space="preserve"> 7. Contribuir a una Colciencias más transparente: </t>
    </r>
    <r>
      <rPr>
        <sz val="8"/>
        <rFont val="Arial"/>
        <family val="2"/>
      </rPr>
      <t>En cumplimiento a los requisitos de transparencia, Colciencias cuenta con 85 ítems los cuales se realizan a cabalidad y 1 ítem se cumple parcialmente, lo que lleva a una meta del 99 %.
Con relación a la evaluación de desempeño del periodo 2017-2018 se presentó inconformidad de la evaluación de desempeño por dependencias de la Dirección de Fomento a la Investigación. Esto fue puesto en conocimiento de la Dirección y de la Comisión de Personal, quien remitió lo correspondiente a la Comisión Nacional del Servicio Civil.
En cuanto al desempeño de los servidores, la evaluación correspondiente al primer semestre se realiza hasta el 31 de julio de 2018, a la fecha se cuenta con dos evaluaciones finales correspondientes a servidores que se han retirado de la Entidad y su calificación ha sido sobresaliente.</t>
    </r>
  </si>
  <si>
    <r>
      <rPr>
        <u/>
        <sz val="8"/>
        <color rgb="FFFF0000"/>
        <rFont val="Arial"/>
        <family val="2"/>
      </rPr>
      <t xml:space="preserve">Manejo </t>
    </r>
    <r>
      <rPr>
        <sz val="8"/>
        <rFont val="Arial"/>
        <family val="2"/>
      </rPr>
      <t>de incompatibilidad de perfiles en SIIF  definidos por el administrador del sistema</t>
    </r>
  </si>
  <si>
    <r>
      <t xml:space="preserve">
Implementación de base de datos de </t>
    </r>
    <r>
      <rPr>
        <u/>
        <sz val="8"/>
        <rFont val="Arial"/>
        <family val="2"/>
      </rPr>
      <t>gestión de cartera unificada de la Entidad</t>
    </r>
  </si>
  <si>
    <r>
      <t>Los reportes realizados permiten visualizar que las respuesta al total de las PQRDS recibidas, de acuerdo a información suministrada a la OCI, con corte a Junio 30 de 2018 y que soporto el informe que se remitió a Secretaria General con Memorando No 20181200305153 de agosto 08 de 2018, se evidencia que 32 peticiones no recibieron respuesta  en forma oportuna, de igual forma, al interior de la   página web de la entidad, al segundo trimestres y de acuerdo con los tiempos de respuesta asignados por la Ley, se evidencian 16  peticiones que no recibieron respuesta en forma oportuna; por lo anterior  se configura la materialización del riesgo establecido "</t>
    </r>
    <r>
      <rPr>
        <b/>
        <i/>
        <u/>
        <sz val="8"/>
        <rFont val="Arial"/>
        <family val="2"/>
      </rPr>
      <t xml:space="preserve"> R1-2018 Incumplimiento en la oportunidad y/o calidad de la respuesta a PQRDS asociada con: falta de claridad, pertinencia o validez en la respuesta o dar respuesta a las peticiones fuera de los términos de ley</t>
    </r>
    <r>
      <rPr>
        <sz val="8"/>
        <rFont val="Arial"/>
        <family val="2"/>
      </rPr>
      <t xml:space="preserve">".
Por lo anterior y de conformidad con lo establecido en la Ley 1755 de 2015; la OCI recomienda se subsanen las debilidades que han generado este incumplimiento, toda vez que los términos establecidos son de obligatorio cumplimiento sopena de incurrir en acciones disciplinarias en cabeza de la Alta Dirección; Igualmente, la OAP, debe escalar a Secretaria General la materialización del Riesgo, para que se inicien las acciones disciplinarias respectivas conforme a las disposiciones vigentes.
De igual forma los controles establecidos deben ser más específicos con lo cual se asegure si estos pertinentes, suficientes, eficaces y efectivos. 
</t>
    </r>
  </si>
  <si>
    <t xml:space="preserve">Evaluado el PLAN DE SEGURIDAD Y PRIVACIDAD DE LA INFORMACION, que la entidad estableció para la vigencia 2018, el cual tiene por objeto “Establecer y priorizar las actividades que están contempladas en el Modelo de Seguridad y Privacidad de la Información, y que se ejecutarán en la vigencia 2018, las cuales están alineadas con el marco normativo de la ISO 27001:2013 y la Política de Gobierno Digital (antes Estrategia de Gobierno en Línea). Gestión de Seguridad y Privacidad de la Información” - Dotación tecnológica de la entidad - Contribuir a una Colciencias más moderna. En el cual se establecieron catorce (14) actividades, de las cuales 12 están programadas para cumplir su actividad el 31 de diciembre de 2018; dos actividades fueron programadas para julios 07 de 2018 a saber: “Elaborar la matriz de riesgos de seguridad de la información” y “Elaborar el plan de tratamiento de riesgos de seguridad de la información”.
Al corte de agosto 31 de 2018; la OCI concluye que estas actividades no han sido reportadas y por ende el Riesgo se encuentra materializado, razón por la cual recomienda que la OAP, traslade a Secretaria General el incumplimiento de las actividades programas e inicie  las acciones disciplinarias a que haya lugar. En los reportes realizados y que se visualizan en la Herramienta GINA, no se contempla el reporte programado para cumplirse el 11-07-2018.  El Plana de Seguridad y Privacidad de la Información publicado en la página web de la entidad, no presenta ningún avance de seguimiento al Plan de Acción, toda vez que al interior del Plan, se encuentra definido, seguimiento mensual de las actividades definidas.  
De igual forma los controles establecidos deben ser más específicos con lo cual se asegure si estos pertinentes, suficientes, eficaces y efectivos. 
</t>
  </si>
  <si>
    <r>
      <t xml:space="preserve">Analizada la actividad No.4 APROBAR ACCIONES, del Procedimiento de Comunicación Institucional Interna -   G105PR04, se evidencia que el Punto de Control establecido obedece a una pregunta de decisión empleada para facilitar la movilidad entre las actividades de un flujograma, por lo tanto no es un control de un riesgo, sino un control a un paso entre una tarea y otra, no controla y no es efectivo.  
Está construído en los siguientes términos:
ACTIVIDAD No.4 </t>
    </r>
    <r>
      <rPr>
        <i/>
        <sz val="8"/>
        <rFont val="Arial"/>
        <family val="2"/>
      </rPr>
      <t>"De acuerdo a las actividades a desarrollar los responsables del tema, presentan al líder de comunicaciones
la estrategia o táctica a ejecutar para su aprobación"</t>
    </r>
    <r>
      <rPr>
        <sz val="8"/>
        <rFont val="Arial"/>
        <family val="2"/>
      </rPr>
      <t xml:space="preserve">
PUNTO DE CONTROL:</t>
    </r>
    <r>
      <rPr>
        <i/>
        <sz val="8"/>
        <rFont val="Arial"/>
        <family val="2"/>
      </rPr>
      <t xml:space="preserve"> ¿Las acciones desarrolladas cumplen requisitos?</t>
    </r>
    <r>
      <rPr>
        <sz val="8"/>
        <rFont val="Arial"/>
        <family val="2"/>
      </rPr>
      <t xml:space="preserve">
Si: Continua en la actividad 5
No: Solicita ajustar las acciones y regresa a la actividad Nro 3
Por lo anterior, se recomienda evaluar, la suficiencia, pertinencia y eficacia del Punto de Control como acción para controlar el riesgo de corrupción identificado y ajustar de tal manera que sea eficaz y efectivo.</t>
    </r>
    <r>
      <rPr>
        <sz val="8"/>
        <color rgb="FFFF0000"/>
        <rFont val="Arial"/>
        <family val="2"/>
      </rPr>
      <t xml:space="preserve">
</t>
    </r>
    <r>
      <rPr>
        <sz val="8"/>
        <rFont val="Arial"/>
        <family val="2"/>
      </rPr>
      <t>Los reportes realizados al interior de la herramienta GINA permiten visualizar que las actividades desarrolladas apuntan   a la mitigación del Riesgo establecido. No obstante se observa que los controles establecidos no son eficientes y efectivos, toda vez que el Riesgo Residual continua idéntico al Riesgo inherente; aspecto que se visualiza en el Mapa de Riesgo que la entidad tiene publicado en la herramienta GINA, no así en el Mapa de Riesgos que la OAP r, del Riesgo residual es Zona de Riesgo Alta. En consecuencia, se observa que la Guía para la gestión del Riesgo no se aplica en forma coherente y los controles establecidos no son efectivos y eficientes.  En consecuencia la OCI recomienda evaluar los controles establecidos y verificar si estos son eficientes y/o establecer si estos efectivamente son pertinentes y contribuyen a la mitigación del Riesgo.</t>
    </r>
  </si>
  <si>
    <t xml:space="preserve">Identifican como controles, la Política de Reconocimiento de Actores, Guías Técnicas para el reconocimiento de actores del SNCTeI; las políticas y guías por si solas no son un control, es necesario especificar seguimiento y control de la política, definir si se han revisiones aleatorias para verificar si se está dando cumplimiento a lo establecido en las guías, de igual forma verificar si los puntos de control son pertinentes, suficientes y efectivos.  No obstante se observa, que luego de haberse establecido los controles, el Riesgo continúa con la calificación dada inicialmente. En consecuencia, se observa que la Guía para la gestión del Riesgo no se aplica en forma coherente y por ende la OCI, no visualiza que el Riesgo Residual haya sido impactado con los controles establecidos. La calificación del Riesgo Residual que se visualiza al interior del Mapa de Riesgo publicado en la herramienta GINA, difiere con el reportado en el Mapa de Riesgos que la OAP presenta a la OCI.  </t>
  </si>
  <si>
    <r>
      <t xml:space="preserve">Falta de relacionamiento político y protocolo 
Desconocimiento del portafolio de servicios y del alcance de las actividades que realiza Colciencias
El conocimiento esta concentrado en algunas personas del equipo.
No están constituidos protocolos para la gestión del conocimiento.
</t>
    </r>
    <r>
      <rPr>
        <b/>
        <sz val="8"/>
        <rFont val="Arial"/>
        <family val="2"/>
      </rPr>
      <t xml:space="preserve">Continuidad del personal del área  </t>
    </r>
    <r>
      <rPr>
        <sz val="8"/>
        <rFont val="Arial"/>
        <family val="2"/>
      </rPr>
      <t xml:space="preserve">
Personal con necesidades de capacitación específicas
El conocimiento esta concentrado en algunas personas del equipo.
La separación de temas y el volumen de actividades de Colciencias no facilita la articulación de diferentes áreas.
Falencias para obtener información de otras áreas para la toma de decisiones.
No se cuenta con personal experto permanente para el soporte técnico permanentes en los sistemas de información MGI, Orfeo y Web Safi.</t>
    </r>
  </si>
  <si>
    <r>
      <t xml:space="preserve">Sobrecarga en las áreas técnicas de procesos operativos que no logran definir y brindar tiempo para lo estratégico.
Procesos con bajo nivel de automatización
Desconocimiento con precisión el nivel de carga laboral del personal (contratistas y funcionarios) de la Entidad
Se presenta rotación del personal lo que no permite una buena administración del conocimiento
Falta de integración tecnológica entre las plataformas, herramientas y sistemas de información de los socios estratégicos del Gobierno, y en general de los actores del SNCTeI
</t>
    </r>
    <r>
      <rPr>
        <b/>
        <sz val="8"/>
        <rFont val="Arial"/>
        <family val="2"/>
      </rPr>
      <t xml:space="preserve">Seguridad de la información </t>
    </r>
  </si>
  <si>
    <r>
      <t xml:space="preserve">Sobre la base de 45 convocatorias de 2018, en donde se tienen 17 Abiertas, 12 en Evaluación, 14 en Banco Definitivo/Preliminar,     14 y 2 son de Servicios Permanentes.  A la fecha se encuentra en la 4ta versión del Plan de Convocatorias con 13 Adendas, al respecto se recomienda identificar si las causas que dan origen a las adendas corresponden a situaciones generadas para dar claridad al proceso de cara al ciudadano o se deben a ajustes por debilidades en los procesos de estructuración de la convocatoria.
Por lo anterior, es necesario establecer controles congruentes con acciones que evidencien criterios claros para dar lugar a una adenda, toda vez que éstas adendas generan debilidades en la transparencia de los procesos, no son efectivas para mitigar el Riesgo R4-2018 </t>
    </r>
    <r>
      <rPr>
        <b/>
        <i/>
        <u/>
        <sz val="8"/>
        <rFont val="Arial"/>
        <family val="2"/>
      </rPr>
      <t>"Posible favorecimiento indebido a terceros derivado de omisiones en el proceso Gestión de Convocatorias en aspectos como: planeación, apertura, cierre, evaluación y publicación de resultados</t>
    </r>
    <r>
      <rPr>
        <sz val="8"/>
        <rFont val="Arial"/>
        <family val="2"/>
      </rPr>
      <t xml:space="preserve">"
El reporte al interior de la herramienta GINA, debe identificar las acciones a implementar; los reportes que realizaron publican los cronogramas de los planes de convocatorias. Las acciones a implementar se deben cuantificar, deben ser medibles y sobre todo el Plan de Convocatorias son metas definidas para alcanzar propósitos estratégicos que la entidad misionalmente debe cumplir. El favorecimiento indebido a terceros, derivado de omisiones en el proceso Gestión de Convocatorias, es el aspecto que se debe controlar y que mediante la aplicación de controles previamente establecidos garanticen transparencia, en cada una de las fase que deben atravesar las convocatorias, ahí es donde se deben crear los insumos que potencialicen el control al interior de cada una de las convocatorias. Las Convocatorias son el producto con el cual se oferta la actividad misional de la entidad. Por lo anterior la OCI, considera que las acciones que han diseñado no corresponden y no son coherentes con el Riesgo identificado.  La Oficina de Control Interno recomienda: 
Se establezca, que productos se deben identificar y/o que acciones se deben implementar para que el Riesgo identificado se mantenga bajo control; de igual forma y por ser este un Riesgo transversal a la áreas misionales; es necesario que los reportes realizados los consolide la OAP, dependencia que ejerce el control de los cronogramas y actividades relacionadas con cada una de las convocatorias que la entidad tiene publicitadas.  
De igual forma los controles establecidos deben ser más específicos con lo cual se asegure si estos pertinentes, suficientes, eficaces y efectivos. 
</t>
    </r>
  </si>
  <si>
    <r>
      <t xml:space="preserve">Mano de obra o personal: disponibilidad y competencias del personal
</t>
    </r>
    <r>
      <rPr>
        <b/>
        <sz val="8"/>
        <rFont val="Arial"/>
        <family val="2"/>
      </rPr>
      <t xml:space="preserve">
</t>
    </r>
    <r>
      <rPr>
        <sz val="8"/>
        <rFont val="Arial"/>
        <family val="2"/>
      </rPr>
      <t xml:space="preserve">
</t>
    </r>
    <r>
      <rPr>
        <b/>
        <sz val="8"/>
        <rFont val="Arial"/>
        <family val="2"/>
      </rPr>
      <t xml:space="preserve">
Costos en la curva de aprendizaje </t>
    </r>
    <r>
      <rPr>
        <sz val="8"/>
        <rFont val="Arial"/>
        <family val="2"/>
      </rPr>
      <t xml:space="preserve">
Se presenta rotación del personal lo que no permite una buena administración del conocimiento
</t>
    </r>
    <r>
      <rPr>
        <b/>
        <sz val="8"/>
        <rFont val="Arial"/>
        <family val="2"/>
      </rPr>
      <t xml:space="preserve">
</t>
    </r>
    <r>
      <rPr>
        <sz val="8"/>
        <rFont val="Arial"/>
        <family val="2"/>
      </rPr>
      <t xml:space="preserve">
No están constituidos protocolos para la gestión del conocimiento.
Aplicación de métodos que fomentan la gestión del conocimiento en la SEGEL (personal que respalda las actividades de la SEGEL) .
Mediciones o inspección: acceso a información de calidad y oportuna sobre el desempeño de la institución
</t>
    </r>
    <r>
      <rPr>
        <b/>
        <sz val="8"/>
        <rFont val="Arial"/>
        <family val="2"/>
      </rPr>
      <t/>
    </r>
  </si>
  <si>
    <r>
      <t xml:space="preserve">La siguiente información ha sido tomada del Aplicativo de GINA, el cual es reportado por el responsable del proceso:
</t>
    </r>
    <r>
      <rPr>
        <b/>
        <sz val="8"/>
        <rFont val="Arial"/>
        <family val="2"/>
      </rPr>
      <t>R14-2018 Garantizar que antes del inicio de la evaluación los evaluadores hayan suscrito los documentos de confidencialidad y conflictos de intereses: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</si>
</sst>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ddd\,\ dd&quot; de &quot;mmmm&quot; de &quot;yyyy;@"/>
  </numFmts>
  <fonts count="36" x14ac:knownFonts="1">
    <font>
      <sz val="11"/>
      <color theme="1"/>
      <name val="Calibri"/>
      <family val="2"/>
      <scheme val="minor"/>
    </font>
    <font>
      <sz val="10"/>
      <name val="Arial"/>
      <family val="2"/>
    </font>
    <font>
      <sz val="8"/>
      <color indexed="81"/>
      <name val="Tahoma"/>
      <family val="2"/>
    </font>
    <font>
      <sz val="9"/>
      <color indexed="81"/>
      <name val="Tahoma"/>
      <family val="2"/>
    </font>
    <font>
      <b/>
      <sz val="8"/>
      <color indexed="81"/>
      <name val="Tahoma"/>
      <family val="2"/>
    </font>
    <font>
      <b/>
      <sz val="9"/>
      <color indexed="81"/>
      <name val="Tahoma"/>
      <family val="2"/>
    </font>
    <font>
      <sz val="11"/>
      <name val="Calibri"/>
      <family val="2"/>
      <scheme val="minor"/>
    </font>
    <font>
      <b/>
      <sz val="11"/>
      <color theme="1"/>
      <name val="Calibri"/>
      <family val="2"/>
      <scheme val="minor"/>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b/>
      <sz val="16"/>
      <name val="Arial Narrow"/>
      <family val="2"/>
    </font>
    <font>
      <b/>
      <sz val="9"/>
      <name val="Arial Narrow"/>
      <family val="2"/>
    </font>
    <font>
      <sz val="9"/>
      <name val="Calibri"/>
      <family val="2"/>
      <scheme val="minor"/>
    </font>
    <font>
      <sz val="10"/>
      <color theme="1"/>
      <name val="Arial"/>
      <family val="2"/>
    </font>
    <font>
      <b/>
      <sz val="14"/>
      <color theme="0"/>
      <name val="Arial"/>
      <family val="2"/>
    </font>
    <font>
      <b/>
      <sz val="12"/>
      <color theme="0"/>
      <name val="Arial"/>
      <family val="2"/>
    </font>
    <font>
      <sz val="11"/>
      <name val="Arial"/>
      <family val="2"/>
    </font>
    <font>
      <b/>
      <sz val="11"/>
      <name val="Arial"/>
      <family val="2"/>
    </font>
    <font>
      <sz val="12"/>
      <color theme="1"/>
      <name val="Arial"/>
      <family val="2"/>
    </font>
    <font>
      <sz val="8"/>
      <name val="Arial"/>
      <family val="2"/>
    </font>
    <font>
      <b/>
      <sz val="16"/>
      <name val="Calibri"/>
      <family val="2"/>
      <scheme val="minor"/>
    </font>
    <font>
      <b/>
      <sz val="8"/>
      <name val="Arial"/>
      <family val="2"/>
    </font>
    <font>
      <b/>
      <sz val="8"/>
      <name val="Arial Narrow"/>
      <family val="2"/>
    </font>
    <font>
      <sz val="8"/>
      <name val="Arial Narrow"/>
      <family val="2"/>
    </font>
    <font>
      <sz val="8"/>
      <color rgb="FFFF0000"/>
      <name val="Arial"/>
      <family val="2"/>
    </font>
    <font>
      <b/>
      <sz val="8"/>
      <color rgb="FFFF0000"/>
      <name val="Arial"/>
      <family val="2"/>
    </font>
    <font>
      <b/>
      <sz val="11"/>
      <name val="Arial Narrow"/>
      <family val="2"/>
    </font>
    <font>
      <u/>
      <sz val="8"/>
      <color rgb="FFFF0000"/>
      <name val="Arial"/>
      <family val="2"/>
    </font>
    <font>
      <u/>
      <sz val="8"/>
      <name val="Arial"/>
      <family val="2"/>
    </font>
    <font>
      <b/>
      <i/>
      <u/>
      <sz val="8"/>
      <name val="Arial"/>
      <family val="2"/>
    </font>
    <font>
      <i/>
      <sz val="8"/>
      <name val="Arial"/>
      <family val="2"/>
    </font>
  </fonts>
  <fills count="18">
    <fill>
      <patternFill patternType="none"/>
    </fill>
    <fill>
      <patternFill patternType="gray125"/>
    </fill>
    <fill>
      <patternFill patternType="solid">
        <fgColor theme="6" tint="0.39997558519241921"/>
        <bgColor indexed="64"/>
      </patternFill>
    </fill>
    <fill>
      <patternFill patternType="solid">
        <fgColor indexed="65"/>
        <bgColor theme="0"/>
      </patternFill>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rgb="FF00B050"/>
        <bgColor indexed="64"/>
      </patternFill>
    </fill>
    <fill>
      <patternFill patternType="solid">
        <fgColor rgb="FF00939B"/>
        <bgColor indexed="64"/>
      </patternFill>
    </fill>
    <fill>
      <patternFill patternType="solid">
        <fgColor theme="6" tint="0.79998168889431442"/>
        <bgColor indexed="64"/>
      </patternFill>
    </fill>
    <fill>
      <patternFill patternType="solid">
        <fgColor theme="0"/>
        <bgColor theme="0"/>
      </patternFill>
    </fill>
    <fill>
      <patternFill patternType="solid">
        <fgColor theme="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8" tint="-0.24997711111789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1" fillId="0" borderId="0"/>
    <xf numFmtId="0" fontId="1" fillId="0" borderId="0"/>
    <xf numFmtId="0" fontId="8" fillId="0" borderId="0"/>
  </cellStyleXfs>
  <cellXfs count="221">
    <xf numFmtId="0" fontId="0" fillId="0" borderId="0" xfId="0"/>
    <xf numFmtId="0" fontId="6" fillId="0" borderId="0" xfId="0" applyFont="1" applyAlignment="1">
      <alignment wrapText="1"/>
    </xf>
    <xf numFmtId="0" fontId="0" fillId="0" borderId="0" xfId="0" applyAlignment="1"/>
    <xf numFmtId="0" fontId="8" fillId="0" borderId="0" xfId="3" applyFont="1"/>
    <xf numFmtId="0" fontId="10" fillId="0" borderId="0" xfId="3" applyFont="1"/>
    <xf numFmtId="0" fontId="12" fillId="0" borderId="0" xfId="3" applyFont="1" applyFill="1"/>
    <xf numFmtId="0" fontId="8" fillId="0" borderId="3" xfId="3" applyFont="1" applyBorder="1" applyAlignment="1">
      <alignment horizontal="center" vertical="center"/>
    </xf>
    <xf numFmtId="0" fontId="8" fillId="0" borderId="4" xfId="3" applyFont="1" applyBorder="1" applyAlignment="1">
      <alignment horizontal="center" vertical="center"/>
    </xf>
    <xf numFmtId="0" fontId="8" fillId="0" borderId="4" xfId="3" applyFont="1" applyBorder="1"/>
    <xf numFmtId="0" fontId="8" fillId="0" borderId="3" xfId="3" applyFont="1" applyBorder="1"/>
    <xf numFmtId="0" fontId="8" fillId="0" borderId="5" xfId="3" applyFont="1" applyBorder="1"/>
    <xf numFmtId="0" fontId="8" fillId="0" borderId="0" xfId="3" applyFont="1" applyBorder="1"/>
    <xf numFmtId="0" fontId="13" fillId="8" borderId="2" xfId="3" applyFont="1" applyFill="1" applyBorder="1" applyAlignment="1">
      <alignment horizontal="center" vertical="center"/>
    </xf>
    <xf numFmtId="0" fontId="11" fillId="0" borderId="6" xfId="3" applyFont="1" applyBorder="1"/>
    <xf numFmtId="0" fontId="11" fillId="0" borderId="5" xfId="3" applyFont="1" applyBorder="1"/>
    <xf numFmtId="0" fontId="13" fillId="0" borderId="0" xfId="3" applyFont="1"/>
    <xf numFmtId="0" fontId="13" fillId="9" borderId="2" xfId="3" applyFont="1" applyFill="1" applyBorder="1" applyAlignment="1">
      <alignment horizontal="center" vertical="center"/>
    </xf>
    <xf numFmtId="0" fontId="13" fillId="6" borderId="2" xfId="3" applyFont="1" applyFill="1" applyBorder="1" applyAlignment="1">
      <alignment horizontal="center" vertical="center"/>
    </xf>
    <xf numFmtId="0" fontId="13" fillId="0" borderId="7" xfId="3" applyFont="1" applyBorder="1"/>
    <xf numFmtId="0" fontId="13" fillId="5" borderId="2" xfId="3" applyFont="1" applyFill="1" applyBorder="1" applyAlignment="1">
      <alignment horizontal="center" vertical="center"/>
    </xf>
    <xf numFmtId="0" fontId="8" fillId="0" borderId="8" xfId="3" applyFont="1" applyBorder="1"/>
    <xf numFmtId="0" fontId="8" fillId="0" borderId="8" xfId="3" applyFont="1" applyBorder="1" applyAlignment="1">
      <alignment horizontal="center" vertical="center"/>
    </xf>
    <xf numFmtId="0" fontId="8" fillId="0" borderId="0" xfId="3" applyFont="1" applyBorder="1" applyAlignment="1">
      <alignment horizontal="center" vertical="center"/>
    </xf>
    <xf numFmtId="0" fontId="7" fillId="0" borderId="0" xfId="0" applyFont="1" applyAlignment="1"/>
    <xf numFmtId="0" fontId="8" fillId="0" borderId="0" xfId="3" applyFont="1" applyFill="1" applyBorder="1" applyAlignment="1">
      <alignment vertical="center"/>
    </xf>
    <xf numFmtId="0" fontId="6" fillId="0" borderId="0" xfId="0" applyFont="1"/>
    <xf numFmtId="0" fontId="17"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18" fillId="0" borderId="0" xfId="0" applyFont="1"/>
    <xf numFmtId="0" fontId="23" fillId="0" borderId="0" xfId="0" applyFont="1"/>
    <xf numFmtId="164" fontId="21" fillId="0" borderId="1" xfId="0" applyNumberFormat="1" applyFont="1" applyFill="1" applyBorder="1" applyAlignment="1">
      <alignment horizontal="center" vertical="center"/>
    </xf>
    <xf numFmtId="164" fontId="21" fillId="0" borderId="1" xfId="0" applyNumberFormat="1" applyFont="1" applyBorder="1" applyAlignment="1">
      <alignment horizontal="center" vertical="center"/>
    </xf>
    <xf numFmtId="0" fontId="21" fillId="0" borderId="1" xfId="0" applyFont="1" applyBorder="1" applyAlignment="1">
      <alignment horizontal="center" vertical="center"/>
    </xf>
    <xf numFmtId="0" fontId="22" fillId="0" borderId="1" xfId="0" applyFont="1" applyBorder="1" applyAlignment="1">
      <alignment horizontal="center" vertical="center"/>
    </xf>
    <xf numFmtId="0" fontId="21" fillId="0" borderId="1" xfId="0" applyFont="1" applyBorder="1" applyAlignment="1">
      <alignment horizontal="justify" vertical="center" wrapText="1"/>
    </xf>
    <xf numFmtId="0" fontId="24" fillId="0" borderId="1" xfId="0" applyFont="1" applyBorder="1" applyAlignment="1">
      <alignment horizontal="justify" vertical="center" wrapText="1"/>
    </xf>
    <xf numFmtId="0" fontId="24" fillId="0" borderId="1" xfId="0" applyFont="1" applyFill="1" applyBorder="1" applyAlignment="1">
      <alignment horizontal="justify" vertical="center" wrapText="1"/>
    </xf>
    <xf numFmtId="0" fontId="21" fillId="0" borderId="1" xfId="0" applyFont="1" applyBorder="1" applyAlignment="1">
      <alignment horizontal="center" vertical="center" wrapText="1"/>
    </xf>
    <xf numFmtId="0" fontId="24" fillId="0" borderId="23" xfId="0" applyFont="1" applyBorder="1" applyAlignment="1">
      <alignment horizontal="justify" vertical="center" wrapText="1"/>
    </xf>
    <xf numFmtId="0" fontId="16" fillId="2" borderId="17"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textRotation="90" wrapText="1"/>
    </xf>
    <xf numFmtId="0" fontId="16" fillId="2" borderId="14" xfId="0" applyFont="1" applyFill="1" applyBorder="1" applyAlignment="1">
      <alignment horizontal="center" vertical="center" textRotation="90" wrapText="1"/>
    </xf>
    <xf numFmtId="0" fontId="16" fillId="2" borderId="18" xfId="0" applyFont="1" applyFill="1" applyBorder="1" applyAlignment="1">
      <alignment horizontal="center" vertical="center" textRotation="90" wrapText="1"/>
    </xf>
    <xf numFmtId="0" fontId="27" fillId="2" borderId="14" xfId="0" applyFont="1" applyFill="1" applyBorder="1" applyAlignment="1">
      <alignment horizontal="center" vertical="center" wrapText="1"/>
    </xf>
    <xf numFmtId="0" fontId="27" fillId="2" borderId="19"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24" fillId="0" borderId="26" xfId="0" applyFont="1" applyBorder="1" applyAlignment="1">
      <alignment horizontal="justify" vertical="center" wrapText="1"/>
    </xf>
    <xf numFmtId="0" fontId="27" fillId="2" borderId="13" xfId="0" applyFont="1" applyFill="1" applyBorder="1" applyAlignment="1">
      <alignment horizontal="center" vertical="center" wrapText="1"/>
    </xf>
    <xf numFmtId="0" fontId="27" fillId="2" borderId="18" xfId="0" applyFont="1" applyFill="1" applyBorder="1" applyAlignment="1">
      <alignment horizontal="center" vertical="center" wrapText="1"/>
    </xf>
    <xf numFmtId="0" fontId="26" fillId="12" borderId="28" xfId="0" applyFont="1" applyFill="1" applyBorder="1" applyAlignment="1">
      <alignment horizontal="center" vertical="center" wrapText="1"/>
    </xf>
    <xf numFmtId="0" fontId="26" fillId="12" borderId="29" xfId="0" applyFont="1" applyFill="1" applyBorder="1" applyAlignment="1">
      <alignment horizontal="center" vertical="center" wrapText="1"/>
    </xf>
    <xf numFmtId="0" fontId="26" fillId="12" borderId="30" xfId="0" applyFont="1" applyFill="1" applyBorder="1" applyAlignment="1">
      <alignment horizontal="center" vertical="center" wrapText="1"/>
    </xf>
    <xf numFmtId="0" fontId="26" fillId="12"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4" fillId="0" borderId="40" xfId="0" applyFont="1" applyBorder="1" applyAlignment="1">
      <alignment horizontal="justify" vertical="center" wrapText="1"/>
    </xf>
    <xf numFmtId="0" fontId="24" fillId="0" borderId="40"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24" fillId="0" borderId="26" xfId="0" applyFont="1" applyBorder="1" applyAlignment="1">
      <alignment horizontal="center" vertical="center" wrapText="1"/>
    </xf>
    <xf numFmtId="0" fontId="24" fillId="0" borderId="40" xfId="0" applyFont="1" applyFill="1" applyBorder="1" applyAlignment="1">
      <alignment horizontal="center" vertical="center" wrapText="1"/>
    </xf>
    <xf numFmtId="0" fontId="24" fillId="0" borderId="23" xfId="0" applyFont="1" applyBorder="1" applyAlignment="1">
      <alignment horizontal="center" vertical="center" wrapText="1"/>
    </xf>
    <xf numFmtId="0" fontId="15" fillId="3"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31" fillId="15" borderId="47" xfId="0" applyFont="1" applyFill="1" applyBorder="1" applyAlignment="1">
      <alignment horizontal="center" vertical="center" wrapText="1"/>
    </xf>
    <xf numFmtId="0" fontId="31" fillId="16" borderId="47" xfId="0" applyFont="1" applyFill="1" applyBorder="1" applyAlignment="1">
      <alignment horizontal="center" vertical="center" wrapText="1"/>
    </xf>
    <xf numFmtId="0" fontId="6" fillId="0" borderId="0" xfId="0" applyFont="1" applyFill="1" applyAlignment="1">
      <alignment wrapText="1"/>
    </xf>
    <xf numFmtId="0" fontId="24" fillId="0" borderId="1" xfId="0" applyFont="1" applyBorder="1" applyAlignment="1">
      <alignment horizontal="center" vertical="center" wrapText="1"/>
    </xf>
    <xf numFmtId="0" fontId="20" fillId="11" borderId="1" xfId="0" applyFont="1" applyFill="1" applyBorder="1" applyAlignment="1">
      <alignment horizontal="center" vertical="center"/>
    </xf>
    <xf numFmtId="0" fontId="20" fillId="11" borderId="1" xfId="0" applyFont="1" applyFill="1" applyBorder="1" applyAlignment="1">
      <alignment horizontal="center" vertical="center" wrapText="1"/>
    </xf>
    <xf numFmtId="0" fontId="24" fillId="0" borderId="40"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5" fillId="10" borderId="45" xfId="0" applyFont="1" applyFill="1" applyBorder="1" applyAlignment="1">
      <alignment horizontal="center" vertical="center"/>
    </xf>
    <xf numFmtId="0" fontId="25" fillId="10" borderId="15" xfId="0" applyFont="1" applyFill="1" applyBorder="1" applyAlignment="1">
      <alignment horizontal="center" vertical="center"/>
    </xf>
    <xf numFmtId="0" fontId="25" fillId="10" borderId="46" xfId="0" applyFont="1" applyFill="1" applyBorder="1" applyAlignment="1">
      <alignment horizontal="center" vertical="center"/>
    </xf>
    <xf numFmtId="0" fontId="25" fillId="17" borderId="45" xfId="0" applyFont="1" applyFill="1" applyBorder="1" applyAlignment="1">
      <alignment horizontal="center" vertical="center" wrapText="1"/>
    </xf>
    <xf numFmtId="0" fontId="25" fillId="17" borderId="46" xfId="0" applyFont="1" applyFill="1" applyBorder="1" applyAlignment="1">
      <alignment horizontal="center" vertical="center" wrapText="1"/>
    </xf>
    <xf numFmtId="0" fontId="24" fillId="14" borderId="1" xfId="0" applyFont="1" applyFill="1" applyBorder="1" applyAlignment="1" applyProtection="1">
      <alignment horizontal="justify" vertical="center" wrapText="1"/>
      <protection locked="0"/>
    </xf>
    <xf numFmtId="0" fontId="24" fillId="13" borderId="1" xfId="0" applyFont="1" applyFill="1" applyBorder="1" applyAlignment="1" applyProtection="1">
      <alignment horizontal="justify" vertical="center" wrapText="1"/>
      <protection locked="0"/>
    </xf>
    <xf numFmtId="0" fontId="24" fillId="13" borderId="23" xfId="0" applyFont="1" applyFill="1" applyBorder="1" applyAlignment="1" applyProtection="1">
      <alignment horizontal="justify" vertical="center" wrapText="1"/>
      <protection locked="0"/>
    </xf>
    <xf numFmtId="0" fontId="24" fillId="13" borderId="16" xfId="0" applyFont="1" applyFill="1" applyBorder="1" applyAlignment="1" applyProtection="1">
      <alignment horizontal="justify" vertical="center" wrapText="1"/>
      <protection locked="0"/>
    </xf>
    <xf numFmtId="0" fontId="24" fillId="13" borderId="37" xfId="0" applyFont="1" applyFill="1" applyBorder="1" applyAlignment="1" applyProtection="1">
      <alignment horizontal="justify" vertical="center" wrapText="1"/>
      <protection locked="0"/>
    </xf>
    <xf numFmtId="0" fontId="24" fillId="13" borderId="40" xfId="0" applyFont="1" applyFill="1" applyBorder="1" applyAlignment="1" applyProtection="1">
      <alignment horizontal="justify" vertical="center" wrapText="1"/>
      <protection locked="0"/>
    </xf>
    <xf numFmtId="0" fontId="24" fillId="0" borderId="34" xfId="0" applyFont="1" applyFill="1" applyBorder="1" applyAlignment="1">
      <alignment horizontal="center" vertical="center" wrapText="1"/>
    </xf>
    <xf numFmtId="0" fontId="24" fillId="0" borderId="36"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13" borderId="35" xfId="0" applyFont="1" applyFill="1" applyBorder="1" applyAlignment="1" applyProtection="1">
      <alignment horizontal="center" vertical="center" wrapText="1"/>
      <protection locked="0"/>
    </xf>
    <xf numFmtId="0" fontId="24" fillId="13" borderId="38" xfId="0" applyFont="1" applyFill="1" applyBorder="1" applyAlignment="1" applyProtection="1">
      <alignment horizontal="center" vertical="center" wrapText="1"/>
      <protection locked="0"/>
    </xf>
    <xf numFmtId="0" fontId="24" fillId="13" borderId="41" xfId="0" applyFont="1" applyFill="1" applyBorder="1" applyAlignment="1" applyProtection="1">
      <alignment horizontal="center" vertical="center" wrapText="1"/>
      <protection locked="0"/>
    </xf>
    <xf numFmtId="0" fontId="24" fillId="13" borderId="16" xfId="0" applyFont="1" applyFill="1" applyBorder="1" applyAlignment="1" applyProtection="1">
      <alignment horizontal="center" vertical="center" wrapText="1"/>
      <protection locked="0"/>
    </xf>
    <xf numFmtId="0" fontId="24" fillId="13" borderId="37" xfId="0" applyFont="1" applyFill="1" applyBorder="1" applyAlignment="1" applyProtection="1">
      <alignment horizontal="center" vertical="center" wrapText="1"/>
      <protection locked="0"/>
    </xf>
    <xf numFmtId="0" fontId="24" fillId="13" borderId="40" xfId="0" applyFont="1" applyFill="1" applyBorder="1" applyAlignment="1" applyProtection="1">
      <alignment horizontal="center" vertical="center" wrapText="1"/>
      <protection locked="0"/>
    </xf>
    <xf numFmtId="0" fontId="24" fillId="14" borderId="16" xfId="0" applyFont="1" applyFill="1" applyBorder="1" applyAlignment="1">
      <alignment horizontal="center" vertical="center" wrapText="1"/>
    </xf>
    <xf numFmtId="0" fontId="24" fillId="14" borderId="37" xfId="0" applyFont="1" applyFill="1" applyBorder="1" applyAlignment="1">
      <alignment horizontal="center" vertical="center" wrapText="1"/>
    </xf>
    <xf numFmtId="0" fontId="24" fillId="14" borderId="40" xfId="0" applyFont="1" applyFill="1" applyBorder="1" applyAlignment="1">
      <alignment horizontal="center" vertical="center" wrapText="1"/>
    </xf>
    <xf numFmtId="0" fontId="24" fillId="0" borderId="20"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1" xfId="0" applyFont="1" applyBorder="1" applyAlignment="1" applyProtection="1">
      <alignment horizontal="center" vertical="center" wrapText="1"/>
    </xf>
    <xf numFmtId="0" fontId="24" fillId="14" borderId="32" xfId="0" applyFont="1" applyFill="1" applyBorder="1" applyAlignment="1">
      <alignment horizontal="center" vertical="center" wrapText="1"/>
    </xf>
    <xf numFmtId="0" fontId="24" fillId="14" borderId="1" xfId="0" applyFont="1" applyFill="1" applyBorder="1" applyAlignment="1">
      <alignment horizontal="center" vertical="center" wrapText="1"/>
    </xf>
    <xf numFmtId="0" fontId="24" fillId="14" borderId="20" xfId="0" applyFont="1" applyFill="1" applyBorder="1" applyAlignment="1">
      <alignment horizontal="center" vertical="center"/>
    </xf>
    <xf numFmtId="0" fontId="24" fillId="13" borderId="1" xfId="0" applyFont="1" applyFill="1" applyBorder="1" applyAlignment="1" applyProtection="1">
      <alignment horizontal="center" vertical="center" wrapText="1"/>
      <protection locked="0"/>
    </xf>
    <xf numFmtId="0" fontId="24" fillId="13" borderId="21" xfId="0" applyFont="1" applyFill="1" applyBorder="1" applyAlignment="1" applyProtection="1">
      <alignment horizontal="center" vertical="center" wrapText="1"/>
      <protection locked="0"/>
    </xf>
    <xf numFmtId="0" fontId="24" fillId="0" borderId="20" xfId="0" applyFont="1" applyFill="1" applyBorder="1" applyAlignment="1">
      <alignment horizontal="center" vertical="center" wrapText="1"/>
    </xf>
    <xf numFmtId="0" fontId="24" fillId="0" borderId="16"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40" xfId="0" applyFont="1" applyBorder="1" applyAlignment="1">
      <alignment horizontal="center" vertical="center" wrapText="1"/>
    </xf>
    <xf numFmtId="0" fontId="24" fillId="14" borderId="29" xfId="0" applyFont="1" applyFill="1" applyBorder="1" applyAlignment="1" applyProtection="1">
      <alignment horizontal="justify" vertical="center" wrapText="1"/>
      <protection locked="0"/>
    </xf>
    <xf numFmtId="0" fontId="24" fillId="14" borderId="29" xfId="0" applyFont="1" applyFill="1" applyBorder="1" applyAlignment="1" applyProtection="1">
      <alignment horizontal="center" vertical="center" wrapText="1"/>
      <protection locked="0"/>
    </xf>
    <xf numFmtId="0" fontId="24" fillId="13" borderId="21" xfId="0" applyFont="1" applyFill="1" applyBorder="1" applyAlignment="1" applyProtection="1">
      <alignment horizontal="justify" vertical="center" wrapText="1"/>
      <protection locked="0"/>
    </xf>
    <xf numFmtId="0" fontId="24" fillId="14" borderId="34" xfId="0" applyFont="1" applyFill="1" applyBorder="1" applyAlignment="1">
      <alignment horizontal="center" vertical="center"/>
    </xf>
    <xf numFmtId="0" fontId="24" fillId="14" borderId="36" xfId="0" applyFont="1" applyFill="1" applyBorder="1" applyAlignment="1">
      <alignment horizontal="center" vertical="center"/>
    </xf>
    <xf numFmtId="0" fontId="24" fillId="14" borderId="39" xfId="0" applyFont="1" applyFill="1" applyBorder="1" applyAlignment="1">
      <alignment horizontal="center" vertical="center"/>
    </xf>
    <xf numFmtId="0" fontId="24" fillId="14" borderId="16" xfId="0" applyFont="1" applyFill="1" applyBorder="1" applyAlignment="1" applyProtection="1">
      <alignment horizontal="justify" vertical="center" wrapText="1"/>
      <protection locked="0"/>
    </xf>
    <xf numFmtId="0" fontId="24" fillId="14" borderId="37" xfId="0" applyFont="1" applyFill="1" applyBorder="1" applyAlignment="1" applyProtection="1">
      <alignment horizontal="justify" vertical="center" wrapText="1"/>
      <protection locked="0"/>
    </xf>
    <xf numFmtId="0" fontId="24" fillId="14" borderId="40" xfId="0" applyFont="1" applyFill="1" applyBorder="1" applyAlignment="1" applyProtection="1">
      <alignment horizontal="justify" vertical="center" wrapText="1"/>
      <protection locked="0"/>
    </xf>
    <xf numFmtId="0" fontId="24" fillId="14" borderId="42" xfId="0" applyFont="1" applyFill="1" applyBorder="1" applyAlignment="1" applyProtection="1">
      <alignment horizontal="center" vertical="center" wrapText="1"/>
      <protection locked="0"/>
    </xf>
    <xf numFmtId="0" fontId="24" fillId="14" borderId="43" xfId="0" applyFont="1" applyFill="1" applyBorder="1" applyAlignment="1" applyProtection="1">
      <alignment horizontal="center" vertical="center" wrapText="1"/>
      <protection locked="0"/>
    </xf>
    <xf numFmtId="0" fontId="24" fillId="14" borderId="44" xfId="0" applyFont="1" applyFill="1" applyBorder="1" applyAlignment="1" applyProtection="1">
      <alignment horizontal="center" vertical="center" wrapText="1"/>
      <protection locked="0"/>
    </xf>
    <xf numFmtId="0" fontId="24" fillId="13" borderId="29" xfId="0" applyFont="1" applyFill="1" applyBorder="1" applyAlignment="1" applyProtection="1">
      <alignment horizontal="justify" vertical="center" wrapText="1"/>
      <protection locked="0"/>
    </xf>
    <xf numFmtId="0" fontId="24" fillId="13" borderId="1" xfId="0" applyFont="1" applyFill="1" applyBorder="1" applyAlignment="1" applyProtection="1">
      <alignment horizontal="justify" vertical="top" wrapText="1"/>
      <protection locked="0"/>
    </xf>
    <xf numFmtId="0" fontId="25" fillId="10" borderId="17" xfId="0" applyFont="1" applyFill="1" applyBorder="1" applyAlignment="1">
      <alignment horizontal="center" vertical="center" wrapText="1"/>
    </xf>
    <xf numFmtId="0" fontId="25" fillId="10" borderId="14" xfId="0" applyFont="1" applyFill="1" applyBorder="1" applyAlignment="1">
      <alignment horizontal="center" vertical="center" wrapText="1"/>
    </xf>
    <xf numFmtId="0" fontId="25" fillId="10" borderId="18" xfId="0" applyFont="1" applyFill="1" applyBorder="1" applyAlignment="1">
      <alignment horizontal="center" vertical="center" wrapText="1"/>
    </xf>
    <xf numFmtId="0" fontId="6" fillId="3" borderId="0" xfId="0" applyFont="1" applyFill="1" applyBorder="1" applyAlignment="1">
      <alignment horizontal="center"/>
    </xf>
    <xf numFmtId="0" fontId="25" fillId="10" borderId="10" xfId="0" applyFont="1" applyFill="1" applyBorder="1" applyAlignment="1">
      <alignment horizontal="center" vertical="center"/>
    </xf>
    <xf numFmtId="0" fontId="25" fillId="10" borderId="11" xfId="0" applyFont="1" applyFill="1" applyBorder="1" applyAlignment="1">
      <alignment horizontal="center" vertical="center"/>
    </xf>
    <xf numFmtId="0" fontId="25" fillId="10" borderId="12" xfId="0" applyFont="1" applyFill="1" applyBorder="1" applyAlignment="1">
      <alignment horizontal="center" vertical="center"/>
    </xf>
    <xf numFmtId="0" fontId="15" fillId="3" borderId="9" xfId="0" applyFont="1" applyFill="1" applyBorder="1" applyAlignment="1">
      <alignment horizontal="center" vertical="center" wrapText="1"/>
    </xf>
    <xf numFmtId="0" fontId="25" fillId="10" borderId="15" xfId="0" applyFont="1" applyFill="1" applyBorder="1" applyAlignment="1">
      <alignment horizontal="center" vertical="center" wrapText="1"/>
    </xf>
    <xf numFmtId="0" fontId="24" fillId="14" borderId="25" xfId="0" applyFont="1" applyFill="1" applyBorder="1" applyAlignment="1">
      <alignment horizontal="center" vertical="center"/>
    </xf>
    <xf numFmtId="0" fontId="24" fillId="14" borderId="26" xfId="0" applyFont="1" applyFill="1" applyBorder="1" applyAlignment="1">
      <alignment horizontal="center" vertical="center" wrapText="1"/>
    </xf>
    <xf numFmtId="0" fontId="24" fillId="13" borderId="26" xfId="0" applyFont="1" applyFill="1" applyBorder="1" applyAlignment="1" applyProtection="1">
      <alignment horizontal="justify" vertical="center" wrapText="1"/>
      <protection locked="0"/>
    </xf>
    <xf numFmtId="0" fontId="24" fillId="14" borderId="26" xfId="0" applyFont="1" applyFill="1" applyBorder="1" applyAlignment="1" applyProtection="1">
      <alignment horizontal="justify" vertical="top" wrapText="1"/>
      <protection locked="0"/>
    </xf>
    <xf numFmtId="0" fontId="24" fillId="14" borderId="1" xfId="0" applyFont="1" applyFill="1" applyBorder="1" applyAlignment="1" applyProtection="1">
      <alignment horizontal="justify" vertical="top" wrapText="1"/>
      <protection locked="0"/>
    </xf>
    <xf numFmtId="0" fontId="24" fillId="14" borderId="27" xfId="0" applyFont="1" applyFill="1" applyBorder="1" applyAlignment="1" applyProtection="1">
      <alignment horizontal="justify" vertical="center" wrapText="1"/>
      <protection locked="0"/>
    </xf>
    <xf numFmtId="0" fontId="24" fillId="14" borderId="21" xfId="0" applyFont="1" applyFill="1" applyBorder="1" applyAlignment="1" applyProtection="1">
      <alignment horizontal="justify" vertical="center" wrapText="1"/>
      <protection locked="0"/>
    </xf>
    <xf numFmtId="0" fontId="24" fillId="0" borderId="25"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7" xfId="0" applyFont="1" applyBorder="1" applyAlignment="1" applyProtection="1">
      <alignment horizontal="center" vertical="center" wrapText="1"/>
    </xf>
    <xf numFmtId="0" fontId="24" fillId="0" borderId="25" xfId="0" applyFont="1" applyBorder="1" applyAlignment="1">
      <alignment horizontal="center" vertical="center" wrapText="1"/>
    </xf>
    <xf numFmtId="0" fontId="24" fillId="14" borderId="26" xfId="0" applyFont="1" applyFill="1" applyBorder="1" applyAlignment="1" applyProtection="1">
      <alignment horizontal="justify" vertical="center" wrapText="1"/>
      <protection locked="0"/>
    </xf>
    <xf numFmtId="0" fontId="24" fillId="13" borderId="28" xfId="0" applyFont="1" applyFill="1" applyBorder="1" applyAlignment="1" applyProtection="1">
      <alignment horizontal="justify" vertical="center" wrapText="1"/>
      <protection locked="0"/>
    </xf>
    <xf numFmtId="0" fontId="24" fillId="0" borderId="26" xfId="0" applyFont="1" applyBorder="1" applyAlignment="1">
      <alignment horizontal="center" vertical="center" wrapText="1"/>
    </xf>
    <xf numFmtId="0" fontId="24" fillId="14" borderId="31" xfId="0" applyFont="1" applyFill="1" applyBorder="1" applyAlignment="1">
      <alignment horizontal="center" vertical="center" wrapText="1"/>
    </xf>
    <xf numFmtId="0" fontId="24" fillId="14" borderId="1" xfId="0" applyFont="1" applyFill="1" applyBorder="1" applyAlignment="1" applyProtection="1">
      <alignment horizontal="center" vertical="center" wrapText="1"/>
      <protection locked="0"/>
    </xf>
    <xf numFmtId="0" fontId="24" fillId="14" borderId="21" xfId="0" applyFont="1" applyFill="1" applyBorder="1" applyAlignment="1" applyProtection="1">
      <alignment horizontal="center" vertical="center" wrapText="1"/>
      <protection locked="0"/>
    </xf>
    <xf numFmtId="0" fontId="24" fillId="13" borderId="1" xfId="0" applyFont="1" applyFill="1" applyBorder="1" applyAlignment="1" applyProtection="1">
      <alignment horizontal="center" vertical="top" wrapText="1"/>
      <protection locked="0"/>
    </xf>
    <xf numFmtId="0" fontId="24" fillId="0" borderId="35" xfId="0" applyFont="1" applyBorder="1" applyAlignment="1" applyProtection="1">
      <alignment horizontal="center" vertical="center" wrapText="1"/>
    </xf>
    <xf numFmtId="0" fontId="24" fillId="0" borderId="38" xfId="0" applyFont="1" applyBorder="1" applyAlignment="1" applyProtection="1">
      <alignment horizontal="center" vertical="center" wrapText="1"/>
    </xf>
    <xf numFmtId="0" fontId="24" fillId="0" borderId="41" xfId="0" applyFont="1" applyBorder="1" applyAlignment="1" applyProtection="1">
      <alignment horizontal="center" vertical="center" wrapText="1"/>
    </xf>
    <xf numFmtId="0" fontId="24" fillId="14" borderId="34" xfId="0" applyFont="1" applyFill="1" applyBorder="1" applyAlignment="1">
      <alignment horizontal="center" vertical="center" wrapText="1"/>
    </xf>
    <xf numFmtId="0" fontId="24" fillId="14" borderId="36" xfId="0" applyFont="1" applyFill="1" applyBorder="1" applyAlignment="1">
      <alignment horizontal="center" vertical="center" wrapText="1"/>
    </xf>
    <xf numFmtId="0" fontId="24" fillId="14" borderId="39" xfId="0" applyFont="1" applyFill="1" applyBorder="1" applyAlignment="1">
      <alignment horizontal="center" vertical="center" wrapText="1"/>
    </xf>
    <xf numFmtId="0" fontId="24" fillId="14" borderId="23" xfId="0" applyFont="1" applyFill="1" applyBorder="1" applyAlignment="1">
      <alignment horizontal="center" vertical="center" wrapText="1"/>
    </xf>
    <xf numFmtId="0" fontId="24" fillId="13" borderId="30" xfId="0" applyFont="1" applyFill="1" applyBorder="1" applyAlignment="1" applyProtection="1">
      <alignment horizontal="justify" vertical="center" wrapText="1"/>
      <protection locked="0"/>
    </xf>
    <xf numFmtId="0" fontId="24" fillId="14" borderId="22" xfId="0" applyFont="1" applyFill="1" applyBorder="1" applyAlignment="1">
      <alignment horizontal="center" vertical="center"/>
    </xf>
    <xf numFmtId="0" fontId="24" fillId="13" borderId="23" xfId="0" applyFont="1" applyFill="1" applyBorder="1" applyAlignment="1" applyProtection="1">
      <alignment horizontal="justify" vertical="top" wrapText="1"/>
      <protection locked="0"/>
    </xf>
    <xf numFmtId="0" fontId="24" fillId="13" borderId="24" xfId="0" applyFont="1" applyFill="1" applyBorder="1" applyAlignment="1" applyProtection="1">
      <alignment horizontal="justify" vertical="center" wrapText="1"/>
      <protection locked="0"/>
    </xf>
    <xf numFmtId="0" fontId="24" fillId="0" borderId="22" xfId="0" applyFont="1" applyFill="1" applyBorder="1" applyAlignment="1">
      <alignment horizontal="center" vertical="center" wrapText="1"/>
    </xf>
    <xf numFmtId="0" fontId="24" fillId="0" borderId="23" xfId="0" applyFont="1" applyBorder="1" applyAlignment="1">
      <alignment horizontal="center" vertical="center" wrapText="1"/>
    </xf>
    <xf numFmtId="0" fontId="24" fillId="0" borderId="24" xfId="0" applyFont="1" applyBorder="1" applyAlignment="1" applyProtection="1">
      <alignment horizontal="center" vertical="center" wrapText="1"/>
    </xf>
    <xf numFmtId="0" fontId="24" fillId="0" borderId="22" xfId="0" applyFont="1" applyBorder="1" applyAlignment="1">
      <alignment horizontal="center" vertical="center" wrapText="1"/>
    </xf>
    <xf numFmtId="0" fontId="24" fillId="14" borderId="33" xfId="0" applyFont="1" applyFill="1" applyBorder="1" applyAlignment="1">
      <alignment horizontal="center" vertical="center" wrapText="1"/>
    </xf>
    <xf numFmtId="0" fontId="24" fillId="14" borderId="16" xfId="0" applyFont="1" applyFill="1" applyBorder="1" applyAlignment="1">
      <alignment horizontal="justify" vertical="center" wrapText="1"/>
    </xf>
    <xf numFmtId="0" fontId="24" fillId="14" borderId="37" xfId="0" applyFont="1" applyFill="1" applyBorder="1" applyAlignment="1">
      <alignment horizontal="justify" vertical="center" wrapText="1"/>
    </xf>
    <xf numFmtId="0" fontId="24" fillId="14" borderId="40" xfId="0" applyFont="1" applyFill="1" applyBorder="1" applyAlignment="1">
      <alignment horizontal="justify" vertical="center" wrapText="1"/>
    </xf>
    <xf numFmtId="0" fontId="24" fillId="14" borderId="42" xfId="0" applyFont="1" applyFill="1" applyBorder="1" applyAlignment="1">
      <alignment horizontal="center" vertical="center" wrapText="1"/>
    </xf>
    <xf numFmtId="0" fontId="24" fillId="14" borderId="43" xfId="0" applyFont="1" applyFill="1" applyBorder="1" applyAlignment="1">
      <alignment horizontal="center" vertical="center" wrapText="1"/>
    </xf>
    <xf numFmtId="0" fontId="24" fillId="14" borderId="44" xfId="0" applyFont="1" applyFill="1" applyBorder="1" applyAlignment="1">
      <alignment horizontal="center" vertical="center" wrapText="1"/>
    </xf>
    <xf numFmtId="0" fontId="24" fillId="13" borderId="16" xfId="0" applyFont="1" applyFill="1" applyBorder="1" applyAlignment="1" applyProtection="1">
      <alignment horizontal="justify" vertical="center"/>
      <protection locked="0"/>
    </xf>
    <xf numFmtId="0" fontId="24" fillId="13" borderId="37" xfId="0" applyFont="1" applyFill="1" applyBorder="1" applyAlignment="1" applyProtection="1">
      <alignment horizontal="justify" vertical="center"/>
      <protection locked="0"/>
    </xf>
    <xf numFmtId="0" fontId="24" fillId="14" borderId="16" xfId="0" applyFont="1" applyFill="1" applyBorder="1" applyAlignment="1">
      <alignment horizontal="center" vertical="top" wrapText="1"/>
    </xf>
    <xf numFmtId="0" fontId="24" fillId="14" borderId="37" xfId="0" applyFont="1" applyFill="1" applyBorder="1" applyAlignment="1">
      <alignment horizontal="center" vertical="top" wrapText="1"/>
    </xf>
    <xf numFmtId="0" fontId="24" fillId="14" borderId="40" xfId="0" applyFont="1" applyFill="1" applyBorder="1" applyAlignment="1">
      <alignment horizontal="center" vertical="top" wrapText="1"/>
    </xf>
    <xf numFmtId="0" fontId="24" fillId="14" borderId="35" xfId="0" applyFont="1" applyFill="1" applyBorder="1" applyAlignment="1">
      <alignment horizontal="center" vertical="center" wrapText="1"/>
    </xf>
    <xf numFmtId="0" fontId="24" fillId="14" borderId="38" xfId="0" applyFont="1" applyFill="1" applyBorder="1" applyAlignment="1">
      <alignment horizontal="center" vertical="center" wrapText="1"/>
    </xf>
    <xf numFmtId="0" fontId="24" fillId="14" borderId="41" xfId="0" applyFont="1" applyFill="1" applyBorder="1" applyAlignment="1">
      <alignment horizontal="center" vertical="center" wrapText="1"/>
    </xf>
    <xf numFmtId="0" fontId="24" fillId="14" borderId="25" xfId="0" applyFont="1" applyFill="1" applyBorder="1" applyAlignment="1" applyProtection="1">
      <alignment horizontal="justify" vertical="center" wrapText="1"/>
      <protection locked="0"/>
    </xf>
    <xf numFmtId="0" fontId="24" fillId="14" borderId="20" xfId="0" applyFont="1" applyFill="1" applyBorder="1" applyAlignment="1" applyProtection="1">
      <alignment horizontal="justify" vertical="center" wrapText="1"/>
      <protection locked="0"/>
    </xf>
    <xf numFmtId="0" fontId="24" fillId="14" borderId="35" xfId="0" applyFont="1" applyFill="1" applyBorder="1" applyAlignment="1" applyProtection="1">
      <alignment horizontal="justify" vertical="center" wrapText="1"/>
      <protection locked="0"/>
    </xf>
    <xf numFmtId="0" fontId="24" fillId="14" borderId="38" xfId="0" applyFont="1" applyFill="1" applyBorder="1" applyAlignment="1" applyProtection="1">
      <alignment horizontal="justify" vertical="center" wrapText="1"/>
      <protection locked="0"/>
    </xf>
    <xf numFmtId="0" fontId="24" fillId="14" borderId="41" xfId="0" applyFont="1" applyFill="1" applyBorder="1" applyAlignment="1" applyProtection="1">
      <alignment horizontal="justify" vertical="center" wrapText="1"/>
      <protection locked="0"/>
    </xf>
    <xf numFmtId="0" fontId="24" fillId="14" borderId="18" xfId="0" applyFont="1" applyFill="1" applyBorder="1" applyAlignment="1" applyProtection="1">
      <alignment horizontal="justify" vertical="center" wrapText="1"/>
      <protection locked="0"/>
    </xf>
    <xf numFmtId="0" fontId="24" fillId="13" borderId="20" xfId="0" applyFont="1" applyFill="1" applyBorder="1" applyAlignment="1" applyProtection="1">
      <alignment horizontal="justify" vertical="center" wrapText="1"/>
      <protection locked="0"/>
    </xf>
    <xf numFmtId="0" fontId="24" fillId="13" borderId="35" xfId="0" applyFont="1" applyFill="1" applyBorder="1" applyAlignment="1" applyProtection="1">
      <alignment horizontal="justify" vertical="center" wrapText="1"/>
      <protection locked="0"/>
    </xf>
    <xf numFmtId="0" fontId="24" fillId="13" borderId="38" xfId="0" applyFont="1" applyFill="1" applyBorder="1" applyAlignment="1" applyProtection="1">
      <alignment horizontal="justify" vertical="center" wrapText="1"/>
      <protection locked="0"/>
    </xf>
    <xf numFmtId="0" fontId="24" fillId="13" borderId="41" xfId="0" applyFont="1" applyFill="1" applyBorder="1" applyAlignment="1" applyProtection="1">
      <alignment horizontal="justify" vertical="center" wrapText="1"/>
      <protection locked="0"/>
    </xf>
    <xf numFmtId="0" fontId="24" fillId="0" borderId="20" xfId="0" applyFont="1" applyFill="1" applyBorder="1" applyAlignment="1" applyProtection="1">
      <alignment horizontal="justify" vertical="center" wrapText="1"/>
      <protection locked="0"/>
    </xf>
    <xf numFmtId="0" fontId="24" fillId="14" borderId="34" xfId="0" applyFont="1" applyFill="1" applyBorder="1" applyAlignment="1" applyProtection="1">
      <alignment horizontal="justify" vertical="center" wrapText="1"/>
      <protection locked="0"/>
    </xf>
    <xf numFmtId="0" fontId="24" fillId="14" borderId="36" xfId="0" applyFont="1" applyFill="1" applyBorder="1" applyAlignment="1" applyProtection="1">
      <alignment horizontal="justify" vertical="center" wrapText="1"/>
      <protection locked="0"/>
    </xf>
    <xf numFmtId="0" fontId="24" fillId="14" borderId="39" xfId="0" applyFont="1" applyFill="1" applyBorder="1" applyAlignment="1" applyProtection="1">
      <alignment horizontal="justify" vertical="center" wrapText="1"/>
      <protection locked="0"/>
    </xf>
    <xf numFmtId="0" fontId="24" fillId="13" borderId="22" xfId="0" applyFont="1" applyFill="1" applyBorder="1" applyAlignment="1" applyProtection="1">
      <alignment horizontal="justify" vertical="center" wrapText="1"/>
      <protection locked="0"/>
    </xf>
    <xf numFmtId="0" fontId="24" fillId="13" borderId="48" xfId="0" applyFont="1" applyFill="1" applyBorder="1" applyAlignment="1" applyProtection="1">
      <alignment horizontal="justify" vertical="center" wrapText="1"/>
      <protection locked="0"/>
    </xf>
    <xf numFmtId="0" fontId="24" fillId="14" borderId="34" xfId="0" applyFont="1" applyFill="1" applyBorder="1" applyAlignment="1">
      <alignment horizontal="justify" vertical="center" wrapText="1"/>
    </xf>
    <xf numFmtId="0" fontId="24" fillId="14" borderId="36" xfId="0" applyFont="1" applyFill="1" applyBorder="1" applyAlignment="1">
      <alignment horizontal="justify" vertical="center" wrapText="1"/>
    </xf>
    <xf numFmtId="0" fontId="24" fillId="14" borderId="39" xfId="0" applyFont="1" applyFill="1" applyBorder="1" applyAlignment="1">
      <alignment horizontal="justify" vertical="center" wrapText="1"/>
    </xf>
    <xf numFmtId="0" fontId="24" fillId="14" borderId="35" xfId="0" applyFont="1" applyFill="1" applyBorder="1" applyAlignment="1">
      <alignment horizontal="justify" vertical="center" wrapText="1"/>
    </xf>
    <xf numFmtId="0" fontId="24" fillId="14" borderId="38" xfId="0" applyFont="1" applyFill="1" applyBorder="1" applyAlignment="1">
      <alignment horizontal="justify" vertical="center" wrapText="1"/>
    </xf>
    <xf numFmtId="0" fontId="24" fillId="14" borderId="41" xfId="0" applyFont="1" applyFill="1" applyBorder="1" applyAlignment="1">
      <alignment horizontal="justify" vertical="center" wrapText="1"/>
    </xf>
    <xf numFmtId="0" fontId="24" fillId="0" borderId="35" xfId="0" applyFont="1" applyFill="1" applyBorder="1" applyAlignment="1" applyProtection="1">
      <alignment horizontal="justify" vertical="center" wrapText="1"/>
      <protection locked="0"/>
    </xf>
    <xf numFmtId="0" fontId="24" fillId="0" borderId="38" xfId="0" applyFont="1" applyFill="1" applyBorder="1" applyAlignment="1" applyProtection="1">
      <alignment horizontal="justify" vertical="center" wrapText="1"/>
      <protection locked="0"/>
    </xf>
    <xf numFmtId="0" fontId="24" fillId="0" borderId="41" xfId="0" applyFont="1" applyFill="1" applyBorder="1" applyAlignment="1" applyProtection="1">
      <alignment horizontal="justify" vertical="center" wrapText="1"/>
      <protection locked="0"/>
    </xf>
    <xf numFmtId="0" fontId="24" fillId="0" borderId="35" xfId="0" applyFont="1" applyFill="1" applyBorder="1" applyAlignment="1">
      <alignment horizontal="justify" vertical="center" wrapText="1"/>
    </xf>
    <xf numFmtId="0" fontId="24" fillId="0" borderId="38" xfId="0" applyFont="1" applyFill="1" applyBorder="1" applyAlignment="1">
      <alignment horizontal="justify" vertical="center" wrapText="1"/>
    </xf>
    <xf numFmtId="0" fontId="24" fillId="0" borderId="41" xfId="0" applyFont="1" applyFill="1" applyBorder="1" applyAlignment="1">
      <alignment horizontal="justify" vertical="center" wrapText="1"/>
    </xf>
    <xf numFmtId="0" fontId="9" fillId="7" borderId="2" xfId="3" applyFont="1" applyFill="1" applyBorder="1" applyAlignment="1">
      <alignment horizontal="center" vertical="center"/>
    </xf>
    <xf numFmtId="0" fontId="9" fillId="4" borderId="2" xfId="3" applyFont="1" applyFill="1" applyBorder="1" applyAlignment="1">
      <alignment horizontal="center" vertical="center"/>
    </xf>
    <xf numFmtId="0" fontId="11" fillId="0" borderId="2" xfId="3" applyFont="1" applyFill="1" applyBorder="1" applyAlignment="1">
      <alignment horizontal="center" vertical="center" wrapText="1"/>
    </xf>
    <xf numFmtId="0" fontId="9" fillId="5" borderId="2" xfId="3" applyFont="1" applyFill="1" applyBorder="1" applyAlignment="1">
      <alignment horizontal="center" vertical="center"/>
    </xf>
    <xf numFmtId="0" fontId="9" fillId="6" borderId="2" xfId="3" applyFont="1" applyFill="1" applyBorder="1" applyAlignment="1">
      <alignment horizontal="center" vertical="center"/>
    </xf>
    <xf numFmtId="0" fontId="9" fillId="8" borderId="2" xfId="3" applyFont="1" applyFill="1" applyBorder="1" applyAlignment="1">
      <alignment horizontal="center" vertical="center"/>
    </xf>
    <xf numFmtId="0" fontId="14" fillId="0" borderId="0" xfId="3" applyFont="1" applyBorder="1" applyAlignment="1">
      <alignment horizontal="center" wrapText="1"/>
    </xf>
    <xf numFmtId="0" fontId="19" fillId="11" borderId="1" xfId="0" applyFont="1" applyFill="1" applyBorder="1" applyAlignment="1">
      <alignment horizontal="center" vertical="center" wrapText="1"/>
    </xf>
  </cellXfs>
  <cellStyles count="4">
    <cellStyle name="Excel Built-in Normal" xfId="3"/>
    <cellStyle name="Normal" xfId="0" builtinId="0"/>
    <cellStyle name="Normal 2" xfId="2"/>
    <cellStyle name="Normal 3" xfId="1"/>
  </cellStyles>
  <dxfs count="268">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CCFFFF"/>
      <color rgb="FF0000FF"/>
      <color rgb="FF66FF33"/>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119062</xdr:rowOff>
    </xdr:from>
    <xdr:to>
      <xdr:col>6</xdr:col>
      <xdr:colOff>190500</xdr:colOff>
      <xdr:row>0</xdr:row>
      <xdr:rowOff>976311</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428" t="31088" r="4802" b="26166"/>
        <a:stretch/>
      </xdr:blipFill>
      <xdr:spPr bwMode="auto">
        <a:xfrm>
          <a:off x="0" y="119062"/>
          <a:ext cx="5762625" cy="857249"/>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25977</xdr:rowOff>
    </xdr:from>
    <xdr:to>
      <xdr:col>1</xdr:col>
      <xdr:colOff>1402773</xdr:colOff>
      <xdr:row>0</xdr:row>
      <xdr:rowOff>580159</xdr:rowOff>
    </xdr:to>
    <xdr:pic>
      <xdr:nvPicPr>
        <xdr:cNvPr id="4" name="Imagen 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428" t="31088" r="4802" b="26166"/>
        <a:stretch/>
      </xdr:blipFill>
      <xdr:spPr bwMode="auto">
        <a:xfrm>
          <a:off x="0" y="25977"/>
          <a:ext cx="3723409" cy="554182"/>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NUEVOS%20ARCHIVOS\18-03-23%20Mapa%20de%20Riesgos%20de%20Corrupci&#243;n%202018%20(Feli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upción"/>
      <sheetName val="Matriz de calificación"/>
      <sheetName val="Control de Cambios"/>
      <sheetName val="Hoja5"/>
    </sheetNames>
    <sheetDataSet>
      <sheetData sheetId="0"/>
      <sheetData sheetId="1"/>
      <sheetData sheetId="2"/>
      <sheetData sheetId="3">
        <row r="3">
          <cell r="L3" t="str">
            <v>RaroInsignificante</v>
          </cell>
          <cell r="M3" t="str">
            <v>Baja</v>
          </cell>
        </row>
        <row r="4">
          <cell r="L4" t="str">
            <v>RaroMenor</v>
          </cell>
          <cell r="M4" t="str">
            <v>Baja</v>
          </cell>
        </row>
        <row r="5">
          <cell r="L5" t="str">
            <v>RaroModerado</v>
          </cell>
          <cell r="M5" t="str">
            <v>Moderada</v>
          </cell>
        </row>
        <row r="6">
          <cell r="L6" t="str">
            <v>RaroMayor</v>
          </cell>
          <cell r="M6" t="str">
            <v>Alta</v>
          </cell>
        </row>
        <row r="7">
          <cell r="L7" t="str">
            <v>RaroCatastrófico</v>
          </cell>
          <cell r="M7" t="str">
            <v>Alta</v>
          </cell>
        </row>
        <row r="8">
          <cell r="L8" t="str">
            <v>ImprobableInsignificante</v>
          </cell>
          <cell r="M8" t="str">
            <v>Baja</v>
          </cell>
        </row>
        <row r="9">
          <cell r="L9" t="str">
            <v>ImprobableMenor</v>
          </cell>
          <cell r="M9" t="str">
            <v>Baja</v>
          </cell>
        </row>
        <row r="10">
          <cell r="L10" t="str">
            <v>ImprobableModerado</v>
          </cell>
          <cell r="M10" t="str">
            <v>Moderada</v>
          </cell>
        </row>
        <row r="11">
          <cell r="L11" t="str">
            <v>ImprobableMayor</v>
          </cell>
          <cell r="M11" t="str">
            <v>Alta</v>
          </cell>
        </row>
        <row r="12">
          <cell r="L12" t="str">
            <v>ImprobableCatastrófico</v>
          </cell>
          <cell r="M12" t="str">
            <v>Extrema</v>
          </cell>
        </row>
        <row r="13">
          <cell r="L13" t="str">
            <v>PosibleInsignificante</v>
          </cell>
          <cell r="M13" t="str">
            <v>Baja</v>
          </cell>
        </row>
        <row r="14">
          <cell r="L14" t="str">
            <v>PosibleMenor</v>
          </cell>
          <cell r="M14" t="str">
            <v>Moderada</v>
          </cell>
        </row>
        <row r="15">
          <cell r="L15" t="str">
            <v>PosibleModerado</v>
          </cell>
          <cell r="M15" t="str">
            <v>Alta</v>
          </cell>
        </row>
        <row r="16">
          <cell r="L16" t="str">
            <v>PosibleMayor</v>
          </cell>
          <cell r="M16" t="str">
            <v>Extrema</v>
          </cell>
        </row>
        <row r="17">
          <cell r="L17" t="str">
            <v>PosibleCatastrófico</v>
          </cell>
          <cell r="M17" t="str">
            <v>Extrema</v>
          </cell>
        </row>
        <row r="18">
          <cell r="L18" t="str">
            <v>ProbableInsignificante</v>
          </cell>
          <cell r="M18" t="str">
            <v>Moderada</v>
          </cell>
        </row>
        <row r="19">
          <cell r="L19" t="str">
            <v>ProbableMenor</v>
          </cell>
          <cell r="M19" t="str">
            <v>Alta</v>
          </cell>
        </row>
        <row r="20">
          <cell r="L20" t="str">
            <v>ProbableModerado</v>
          </cell>
          <cell r="M20" t="str">
            <v>Alta</v>
          </cell>
        </row>
        <row r="21">
          <cell r="L21" t="str">
            <v>ProbableMayor</v>
          </cell>
          <cell r="M21" t="str">
            <v>Extrema</v>
          </cell>
        </row>
        <row r="22">
          <cell r="L22" t="str">
            <v>ProbableCatastrófico</v>
          </cell>
          <cell r="M22" t="str">
            <v>Extrema</v>
          </cell>
        </row>
        <row r="23">
          <cell r="L23" t="str">
            <v>Casi seguroInsignificante</v>
          </cell>
          <cell r="M23" t="str">
            <v>Alta</v>
          </cell>
        </row>
        <row r="24">
          <cell r="L24" t="str">
            <v>Casi seguroMenor</v>
          </cell>
          <cell r="M24" t="str">
            <v>Alta</v>
          </cell>
        </row>
        <row r="25">
          <cell r="L25" t="str">
            <v>Casi seguroModerado</v>
          </cell>
          <cell r="M25" t="str">
            <v>Extrema</v>
          </cell>
        </row>
        <row r="26">
          <cell r="L26" t="str">
            <v>Casi seguroMayor</v>
          </cell>
          <cell r="M26" t="str">
            <v>Extrema</v>
          </cell>
        </row>
        <row r="27">
          <cell r="L27" t="str">
            <v>Casi seguroCatastrófico</v>
          </cell>
          <cell r="M27" t="str">
            <v>Extrema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19"/>
  <sheetViews>
    <sheetView showGridLines="0" tabSelected="1" topLeftCell="AJ1" zoomScaleNormal="100" zoomScaleSheetLayoutView="20" workbookViewId="0">
      <selection activeCell="AP35" sqref="AP35"/>
    </sheetView>
  </sheetViews>
  <sheetFormatPr baseColWidth="10" defaultColWidth="11.42578125" defaultRowHeight="15" x14ac:dyDescent="0.25"/>
  <cols>
    <col min="1" max="1" width="4.85546875" style="29" customWidth="1"/>
    <col min="2" max="2" width="11.42578125" style="25" customWidth="1"/>
    <col min="3" max="3" width="21.7109375" style="28" customWidth="1"/>
    <col min="4" max="4" width="18.42578125" style="28" customWidth="1"/>
    <col min="5" max="5" width="17.85546875" style="28" customWidth="1"/>
    <col min="6" max="6" width="9.28515625" style="28" customWidth="1"/>
    <col min="7" max="7" width="20" style="28" customWidth="1"/>
    <col min="8" max="8" width="28" style="25" customWidth="1"/>
    <col min="9" max="9" width="23.140625" style="25" customWidth="1"/>
    <col min="10" max="10" width="9.28515625" style="1" customWidth="1"/>
    <col min="11" max="11" width="10.42578125" style="1" customWidth="1"/>
    <col min="12" max="12" width="8" style="1" customWidth="1"/>
    <col min="13" max="13" width="8.28515625" style="25" customWidth="1"/>
    <col min="14" max="14" width="36.7109375" style="25" customWidth="1"/>
    <col min="15" max="15" width="10.5703125" style="25" customWidth="1"/>
    <col min="16" max="16" width="10.42578125" style="25" customWidth="1"/>
    <col min="17" max="19" width="11.5703125" style="25" customWidth="1"/>
    <col min="20" max="20" width="10.140625" style="25" customWidth="1"/>
    <col min="21" max="23" width="8.85546875" style="25" customWidth="1"/>
    <col min="24" max="24" width="9" style="1" customWidth="1"/>
    <col min="25" max="25" width="10.28515625" style="1" customWidth="1"/>
    <col min="26" max="26" width="8.7109375" style="25" customWidth="1"/>
    <col min="27" max="27" width="8.28515625" style="25" customWidth="1"/>
    <col min="28" max="28" width="19.42578125" style="25" customWidth="1"/>
    <col min="29" max="29" width="17.5703125" style="25" customWidth="1"/>
    <col min="30" max="30" width="14.140625" style="25" customWidth="1"/>
    <col min="31" max="31" width="9.42578125" style="25" customWidth="1"/>
    <col min="32" max="32" width="9.5703125" style="25" customWidth="1"/>
    <col min="33" max="33" width="41.5703125" style="27" customWidth="1"/>
    <col min="34" max="34" width="19.42578125" style="27" customWidth="1"/>
    <col min="35" max="35" width="88.85546875" style="27" customWidth="1"/>
    <col min="36" max="36" width="44.5703125" style="27" customWidth="1"/>
    <col min="37" max="37" width="88.85546875" style="27" customWidth="1"/>
    <col min="38" max="38" width="46.28515625" style="27" customWidth="1"/>
    <col min="39" max="16384" width="11.42578125" style="25"/>
  </cols>
  <sheetData>
    <row r="1" spans="1:38" ht="85.5" customHeight="1" thickBot="1" x14ac:dyDescent="0.3">
      <c r="B1" s="130"/>
      <c r="C1" s="130"/>
      <c r="D1" s="130"/>
      <c r="E1" s="130"/>
      <c r="F1" s="130"/>
      <c r="G1" s="134" t="s">
        <v>144</v>
      </c>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65"/>
      <c r="AJ1" s="65"/>
      <c r="AK1" s="65"/>
      <c r="AL1" s="65"/>
    </row>
    <row r="2" spans="1:38" ht="44.25" customHeight="1" thickBot="1" x14ac:dyDescent="0.3">
      <c r="A2" s="131" t="s">
        <v>121</v>
      </c>
      <c r="B2" s="132"/>
      <c r="C2" s="132"/>
      <c r="D2" s="132"/>
      <c r="E2" s="132"/>
      <c r="F2" s="132"/>
      <c r="G2" s="132"/>
      <c r="H2" s="132"/>
      <c r="I2" s="133"/>
      <c r="J2" s="127" t="s">
        <v>422</v>
      </c>
      <c r="K2" s="128"/>
      <c r="L2" s="129"/>
      <c r="M2" s="75" t="s">
        <v>423</v>
      </c>
      <c r="N2" s="76"/>
      <c r="O2" s="76"/>
      <c r="P2" s="76"/>
      <c r="Q2" s="76"/>
      <c r="R2" s="76"/>
      <c r="S2" s="76"/>
      <c r="T2" s="76"/>
      <c r="U2" s="76"/>
      <c r="V2" s="76"/>
      <c r="W2" s="77"/>
      <c r="X2" s="75" t="s">
        <v>424</v>
      </c>
      <c r="Y2" s="76"/>
      <c r="Z2" s="77"/>
      <c r="AA2" s="135" t="s">
        <v>0</v>
      </c>
      <c r="AB2" s="135"/>
      <c r="AC2" s="135"/>
      <c r="AD2" s="135"/>
      <c r="AE2" s="135"/>
      <c r="AF2" s="135"/>
      <c r="AG2" s="135"/>
      <c r="AH2" s="135"/>
      <c r="AI2" s="78" t="s">
        <v>419</v>
      </c>
      <c r="AJ2" s="79"/>
      <c r="AK2" s="78" t="s">
        <v>419</v>
      </c>
      <c r="AL2" s="79"/>
    </row>
    <row r="3" spans="1:38" s="26" customFormat="1" ht="57.75" customHeight="1" thickBot="1" x14ac:dyDescent="0.25">
      <c r="A3" s="41" t="s">
        <v>128</v>
      </c>
      <c r="B3" s="42" t="s">
        <v>1</v>
      </c>
      <c r="C3" s="42" t="s">
        <v>388</v>
      </c>
      <c r="D3" s="42" t="s">
        <v>2</v>
      </c>
      <c r="E3" s="42" t="s">
        <v>259</v>
      </c>
      <c r="F3" s="42" t="s">
        <v>3</v>
      </c>
      <c r="G3" s="42" t="s">
        <v>4</v>
      </c>
      <c r="H3" s="42" t="s">
        <v>5</v>
      </c>
      <c r="I3" s="43" t="s">
        <v>6</v>
      </c>
      <c r="J3" s="44" t="s">
        <v>7</v>
      </c>
      <c r="K3" s="45" t="s">
        <v>8</v>
      </c>
      <c r="L3" s="46" t="s">
        <v>9</v>
      </c>
      <c r="M3" s="44" t="s">
        <v>10</v>
      </c>
      <c r="N3" s="42" t="s">
        <v>168</v>
      </c>
      <c r="O3" s="42" t="s">
        <v>11</v>
      </c>
      <c r="P3" s="47" t="s">
        <v>175</v>
      </c>
      <c r="Q3" s="47" t="s">
        <v>172</v>
      </c>
      <c r="R3" s="47" t="s">
        <v>173</v>
      </c>
      <c r="S3" s="47" t="s">
        <v>178</v>
      </c>
      <c r="T3" s="47" t="s">
        <v>176</v>
      </c>
      <c r="U3" s="47" t="s">
        <v>373</v>
      </c>
      <c r="V3" s="47" t="s">
        <v>177</v>
      </c>
      <c r="W3" s="48" t="s">
        <v>174</v>
      </c>
      <c r="X3" s="49" t="s">
        <v>7</v>
      </c>
      <c r="Y3" s="47" t="s">
        <v>8</v>
      </c>
      <c r="Z3" s="52" t="s">
        <v>9</v>
      </c>
      <c r="AA3" s="51" t="s">
        <v>12</v>
      </c>
      <c r="AB3" s="42" t="s">
        <v>127</v>
      </c>
      <c r="AC3" s="42" t="s">
        <v>13</v>
      </c>
      <c r="AD3" s="42" t="s">
        <v>125</v>
      </c>
      <c r="AE3" s="42" t="s">
        <v>14</v>
      </c>
      <c r="AF3" s="42" t="s">
        <v>15</v>
      </c>
      <c r="AG3" s="43" t="s">
        <v>162</v>
      </c>
      <c r="AH3" s="66" t="s">
        <v>143</v>
      </c>
      <c r="AI3" s="67" t="s">
        <v>437</v>
      </c>
      <c r="AJ3" s="68" t="s">
        <v>420</v>
      </c>
      <c r="AK3" s="67" t="s">
        <v>436</v>
      </c>
      <c r="AL3" s="68" t="s">
        <v>438</v>
      </c>
    </row>
    <row r="4" spans="1:38" s="26" customFormat="1" ht="57.75" customHeight="1" x14ac:dyDescent="0.2">
      <c r="A4" s="136">
        <v>1</v>
      </c>
      <c r="B4" s="137" t="s">
        <v>130</v>
      </c>
      <c r="C4" s="138" t="s">
        <v>156</v>
      </c>
      <c r="D4" s="138" t="s">
        <v>389</v>
      </c>
      <c r="E4" s="148" t="s">
        <v>260</v>
      </c>
      <c r="F4" s="137" t="s">
        <v>18</v>
      </c>
      <c r="G4" s="139" t="s">
        <v>252</v>
      </c>
      <c r="H4" s="139" t="s">
        <v>253</v>
      </c>
      <c r="I4" s="141" t="s">
        <v>251</v>
      </c>
      <c r="J4" s="143" t="s">
        <v>32</v>
      </c>
      <c r="K4" s="144" t="s">
        <v>36</v>
      </c>
      <c r="L4" s="146" t="str">
        <f>IF(AND(J4&lt;&gt;"",K4&lt;&gt;""),VLOOKUP(J4&amp;K4,Hoja5!$L3:$M27,2,FALSE),"")</f>
        <v>Extrema</v>
      </c>
      <c r="M4" s="147" t="s">
        <v>124</v>
      </c>
      <c r="N4" s="50" t="s">
        <v>199</v>
      </c>
      <c r="O4" s="150" t="s">
        <v>26</v>
      </c>
      <c r="P4" s="62">
        <v>15</v>
      </c>
      <c r="Q4" s="62">
        <v>5</v>
      </c>
      <c r="R4" s="62">
        <v>10</v>
      </c>
      <c r="S4" s="62">
        <v>5</v>
      </c>
      <c r="T4" s="62">
        <v>15</v>
      </c>
      <c r="U4" s="62">
        <v>10</v>
      </c>
      <c r="V4" s="62">
        <v>20</v>
      </c>
      <c r="W4" s="53">
        <f t="shared" ref="W4:W26" si="0">SUM(P4:V4)</f>
        <v>80</v>
      </c>
      <c r="X4" s="143" t="s">
        <v>32</v>
      </c>
      <c r="Y4" s="150" t="s">
        <v>21</v>
      </c>
      <c r="Z4" s="146" t="str">
        <f>IF(AND(X4&lt;&gt;"",Y4&lt;&gt;""),VLOOKUP(X4&amp;Y4,Hoja5!L3:M27,2,FALSE),"")</f>
        <v>Extrema</v>
      </c>
      <c r="AA4" s="151" t="s">
        <v>24</v>
      </c>
      <c r="AB4" s="138" t="s">
        <v>160</v>
      </c>
      <c r="AC4" s="137" t="s">
        <v>196</v>
      </c>
      <c r="AD4" s="137" t="s">
        <v>126</v>
      </c>
      <c r="AE4" s="137" t="s">
        <v>146</v>
      </c>
      <c r="AF4" s="137" t="s">
        <v>161</v>
      </c>
      <c r="AG4" s="148" t="s">
        <v>179</v>
      </c>
      <c r="AH4" s="149" t="s">
        <v>186</v>
      </c>
      <c r="AI4" s="185" t="s">
        <v>399</v>
      </c>
      <c r="AJ4" s="190" t="s">
        <v>425</v>
      </c>
      <c r="AK4" s="185" t="s">
        <v>458</v>
      </c>
      <c r="AL4" s="190" t="s">
        <v>476</v>
      </c>
    </row>
    <row r="5" spans="1:38" s="26" customFormat="1" ht="57.75" customHeight="1" x14ac:dyDescent="0.2">
      <c r="A5" s="106"/>
      <c r="B5" s="105"/>
      <c r="C5" s="81"/>
      <c r="D5" s="81"/>
      <c r="E5" s="80"/>
      <c r="F5" s="105"/>
      <c r="G5" s="140"/>
      <c r="H5" s="140"/>
      <c r="I5" s="142"/>
      <c r="J5" s="109"/>
      <c r="K5" s="145"/>
      <c r="L5" s="103"/>
      <c r="M5" s="98"/>
      <c r="N5" s="37" t="s">
        <v>200</v>
      </c>
      <c r="O5" s="102"/>
      <c r="P5" s="60">
        <v>15</v>
      </c>
      <c r="Q5" s="60">
        <v>5</v>
      </c>
      <c r="R5" s="60">
        <v>5</v>
      </c>
      <c r="S5" s="60">
        <v>10</v>
      </c>
      <c r="T5" s="60">
        <v>15</v>
      </c>
      <c r="U5" s="60">
        <v>10</v>
      </c>
      <c r="V5" s="60">
        <v>20</v>
      </c>
      <c r="W5" s="54">
        <f t="shared" si="0"/>
        <v>80</v>
      </c>
      <c r="X5" s="109"/>
      <c r="Y5" s="102"/>
      <c r="Z5" s="103"/>
      <c r="AA5" s="104"/>
      <c r="AB5" s="81"/>
      <c r="AC5" s="105"/>
      <c r="AD5" s="105"/>
      <c r="AE5" s="105"/>
      <c r="AF5" s="105"/>
      <c r="AG5" s="80"/>
      <c r="AH5" s="125"/>
      <c r="AI5" s="186"/>
      <c r="AJ5" s="188"/>
      <c r="AK5" s="186"/>
      <c r="AL5" s="188"/>
    </row>
    <row r="6" spans="1:38" s="26" customFormat="1" ht="58.5" customHeight="1" x14ac:dyDescent="0.2">
      <c r="A6" s="106"/>
      <c r="B6" s="105"/>
      <c r="C6" s="81"/>
      <c r="D6" s="81"/>
      <c r="E6" s="80"/>
      <c r="F6" s="105"/>
      <c r="G6" s="140"/>
      <c r="H6" s="140"/>
      <c r="I6" s="142"/>
      <c r="J6" s="109"/>
      <c r="K6" s="145"/>
      <c r="L6" s="103"/>
      <c r="M6" s="98"/>
      <c r="N6" s="37" t="s">
        <v>249</v>
      </c>
      <c r="O6" s="102"/>
      <c r="P6" s="61">
        <v>15</v>
      </c>
      <c r="Q6" s="61">
        <v>5</v>
      </c>
      <c r="R6" s="61">
        <v>10</v>
      </c>
      <c r="S6" s="61">
        <v>5</v>
      </c>
      <c r="T6" s="61">
        <v>15</v>
      </c>
      <c r="U6" s="61">
        <v>10</v>
      </c>
      <c r="V6" s="60">
        <v>20</v>
      </c>
      <c r="W6" s="54">
        <f t="shared" si="0"/>
        <v>80</v>
      </c>
      <c r="X6" s="109"/>
      <c r="Y6" s="102"/>
      <c r="Z6" s="103"/>
      <c r="AA6" s="104"/>
      <c r="AB6" s="81"/>
      <c r="AC6" s="105"/>
      <c r="AD6" s="105"/>
      <c r="AE6" s="105"/>
      <c r="AF6" s="105"/>
      <c r="AG6" s="80"/>
      <c r="AH6" s="125"/>
      <c r="AI6" s="186"/>
      <c r="AJ6" s="188"/>
      <c r="AK6" s="186"/>
      <c r="AL6" s="188"/>
    </row>
    <row r="7" spans="1:38" s="26" customFormat="1" ht="57.75" customHeight="1" x14ac:dyDescent="0.2">
      <c r="A7" s="106"/>
      <c r="B7" s="105"/>
      <c r="C7" s="81"/>
      <c r="D7" s="81"/>
      <c r="E7" s="80"/>
      <c r="F7" s="105"/>
      <c r="G7" s="140"/>
      <c r="H7" s="140"/>
      <c r="I7" s="142"/>
      <c r="J7" s="109"/>
      <c r="K7" s="145"/>
      <c r="L7" s="103"/>
      <c r="M7" s="98"/>
      <c r="N7" s="37" t="s">
        <v>201</v>
      </c>
      <c r="O7" s="102"/>
      <c r="P7" s="60">
        <v>15</v>
      </c>
      <c r="Q7" s="60">
        <v>5</v>
      </c>
      <c r="R7" s="60">
        <v>0</v>
      </c>
      <c r="S7" s="60">
        <v>10</v>
      </c>
      <c r="T7" s="60">
        <v>15</v>
      </c>
      <c r="U7" s="60">
        <v>10</v>
      </c>
      <c r="V7" s="60">
        <v>20</v>
      </c>
      <c r="W7" s="54">
        <f t="shared" si="0"/>
        <v>75</v>
      </c>
      <c r="X7" s="109"/>
      <c r="Y7" s="102" t="s">
        <v>21</v>
      </c>
      <c r="Z7" s="103" t="str">
        <f>IF(AND(X7&lt;&gt;"",Y7&lt;&gt;""),VLOOKUP(X7&amp;Y7,Hoja5!L1:M25,2,FALSE),"")</f>
        <v/>
      </c>
      <c r="AA7" s="104" t="s">
        <v>24</v>
      </c>
      <c r="AB7" s="81"/>
      <c r="AC7" s="105"/>
      <c r="AD7" s="105"/>
      <c r="AE7" s="105"/>
      <c r="AF7" s="105"/>
      <c r="AG7" s="80"/>
      <c r="AH7" s="125"/>
      <c r="AI7" s="186"/>
      <c r="AJ7" s="188"/>
      <c r="AK7" s="186"/>
      <c r="AL7" s="188"/>
    </row>
    <row r="8" spans="1:38" s="26" customFormat="1" ht="57.75" customHeight="1" x14ac:dyDescent="0.2">
      <c r="A8" s="106"/>
      <c r="B8" s="105"/>
      <c r="C8" s="81"/>
      <c r="D8" s="81"/>
      <c r="E8" s="80"/>
      <c r="F8" s="105"/>
      <c r="G8" s="140"/>
      <c r="H8" s="140"/>
      <c r="I8" s="142"/>
      <c r="J8" s="109"/>
      <c r="K8" s="145"/>
      <c r="L8" s="103"/>
      <c r="M8" s="98"/>
      <c r="N8" s="37" t="s">
        <v>250</v>
      </c>
      <c r="O8" s="102" t="s">
        <v>26</v>
      </c>
      <c r="P8" s="60">
        <v>15</v>
      </c>
      <c r="Q8" s="60">
        <v>5</v>
      </c>
      <c r="R8" s="60">
        <v>0</v>
      </c>
      <c r="S8" s="60">
        <v>10</v>
      </c>
      <c r="T8" s="60">
        <v>15</v>
      </c>
      <c r="U8" s="60">
        <v>10</v>
      </c>
      <c r="V8" s="60">
        <v>20</v>
      </c>
      <c r="W8" s="54">
        <f t="shared" si="0"/>
        <v>75</v>
      </c>
      <c r="X8" s="109"/>
      <c r="Y8" s="102" t="s">
        <v>21</v>
      </c>
      <c r="Z8" s="103" t="str">
        <f>IF(AND(X8&lt;&gt;"",Y8&lt;&gt;""),VLOOKUP(X8&amp;Y8,Hoja5!L2:M26,2,FALSE),"")</f>
        <v/>
      </c>
      <c r="AA8" s="104" t="s">
        <v>24</v>
      </c>
      <c r="AB8" s="81"/>
      <c r="AC8" s="105"/>
      <c r="AD8" s="105"/>
      <c r="AE8" s="105"/>
      <c r="AF8" s="105"/>
      <c r="AG8" s="80"/>
      <c r="AH8" s="125"/>
      <c r="AI8" s="186"/>
      <c r="AJ8" s="188"/>
      <c r="AK8" s="186"/>
      <c r="AL8" s="188"/>
    </row>
    <row r="9" spans="1:38" s="26" customFormat="1" ht="159" customHeight="1" x14ac:dyDescent="0.2">
      <c r="A9" s="106"/>
      <c r="B9" s="105"/>
      <c r="C9" s="81"/>
      <c r="D9" s="81"/>
      <c r="E9" s="80"/>
      <c r="F9" s="105"/>
      <c r="G9" s="140" t="s">
        <v>159</v>
      </c>
      <c r="H9" s="140" t="s">
        <v>158</v>
      </c>
      <c r="I9" s="142" t="s">
        <v>157</v>
      </c>
      <c r="J9" s="109"/>
      <c r="K9" s="145" t="s">
        <v>36</v>
      </c>
      <c r="L9" s="103"/>
      <c r="M9" s="98" t="s">
        <v>124</v>
      </c>
      <c r="N9" s="37" t="s">
        <v>374</v>
      </c>
      <c r="O9" s="102" t="s">
        <v>26</v>
      </c>
      <c r="P9" s="60">
        <v>15</v>
      </c>
      <c r="Q9" s="60">
        <v>5</v>
      </c>
      <c r="R9" s="60">
        <v>0</v>
      </c>
      <c r="S9" s="60">
        <v>10</v>
      </c>
      <c r="T9" s="60">
        <v>15</v>
      </c>
      <c r="U9" s="60">
        <v>10</v>
      </c>
      <c r="V9" s="60">
        <v>20</v>
      </c>
      <c r="W9" s="54">
        <f t="shared" si="0"/>
        <v>75</v>
      </c>
      <c r="X9" s="109"/>
      <c r="Y9" s="102" t="s">
        <v>21</v>
      </c>
      <c r="Z9" s="103" t="str">
        <f>IF(AND(X9&lt;&gt;"",Y9&lt;&gt;""),VLOOKUP(X9&amp;Y9,Hoja5!L3:M27,2,FALSE),"")</f>
        <v/>
      </c>
      <c r="AA9" s="104" t="s">
        <v>24</v>
      </c>
      <c r="AB9" s="81" t="s">
        <v>160</v>
      </c>
      <c r="AC9" s="105" t="s">
        <v>196</v>
      </c>
      <c r="AD9" s="105" t="s">
        <v>126</v>
      </c>
      <c r="AE9" s="105" t="s">
        <v>146</v>
      </c>
      <c r="AF9" s="105" t="s">
        <v>161</v>
      </c>
      <c r="AG9" s="80" t="s">
        <v>179</v>
      </c>
      <c r="AH9" s="125" t="s">
        <v>186</v>
      </c>
      <c r="AI9" s="186"/>
      <c r="AJ9" s="189"/>
      <c r="AK9" s="186"/>
      <c r="AL9" s="189"/>
    </row>
    <row r="10" spans="1:38" s="26" customFormat="1" ht="43.5" customHeight="1" x14ac:dyDescent="0.2">
      <c r="A10" s="106">
        <v>2</v>
      </c>
      <c r="B10" s="105" t="s">
        <v>123</v>
      </c>
      <c r="C10" s="81" t="s">
        <v>145</v>
      </c>
      <c r="D10" s="81" t="s">
        <v>402</v>
      </c>
      <c r="E10" s="80" t="s">
        <v>260</v>
      </c>
      <c r="F10" s="105" t="s">
        <v>18</v>
      </c>
      <c r="G10" s="152" t="s">
        <v>375</v>
      </c>
      <c r="H10" s="152" t="s">
        <v>331</v>
      </c>
      <c r="I10" s="153" t="s">
        <v>376</v>
      </c>
      <c r="J10" s="109" t="s">
        <v>32</v>
      </c>
      <c r="K10" s="145" t="s">
        <v>21</v>
      </c>
      <c r="L10" s="103" t="str">
        <f>IF(AND(J10&lt;&gt;"",K10&lt;&gt;""),VLOOKUP(J10&amp;K10,Hoja5!$L3:$M27,2,FALSE),"")</f>
        <v>Extrema</v>
      </c>
      <c r="M10" s="98" t="s">
        <v>124</v>
      </c>
      <c r="N10" s="37" t="s">
        <v>271</v>
      </c>
      <c r="O10" s="110" t="s">
        <v>26</v>
      </c>
      <c r="P10" s="60">
        <v>15</v>
      </c>
      <c r="Q10" s="60">
        <v>5</v>
      </c>
      <c r="R10" s="60">
        <v>0</v>
      </c>
      <c r="S10" s="60">
        <v>10</v>
      </c>
      <c r="T10" s="60">
        <v>0</v>
      </c>
      <c r="U10" s="60">
        <v>0</v>
      </c>
      <c r="V10" s="60">
        <v>0</v>
      </c>
      <c r="W10" s="56">
        <f>SUM(P10:V10)</f>
        <v>30</v>
      </c>
      <c r="X10" s="98" t="s">
        <v>32</v>
      </c>
      <c r="Y10" s="102" t="s">
        <v>28</v>
      </c>
      <c r="Z10" s="103" t="str">
        <f>IF(AND(X10&lt;&gt;"",Y10&lt;&gt;""),VLOOKUP(X10&amp;Y10,[2]Hoja5!L3:M27,2,FALSE),"")</f>
        <v>Alta</v>
      </c>
      <c r="AA10" s="104" t="s">
        <v>24</v>
      </c>
      <c r="AB10" s="81" t="s">
        <v>285</v>
      </c>
      <c r="AC10" s="105" t="s">
        <v>286</v>
      </c>
      <c r="AD10" s="105" t="s">
        <v>126</v>
      </c>
      <c r="AE10" s="105" t="s">
        <v>146</v>
      </c>
      <c r="AF10" s="105" t="s">
        <v>142</v>
      </c>
      <c r="AG10" s="80" t="s">
        <v>386</v>
      </c>
      <c r="AH10" s="113" t="s">
        <v>294</v>
      </c>
      <c r="AI10" s="186" t="s">
        <v>400</v>
      </c>
      <c r="AJ10" s="187" t="s">
        <v>426</v>
      </c>
      <c r="AK10" s="186" t="s">
        <v>439</v>
      </c>
      <c r="AL10" s="187" t="s">
        <v>477</v>
      </c>
    </row>
    <row r="11" spans="1:38" s="26" customFormat="1" ht="43.5" customHeight="1" x14ac:dyDescent="0.2">
      <c r="A11" s="106"/>
      <c r="B11" s="105"/>
      <c r="C11" s="81"/>
      <c r="D11" s="81"/>
      <c r="E11" s="80"/>
      <c r="F11" s="105"/>
      <c r="G11" s="152"/>
      <c r="H11" s="152"/>
      <c r="I11" s="153"/>
      <c r="J11" s="109"/>
      <c r="K11" s="145"/>
      <c r="L11" s="103"/>
      <c r="M11" s="98"/>
      <c r="N11" s="37" t="s">
        <v>272</v>
      </c>
      <c r="O11" s="111"/>
      <c r="P11" s="60">
        <v>15</v>
      </c>
      <c r="Q11" s="60">
        <v>5</v>
      </c>
      <c r="R11" s="60">
        <v>0</v>
      </c>
      <c r="S11" s="60">
        <v>10</v>
      </c>
      <c r="T11" s="60">
        <v>15</v>
      </c>
      <c r="U11" s="60">
        <v>15</v>
      </c>
      <c r="V11" s="60">
        <v>30</v>
      </c>
      <c r="W11" s="56">
        <f>SUM(P11:V11)</f>
        <v>90</v>
      </c>
      <c r="X11" s="98"/>
      <c r="Y11" s="102"/>
      <c r="Z11" s="103"/>
      <c r="AA11" s="104"/>
      <c r="AB11" s="81"/>
      <c r="AC11" s="105"/>
      <c r="AD11" s="105"/>
      <c r="AE11" s="105"/>
      <c r="AF11" s="105"/>
      <c r="AG11" s="80"/>
      <c r="AH11" s="113"/>
      <c r="AI11" s="186"/>
      <c r="AJ11" s="188"/>
      <c r="AK11" s="186"/>
      <c r="AL11" s="188"/>
    </row>
    <row r="12" spans="1:38" s="26" customFormat="1" ht="43.5" customHeight="1" x14ac:dyDescent="0.2">
      <c r="A12" s="106"/>
      <c r="B12" s="105"/>
      <c r="C12" s="81"/>
      <c r="D12" s="81"/>
      <c r="E12" s="80"/>
      <c r="F12" s="105"/>
      <c r="G12" s="152"/>
      <c r="H12" s="152"/>
      <c r="I12" s="153"/>
      <c r="J12" s="109"/>
      <c r="K12" s="145"/>
      <c r="L12" s="103"/>
      <c r="M12" s="98"/>
      <c r="N12" s="37" t="s">
        <v>273</v>
      </c>
      <c r="O12" s="111"/>
      <c r="P12" s="60">
        <v>15</v>
      </c>
      <c r="Q12" s="60">
        <v>5</v>
      </c>
      <c r="R12" s="60">
        <v>0</v>
      </c>
      <c r="S12" s="60">
        <v>10</v>
      </c>
      <c r="T12" s="60">
        <v>0</v>
      </c>
      <c r="U12" s="60">
        <v>0</v>
      </c>
      <c r="V12" s="60">
        <v>30</v>
      </c>
      <c r="W12" s="56">
        <f t="shared" ref="W12:W13" si="1">SUM(P12:V12)</f>
        <v>60</v>
      </c>
      <c r="X12" s="98"/>
      <c r="Y12" s="102"/>
      <c r="Z12" s="103"/>
      <c r="AA12" s="104"/>
      <c r="AB12" s="81"/>
      <c r="AC12" s="105"/>
      <c r="AD12" s="105"/>
      <c r="AE12" s="105"/>
      <c r="AF12" s="105"/>
      <c r="AG12" s="80"/>
      <c r="AH12" s="113"/>
      <c r="AI12" s="186"/>
      <c r="AJ12" s="188"/>
      <c r="AK12" s="186"/>
      <c r="AL12" s="188"/>
    </row>
    <row r="13" spans="1:38" s="26" customFormat="1" ht="43.5" customHeight="1" x14ac:dyDescent="0.2">
      <c r="A13" s="106"/>
      <c r="B13" s="105"/>
      <c r="C13" s="81"/>
      <c r="D13" s="81"/>
      <c r="E13" s="80"/>
      <c r="F13" s="105"/>
      <c r="G13" s="152"/>
      <c r="H13" s="152"/>
      <c r="I13" s="153"/>
      <c r="J13" s="109"/>
      <c r="K13" s="145"/>
      <c r="L13" s="103"/>
      <c r="M13" s="98"/>
      <c r="N13" s="37" t="s">
        <v>274</v>
      </c>
      <c r="O13" s="111"/>
      <c r="P13" s="60">
        <v>15</v>
      </c>
      <c r="Q13" s="60">
        <v>5</v>
      </c>
      <c r="R13" s="60">
        <v>0</v>
      </c>
      <c r="S13" s="60">
        <v>10</v>
      </c>
      <c r="T13" s="60">
        <v>0</v>
      </c>
      <c r="U13" s="60">
        <v>0</v>
      </c>
      <c r="V13" s="60">
        <v>0</v>
      </c>
      <c r="W13" s="56">
        <f t="shared" si="1"/>
        <v>30</v>
      </c>
      <c r="X13" s="98"/>
      <c r="Y13" s="102"/>
      <c r="Z13" s="103"/>
      <c r="AA13" s="104"/>
      <c r="AB13" s="81"/>
      <c r="AC13" s="105"/>
      <c r="AD13" s="105"/>
      <c r="AE13" s="105"/>
      <c r="AF13" s="105"/>
      <c r="AG13" s="80"/>
      <c r="AH13" s="113"/>
      <c r="AI13" s="186"/>
      <c r="AJ13" s="188"/>
      <c r="AK13" s="186"/>
      <c r="AL13" s="188"/>
    </row>
    <row r="14" spans="1:38" s="26" customFormat="1" ht="43.5" customHeight="1" x14ac:dyDescent="0.2">
      <c r="A14" s="106"/>
      <c r="B14" s="105"/>
      <c r="C14" s="81"/>
      <c r="D14" s="81"/>
      <c r="E14" s="80"/>
      <c r="F14" s="105"/>
      <c r="G14" s="152"/>
      <c r="H14" s="152"/>
      <c r="I14" s="153"/>
      <c r="J14" s="109"/>
      <c r="K14" s="145"/>
      <c r="L14" s="103"/>
      <c r="M14" s="98"/>
      <c r="N14" s="37" t="s">
        <v>275</v>
      </c>
      <c r="O14" s="111"/>
      <c r="P14" s="60">
        <v>15</v>
      </c>
      <c r="Q14" s="60">
        <v>5</v>
      </c>
      <c r="R14" s="60">
        <v>0</v>
      </c>
      <c r="S14" s="60">
        <v>10</v>
      </c>
      <c r="T14" s="60">
        <v>0</v>
      </c>
      <c r="U14" s="60">
        <v>10</v>
      </c>
      <c r="V14" s="60">
        <v>30</v>
      </c>
      <c r="W14" s="56">
        <f>SUM(P14:V14)</f>
        <v>70</v>
      </c>
      <c r="X14" s="98"/>
      <c r="Y14" s="102"/>
      <c r="Z14" s="103"/>
      <c r="AA14" s="104"/>
      <c r="AB14" s="81"/>
      <c r="AC14" s="105"/>
      <c r="AD14" s="105"/>
      <c r="AE14" s="105"/>
      <c r="AF14" s="105"/>
      <c r="AG14" s="80"/>
      <c r="AH14" s="113"/>
      <c r="AI14" s="186"/>
      <c r="AJ14" s="188"/>
      <c r="AK14" s="186"/>
      <c r="AL14" s="188"/>
    </row>
    <row r="15" spans="1:38" s="26" customFormat="1" ht="43.5" customHeight="1" x14ac:dyDescent="0.2">
      <c r="A15" s="106"/>
      <c r="B15" s="105"/>
      <c r="C15" s="81"/>
      <c r="D15" s="81"/>
      <c r="E15" s="80"/>
      <c r="F15" s="105"/>
      <c r="G15" s="152"/>
      <c r="H15" s="152"/>
      <c r="I15" s="153"/>
      <c r="J15" s="109"/>
      <c r="K15" s="145"/>
      <c r="L15" s="103"/>
      <c r="M15" s="98"/>
      <c r="N15" s="37" t="s">
        <v>276</v>
      </c>
      <c r="O15" s="111"/>
      <c r="P15" s="60">
        <v>15</v>
      </c>
      <c r="Q15" s="60">
        <v>5</v>
      </c>
      <c r="R15" s="60">
        <v>0</v>
      </c>
      <c r="S15" s="60">
        <v>10</v>
      </c>
      <c r="T15" s="60">
        <v>15</v>
      </c>
      <c r="U15" s="60">
        <v>10</v>
      </c>
      <c r="V15" s="60">
        <v>0</v>
      </c>
      <c r="W15" s="56">
        <f t="shared" ref="W15:W17" si="2">SUM(P15:V15)</f>
        <v>55</v>
      </c>
      <c r="X15" s="98"/>
      <c r="Y15" s="102"/>
      <c r="Z15" s="103"/>
      <c r="AA15" s="104"/>
      <c r="AB15" s="81"/>
      <c r="AC15" s="105"/>
      <c r="AD15" s="105"/>
      <c r="AE15" s="105"/>
      <c r="AF15" s="105"/>
      <c r="AG15" s="80"/>
      <c r="AH15" s="113"/>
      <c r="AI15" s="186"/>
      <c r="AJ15" s="188"/>
      <c r="AK15" s="186"/>
      <c r="AL15" s="188"/>
    </row>
    <row r="16" spans="1:38" s="26" customFormat="1" ht="43.5" customHeight="1" x14ac:dyDescent="0.2">
      <c r="A16" s="106"/>
      <c r="B16" s="105"/>
      <c r="C16" s="81"/>
      <c r="D16" s="81"/>
      <c r="E16" s="80"/>
      <c r="F16" s="105"/>
      <c r="G16" s="152"/>
      <c r="H16" s="152"/>
      <c r="I16" s="153"/>
      <c r="J16" s="109"/>
      <c r="K16" s="145"/>
      <c r="L16" s="103"/>
      <c r="M16" s="98"/>
      <c r="N16" s="37" t="s">
        <v>277</v>
      </c>
      <c r="O16" s="111"/>
      <c r="P16" s="60">
        <v>15</v>
      </c>
      <c r="Q16" s="60">
        <v>5</v>
      </c>
      <c r="R16" s="60">
        <v>0</v>
      </c>
      <c r="S16" s="60">
        <v>10</v>
      </c>
      <c r="T16" s="60">
        <v>0</v>
      </c>
      <c r="U16" s="60">
        <v>0</v>
      </c>
      <c r="V16" s="60">
        <v>30</v>
      </c>
      <c r="W16" s="56">
        <f t="shared" si="2"/>
        <v>60</v>
      </c>
      <c r="X16" s="98"/>
      <c r="Y16" s="102"/>
      <c r="Z16" s="103"/>
      <c r="AA16" s="104"/>
      <c r="AB16" s="81"/>
      <c r="AC16" s="105"/>
      <c r="AD16" s="105"/>
      <c r="AE16" s="105"/>
      <c r="AF16" s="105"/>
      <c r="AG16" s="80"/>
      <c r="AH16" s="113"/>
      <c r="AI16" s="186"/>
      <c r="AJ16" s="188"/>
      <c r="AK16" s="186"/>
      <c r="AL16" s="188"/>
    </row>
    <row r="17" spans="1:38" s="26" customFormat="1" ht="51" customHeight="1" x14ac:dyDescent="0.2">
      <c r="A17" s="106"/>
      <c r="B17" s="105"/>
      <c r="C17" s="81"/>
      <c r="D17" s="81"/>
      <c r="E17" s="80"/>
      <c r="F17" s="105"/>
      <c r="G17" s="152"/>
      <c r="H17" s="152"/>
      <c r="I17" s="153"/>
      <c r="J17" s="109"/>
      <c r="K17" s="145"/>
      <c r="L17" s="103"/>
      <c r="M17" s="98"/>
      <c r="N17" s="37" t="s">
        <v>278</v>
      </c>
      <c r="O17" s="111"/>
      <c r="P17" s="60">
        <v>15</v>
      </c>
      <c r="Q17" s="60">
        <v>5</v>
      </c>
      <c r="R17" s="60">
        <v>0</v>
      </c>
      <c r="S17" s="60">
        <v>10</v>
      </c>
      <c r="T17" s="60">
        <v>0</v>
      </c>
      <c r="U17" s="60">
        <v>10</v>
      </c>
      <c r="V17" s="60">
        <v>30</v>
      </c>
      <c r="W17" s="56">
        <f t="shared" si="2"/>
        <v>70</v>
      </c>
      <c r="X17" s="98"/>
      <c r="Y17" s="102"/>
      <c r="Z17" s="103"/>
      <c r="AA17" s="104"/>
      <c r="AB17" s="81"/>
      <c r="AC17" s="105"/>
      <c r="AD17" s="105"/>
      <c r="AE17" s="105"/>
      <c r="AF17" s="105"/>
      <c r="AG17" s="80"/>
      <c r="AH17" s="113"/>
      <c r="AI17" s="186"/>
      <c r="AJ17" s="188"/>
      <c r="AK17" s="186"/>
      <c r="AL17" s="188"/>
    </row>
    <row r="18" spans="1:38" s="26" customFormat="1" ht="43.5" customHeight="1" x14ac:dyDescent="0.2">
      <c r="A18" s="106"/>
      <c r="B18" s="105"/>
      <c r="C18" s="81"/>
      <c r="D18" s="81"/>
      <c r="E18" s="80"/>
      <c r="F18" s="105"/>
      <c r="G18" s="152"/>
      <c r="H18" s="152"/>
      <c r="I18" s="153"/>
      <c r="J18" s="109"/>
      <c r="K18" s="145"/>
      <c r="L18" s="103"/>
      <c r="M18" s="98"/>
      <c r="N18" s="37" t="s">
        <v>279</v>
      </c>
      <c r="O18" s="111"/>
      <c r="P18" s="60">
        <v>15</v>
      </c>
      <c r="Q18" s="60">
        <v>5</v>
      </c>
      <c r="R18" s="60">
        <v>0</v>
      </c>
      <c r="S18" s="60">
        <v>10</v>
      </c>
      <c r="T18" s="60">
        <v>15</v>
      </c>
      <c r="U18" s="60">
        <v>10</v>
      </c>
      <c r="V18" s="60">
        <v>30</v>
      </c>
      <c r="W18" s="56">
        <f>SUM(P18:V18)</f>
        <v>85</v>
      </c>
      <c r="X18" s="98"/>
      <c r="Y18" s="102"/>
      <c r="Z18" s="103" t="str">
        <f>IF(AND(X18&lt;&gt;"",Y18&lt;&gt;""),VLOOKUP(X18&amp;Y18,[2]Hoja5!L4:M28,2,FALSE),"")</f>
        <v/>
      </c>
      <c r="AA18" s="104"/>
      <c r="AB18" s="81"/>
      <c r="AC18" s="105"/>
      <c r="AD18" s="105"/>
      <c r="AE18" s="105"/>
      <c r="AF18" s="105"/>
      <c r="AG18" s="80"/>
      <c r="AH18" s="113"/>
      <c r="AI18" s="186"/>
      <c r="AJ18" s="188"/>
      <c r="AK18" s="186"/>
      <c r="AL18" s="188"/>
    </row>
    <row r="19" spans="1:38" s="26" customFormat="1" ht="43.5" customHeight="1" x14ac:dyDescent="0.2">
      <c r="A19" s="106"/>
      <c r="B19" s="105"/>
      <c r="C19" s="81"/>
      <c r="D19" s="81"/>
      <c r="E19" s="80"/>
      <c r="F19" s="105"/>
      <c r="G19" s="152"/>
      <c r="H19" s="152"/>
      <c r="I19" s="153"/>
      <c r="J19" s="109"/>
      <c r="K19" s="145"/>
      <c r="L19" s="103"/>
      <c r="M19" s="98"/>
      <c r="N19" s="37" t="s">
        <v>280</v>
      </c>
      <c r="O19" s="111"/>
      <c r="P19" s="60">
        <v>15</v>
      </c>
      <c r="Q19" s="60">
        <v>5</v>
      </c>
      <c r="R19" s="60">
        <v>0</v>
      </c>
      <c r="S19" s="60">
        <v>10</v>
      </c>
      <c r="T19" s="60">
        <v>15</v>
      </c>
      <c r="U19" s="60">
        <v>10</v>
      </c>
      <c r="V19" s="60">
        <v>30</v>
      </c>
      <c r="W19" s="56">
        <f t="shared" ref="W19:W20" si="3">SUM(P19:V19)</f>
        <v>85</v>
      </c>
      <c r="X19" s="98"/>
      <c r="Y19" s="102"/>
      <c r="Z19" s="103"/>
      <c r="AA19" s="104"/>
      <c r="AB19" s="81"/>
      <c r="AC19" s="105"/>
      <c r="AD19" s="105"/>
      <c r="AE19" s="105"/>
      <c r="AF19" s="105"/>
      <c r="AG19" s="80"/>
      <c r="AH19" s="113"/>
      <c r="AI19" s="186"/>
      <c r="AJ19" s="188"/>
      <c r="AK19" s="186"/>
      <c r="AL19" s="188"/>
    </row>
    <row r="20" spans="1:38" s="26" customFormat="1" ht="43.5" customHeight="1" x14ac:dyDescent="0.2">
      <c r="A20" s="106"/>
      <c r="B20" s="105"/>
      <c r="C20" s="81"/>
      <c r="D20" s="81"/>
      <c r="E20" s="80"/>
      <c r="F20" s="105"/>
      <c r="G20" s="152"/>
      <c r="H20" s="152"/>
      <c r="I20" s="153"/>
      <c r="J20" s="109"/>
      <c r="K20" s="145"/>
      <c r="L20" s="103"/>
      <c r="M20" s="98"/>
      <c r="N20" s="37" t="s">
        <v>281</v>
      </c>
      <c r="O20" s="111"/>
      <c r="P20" s="60">
        <v>15</v>
      </c>
      <c r="Q20" s="60">
        <v>5</v>
      </c>
      <c r="R20" s="60">
        <v>0</v>
      </c>
      <c r="S20" s="60">
        <v>10</v>
      </c>
      <c r="T20" s="60">
        <v>15</v>
      </c>
      <c r="U20" s="60">
        <v>0</v>
      </c>
      <c r="V20" s="60">
        <v>0</v>
      </c>
      <c r="W20" s="56">
        <f t="shared" si="3"/>
        <v>45</v>
      </c>
      <c r="X20" s="98"/>
      <c r="Y20" s="102"/>
      <c r="Z20" s="103"/>
      <c r="AA20" s="104"/>
      <c r="AB20" s="81"/>
      <c r="AC20" s="105"/>
      <c r="AD20" s="105"/>
      <c r="AE20" s="105"/>
      <c r="AF20" s="105"/>
      <c r="AG20" s="80"/>
      <c r="AH20" s="113"/>
      <c r="AI20" s="186"/>
      <c r="AJ20" s="188"/>
      <c r="AK20" s="186"/>
      <c r="AL20" s="188"/>
    </row>
    <row r="21" spans="1:38" s="26" customFormat="1" ht="43.5" customHeight="1" x14ac:dyDescent="0.2">
      <c r="A21" s="106"/>
      <c r="B21" s="105"/>
      <c r="C21" s="81"/>
      <c r="D21" s="81"/>
      <c r="E21" s="80"/>
      <c r="F21" s="105"/>
      <c r="G21" s="152"/>
      <c r="H21" s="152"/>
      <c r="I21" s="153"/>
      <c r="J21" s="109"/>
      <c r="K21" s="145"/>
      <c r="L21" s="103"/>
      <c r="M21" s="98"/>
      <c r="N21" s="37" t="s">
        <v>282</v>
      </c>
      <c r="O21" s="111"/>
      <c r="P21" s="60">
        <v>15</v>
      </c>
      <c r="Q21" s="60">
        <v>5</v>
      </c>
      <c r="R21" s="60">
        <v>0</v>
      </c>
      <c r="S21" s="60">
        <v>10</v>
      </c>
      <c r="T21" s="60">
        <v>15</v>
      </c>
      <c r="U21" s="60">
        <v>10</v>
      </c>
      <c r="V21" s="60">
        <v>30</v>
      </c>
      <c r="W21" s="56">
        <f>SUM(P21:V21)</f>
        <v>85</v>
      </c>
      <c r="X21" s="98" t="s">
        <v>152</v>
      </c>
      <c r="Y21" s="102" t="s">
        <v>21</v>
      </c>
      <c r="Z21" s="103" t="str">
        <f>IF(AND(X21&lt;&gt;"",Y21&lt;&gt;""),VLOOKUP(X21&amp;Y21,[2]Hoja5!L7:M31,2,FALSE),"")</f>
        <v>Extrema</v>
      </c>
      <c r="AA21" s="104" t="s">
        <v>24</v>
      </c>
      <c r="AB21" s="81"/>
      <c r="AC21" s="105"/>
      <c r="AD21" s="105"/>
      <c r="AE21" s="105"/>
      <c r="AF21" s="105"/>
      <c r="AG21" s="80"/>
      <c r="AH21" s="113"/>
      <c r="AI21" s="186"/>
      <c r="AJ21" s="188"/>
      <c r="AK21" s="186"/>
      <c r="AL21" s="188"/>
    </row>
    <row r="22" spans="1:38" s="26" customFormat="1" ht="43.5" customHeight="1" x14ac:dyDescent="0.2">
      <c r="A22" s="106"/>
      <c r="B22" s="105"/>
      <c r="C22" s="81"/>
      <c r="D22" s="81"/>
      <c r="E22" s="80"/>
      <c r="F22" s="105"/>
      <c r="G22" s="152"/>
      <c r="H22" s="152"/>
      <c r="I22" s="153"/>
      <c r="J22" s="109"/>
      <c r="K22" s="145"/>
      <c r="L22" s="103"/>
      <c r="M22" s="98"/>
      <c r="N22" s="37" t="s">
        <v>283</v>
      </c>
      <c r="O22" s="111"/>
      <c r="P22" s="60">
        <v>15</v>
      </c>
      <c r="Q22" s="60">
        <v>5</v>
      </c>
      <c r="R22" s="60">
        <v>0</v>
      </c>
      <c r="S22" s="60">
        <v>10</v>
      </c>
      <c r="T22" s="60">
        <v>15</v>
      </c>
      <c r="U22" s="60">
        <v>10</v>
      </c>
      <c r="V22" s="60">
        <v>30</v>
      </c>
      <c r="W22" s="56">
        <f>SUM(P22:V22)</f>
        <v>85</v>
      </c>
      <c r="X22" s="98" t="s">
        <v>152</v>
      </c>
      <c r="Y22" s="102" t="s">
        <v>21</v>
      </c>
      <c r="Z22" s="103" t="str">
        <f>IF(AND(X22&lt;&gt;"",Y22&lt;&gt;""),VLOOKUP(X22&amp;Y22,[2]Hoja5!L8:M32,2,FALSE),"")</f>
        <v>Extrema</v>
      </c>
      <c r="AA22" s="104" t="s">
        <v>24</v>
      </c>
      <c r="AB22" s="81"/>
      <c r="AC22" s="105"/>
      <c r="AD22" s="105"/>
      <c r="AE22" s="105"/>
      <c r="AF22" s="105"/>
      <c r="AG22" s="80"/>
      <c r="AH22" s="113"/>
      <c r="AI22" s="186"/>
      <c r="AJ22" s="188"/>
      <c r="AK22" s="186"/>
      <c r="AL22" s="188"/>
    </row>
    <row r="23" spans="1:38" s="26" customFormat="1" ht="43.5" customHeight="1" x14ac:dyDescent="0.2">
      <c r="A23" s="106"/>
      <c r="B23" s="105"/>
      <c r="C23" s="81"/>
      <c r="D23" s="81"/>
      <c r="E23" s="80"/>
      <c r="F23" s="105"/>
      <c r="G23" s="152"/>
      <c r="H23" s="152"/>
      <c r="I23" s="153"/>
      <c r="J23" s="109"/>
      <c r="K23" s="145" t="s">
        <v>36</v>
      </c>
      <c r="L23" s="103"/>
      <c r="M23" s="98" t="s">
        <v>124</v>
      </c>
      <c r="N23" s="37" t="s">
        <v>284</v>
      </c>
      <c r="O23" s="112"/>
      <c r="P23" s="60">
        <v>15</v>
      </c>
      <c r="Q23" s="60">
        <v>5</v>
      </c>
      <c r="R23" s="60">
        <v>0</v>
      </c>
      <c r="S23" s="60">
        <v>10</v>
      </c>
      <c r="T23" s="60">
        <v>15</v>
      </c>
      <c r="U23" s="60">
        <v>10</v>
      </c>
      <c r="V23" s="60">
        <v>30</v>
      </c>
      <c r="W23" s="56">
        <f t="shared" ref="W23" si="4">SUM(P23:V23)</f>
        <v>85</v>
      </c>
      <c r="X23" s="98" t="s">
        <v>152</v>
      </c>
      <c r="Y23" s="102" t="s">
        <v>21</v>
      </c>
      <c r="Z23" s="103" t="str">
        <f>IF(AND(X23&lt;&gt;"",Y23&lt;&gt;""),VLOOKUP(X23&amp;Y23,[2]Hoja5!L9:M33,2,FALSE),"")</f>
        <v>Extrema</v>
      </c>
      <c r="AA23" s="104" t="s">
        <v>24</v>
      </c>
      <c r="AB23" s="81"/>
      <c r="AC23" s="105"/>
      <c r="AD23" s="105"/>
      <c r="AE23" s="105"/>
      <c r="AF23" s="105"/>
      <c r="AG23" s="80"/>
      <c r="AH23" s="113"/>
      <c r="AI23" s="186"/>
      <c r="AJ23" s="189"/>
      <c r="AK23" s="186"/>
      <c r="AL23" s="189"/>
    </row>
    <row r="24" spans="1:38" s="26" customFormat="1" ht="72.75" customHeight="1" x14ac:dyDescent="0.2">
      <c r="A24" s="106">
        <v>3</v>
      </c>
      <c r="B24" s="105" t="s">
        <v>289</v>
      </c>
      <c r="C24" s="81" t="s">
        <v>197</v>
      </c>
      <c r="D24" s="81" t="s">
        <v>403</v>
      </c>
      <c r="E24" s="80" t="s">
        <v>260</v>
      </c>
      <c r="F24" s="105" t="s">
        <v>18</v>
      </c>
      <c r="G24" s="152" t="s">
        <v>332</v>
      </c>
      <c r="H24" s="152" t="s">
        <v>480</v>
      </c>
      <c r="I24" s="142" t="s">
        <v>333</v>
      </c>
      <c r="J24" s="109" t="s">
        <v>152</v>
      </c>
      <c r="K24" s="145" t="s">
        <v>21</v>
      </c>
      <c r="L24" s="103" t="str">
        <f>IF(AND(J24&lt;&gt;"",K24&lt;&gt;""),VLOOKUP(J24&amp;K24,Hoja5!$L3:$M27,2,FALSE),"")</f>
        <v>Extrema</v>
      </c>
      <c r="M24" s="98" t="s">
        <v>124</v>
      </c>
      <c r="N24" s="37" t="s">
        <v>202</v>
      </c>
      <c r="O24" s="110" t="s">
        <v>26</v>
      </c>
      <c r="P24" s="60">
        <v>15</v>
      </c>
      <c r="Q24" s="60">
        <v>5</v>
      </c>
      <c r="R24" s="60">
        <v>5</v>
      </c>
      <c r="S24" s="60">
        <v>5</v>
      </c>
      <c r="T24" s="60">
        <v>10</v>
      </c>
      <c r="U24" s="60">
        <v>10</v>
      </c>
      <c r="V24" s="60">
        <v>10</v>
      </c>
      <c r="W24" s="54">
        <f t="shared" si="0"/>
        <v>60</v>
      </c>
      <c r="X24" s="98" t="s">
        <v>20</v>
      </c>
      <c r="Y24" s="102" t="s">
        <v>21</v>
      </c>
      <c r="Z24" s="103" t="str">
        <f>IF(AND(X24&lt;&gt;"",Y24&lt;&gt;""),VLOOKUP(X24&amp;Y24,Hoja5!L4:M27,2,FALSE),"")</f>
        <v>Alta</v>
      </c>
      <c r="AA24" s="104" t="s">
        <v>24</v>
      </c>
      <c r="AB24" s="81" t="s">
        <v>365</v>
      </c>
      <c r="AC24" s="105" t="s">
        <v>198</v>
      </c>
      <c r="AD24" s="105" t="s">
        <v>126</v>
      </c>
      <c r="AE24" s="105" t="s">
        <v>146</v>
      </c>
      <c r="AF24" s="105" t="s">
        <v>142</v>
      </c>
      <c r="AG24" s="80" t="s">
        <v>387</v>
      </c>
      <c r="AH24" s="113" t="s">
        <v>359</v>
      </c>
      <c r="AI24" s="186" t="s">
        <v>398</v>
      </c>
      <c r="AJ24" s="187" t="s">
        <v>427</v>
      </c>
      <c r="AK24" s="186" t="s">
        <v>440</v>
      </c>
      <c r="AL24" s="207" t="s">
        <v>478</v>
      </c>
    </row>
    <row r="25" spans="1:38" s="26" customFormat="1" ht="72.75" customHeight="1" x14ac:dyDescent="0.2">
      <c r="A25" s="106"/>
      <c r="B25" s="105"/>
      <c r="C25" s="81"/>
      <c r="D25" s="81"/>
      <c r="E25" s="80"/>
      <c r="F25" s="105"/>
      <c r="G25" s="152"/>
      <c r="H25" s="152"/>
      <c r="I25" s="142"/>
      <c r="J25" s="109"/>
      <c r="K25" s="145"/>
      <c r="L25" s="103"/>
      <c r="M25" s="98"/>
      <c r="N25" s="37" t="s">
        <v>203</v>
      </c>
      <c r="O25" s="111"/>
      <c r="P25" s="60">
        <v>15</v>
      </c>
      <c r="Q25" s="60">
        <v>5</v>
      </c>
      <c r="R25" s="60">
        <v>5</v>
      </c>
      <c r="S25" s="60">
        <v>5</v>
      </c>
      <c r="T25" s="60">
        <v>10</v>
      </c>
      <c r="U25" s="60">
        <v>10</v>
      </c>
      <c r="V25" s="60">
        <v>10</v>
      </c>
      <c r="W25" s="54">
        <f t="shared" si="0"/>
        <v>60</v>
      </c>
      <c r="X25" s="98"/>
      <c r="Y25" s="102"/>
      <c r="Z25" s="103"/>
      <c r="AA25" s="104"/>
      <c r="AB25" s="81"/>
      <c r="AC25" s="105"/>
      <c r="AD25" s="105"/>
      <c r="AE25" s="105"/>
      <c r="AF25" s="105"/>
      <c r="AG25" s="80"/>
      <c r="AH25" s="113"/>
      <c r="AI25" s="186"/>
      <c r="AJ25" s="188"/>
      <c r="AK25" s="186"/>
      <c r="AL25" s="208"/>
    </row>
    <row r="26" spans="1:38" s="26" customFormat="1" ht="72.75" customHeight="1" x14ac:dyDescent="0.2">
      <c r="A26" s="106"/>
      <c r="B26" s="105"/>
      <c r="C26" s="81"/>
      <c r="D26" s="81"/>
      <c r="E26" s="80"/>
      <c r="F26" s="105"/>
      <c r="G26" s="152"/>
      <c r="H26" s="152"/>
      <c r="I26" s="142"/>
      <c r="J26" s="109"/>
      <c r="K26" s="145"/>
      <c r="L26" s="103"/>
      <c r="M26" s="98"/>
      <c r="N26" s="37" t="s">
        <v>204</v>
      </c>
      <c r="O26" s="111"/>
      <c r="P26" s="60">
        <v>15</v>
      </c>
      <c r="Q26" s="60">
        <v>5</v>
      </c>
      <c r="R26" s="60">
        <v>5</v>
      </c>
      <c r="S26" s="60">
        <v>10</v>
      </c>
      <c r="T26" s="60">
        <v>10</v>
      </c>
      <c r="U26" s="60">
        <v>10</v>
      </c>
      <c r="V26" s="60">
        <v>20</v>
      </c>
      <c r="W26" s="54">
        <f t="shared" si="0"/>
        <v>75</v>
      </c>
      <c r="X26" s="98"/>
      <c r="Y26" s="102"/>
      <c r="Z26" s="103"/>
      <c r="AA26" s="104"/>
      <c r="AB26" s="81"/>
      <c r="AC26" s="105"/>
      <c r="AD26" s="105"/>
      <c r="AE26" s="105"/>
      <c r="AF26" s="105"/>
      <c r="AG26" s="80"/>
      <c r="AH26" s="113"/>
      <c r="AI26" s="186"/>
      <c r="AJ26" s="188"/>
      <c r="AK26" s="186"/>
      <c r="AL26" s="208"/>
    </row>
    <row r="27" spans="1:38" s="26" customFormat="1" ht="72.75" customHeight="1" x14ac:dyDescent="0.2">
      <c r="A27" s="106"/>
      <c r="B27" s="105"/>
      <c r="C27" s="81"/>
      <c r="D27" s="81"/>
      <c r="E27" s="80"/>
      <c r="F27" s="105"/>
      <c r="G27" s="152"/>
      <c r="H27" s="152"/>
      <c r="I27" s="142"/>
      <c r="J27" s="109"/>
      <c r="K27" s="145"/>
      <c r="L27" s="103"/>
      <c r="M27" s="98"/>
      <c r="N27" s="37" t="s">
        <v>206</v>
      </c>
      <c r="O27" s="111"/>
      <c r="P27" s="60">
        <v>15</v>
      </c>
      <c r="Q27" s="60">
        <v>5</v>
      </c>
      <c r="R27" s="60">
        <v>5</v>
      </c>
      <c r="S27" s="60">
        <v>10</v>
      </c>
      <c r="T27" s="60">
        <v>10</v>
      </c>
      <c r="U27" s="60">
        <v>10</v>
      </c>
      <c r="V27" s="60">
        <v>20</v>
      </c>
      <c r="W27" s="54">
        <f t="shared" ref="W27:W30" si="5">SUM(P27:V27)</f>
        <v>75</v>
      </c>
      <c r="X27" s="98"/>
      <c r="Y27" s="102"/>
      <c r="Z27" s="103"/>
      <c r="AA27" s="104"/>
      <c r="AB27" s="81"/>
      <c r="AC27" s="105"/>
      <c r="AD27" s="105"/>
      <c r="AE27" s="105"/>
      <c r="AF27" s="105"/>
      <c r="AG27" s="80"/>
      <c r="AH27" s="113"/>
      <c r="AI27" s="186"/>
      <c r="AJ27" s="188"/>
      <c r="AK27" s="186"/>
      <c r="AL27" s="208"/>
    </row>
    <row r="28" spans="1:38" s="26" customFormat="1" ht="72.75" customHeight="1" x14ac:dyDescent="0.2">
      <c r="A28" s="106"/>
      <c r="B28" s="105"/>
      <c r="C28" s="81"/>
      <c r="D28" s="81"/>
      <c r="E28" s="80"/>
      <c r="F28" s="105"/>
      <c r="G28" s="152"/>
      <c r="H28" s="152"/>
      <c r="I28" s="142"/>
      <c r="J28" s="109"/>
      <c r="K28" s="145"/>
      <c r="L28" s="103"/>
      <c r="M28" s="98"/>
      <c r="N28" s="37" t="s">
        <v>205</v>
      </c>
      <c r="O28" s="111"/>
      <c r="P28" s="60">
        <v>15</v>
      </c>
      <c r="Q28" s="60">
        <v>5</v>
      </c>
      <c r="R28" s="60">
        <v>5</v>
      </c>
      <c r="S28" s="60">
        <v>5</v>
      </c>
      <c r="T28" s="60">
        <v>10</v>
      </c>
      <c r="U28" s="60">
        <v>10</v>
      </c>
      <c r="V28" s="60">
        <v>15</v>
      </c>
      <c r="W28" s="54">
        <f t="shared" si="5"/>
        <v>65</v>
      </c>
      <c r="X28" s="98"/>
      <c r="Y28" s="102"/>
      <c r="Z28" s="103"/>
      <c r="AA28" s="104"/>
      <c r="AB28" s="81"/>
      <c r="AC28" s="105"/>
      <c r="AD28" s="105"/>
      <c r="AE28" s="105"/>
      <c r="AF28" s="105"/>
      <c r="AG28" s="80"/>
      <c r="AH28" s="113"/>
      <c r="AI28" s="186"/>
      <c r="AJ28" s="188"/>
      <c r="AK28" s="186"/>
      <c r="AL28" s="208"/>
    </row>
    <row r="29" spans="1:38" s="26" customFormat="1" ht="84.75" customHeight="1" x14ac:dyDescent="0.2">
      <c r="A29" s="106"/>
      <c r="B29" s="105"/>
      <c r="C29" s="81"/>
      <c r="D29" s="81"/>
      <c r="E29" s="80"/>
      <c r="F29" s="105"/>
      <c r="G29" s="152"/>
      <c r="H29" s="152"/>
      <c r="I29" s="142"/>
      <c r="J29" s="109"/>
      <c r="K29" s="145"/>
      <c r="L29" s="103"/>
      <c r="M29" s="98"/>
      <c r="N29" s="37" t="s">
        <v>366</v>
      </c>
      <c r="O29" s="111"/>
      <c r="P29" s="60">
        <v>10</v>
      </c>
      <c r="Q29" s="60">
        <v>5</v>
      </c>
      <c r="R29" s="60">
        <v>0</v>
      </c>
      <c r="S29" s="60">
        <v>10</v>
      </c>
      <c r="T29" s="60">
        <v>15</v>
      </c>
      <c r="U29" s="60">
        <v>10</v>
      </c>
      <c r="V29" s="60">
        <v>30</v>
      </c>
      <c r="W29" s="54">
        <f t="shared" si="5"/>
        <v>80</v>
      </c>
      <c r="X29" s="98" t="s">
        <v>152</v>
      </c>
      <c r="Y29" s="102" t="s">
        <v>21</v>
      </c>
      <c r="Z29" s="103" t="e">
        <f>IF(AND(X29&lt;&gt;"",Y29&lt;&gt;""),VLOOKUP(X29&amp;Y29,Hoja5!L17:M41,2,FALSE),"")</f>
        <v>#N/A</v>
      </c>
      <c r="AA29" s="104" t="s">
        <v>24</v>
      </c>
      <c r="AB29" s="81"/>
      <c r="AC29" s="105"/>
      <c r="AD29" s="105"/>
      <c r="AE29" s="105"/>
      <c r="AF29" s="105"/>
      <c r="AG29" s="80"/>
      <c r="AH29" s="113"/>
      <c r="AI29" s="186"/>
      <c r="AJ29" s="188"/>
      <c r="AK29" s="186"/>
      <c r="AL29" s="208"/>
    </row>
    <row r="30" spans="1:38" s="26" customFormat="1" ht="78" customHeight="1" x14ac:dyDescent="0.2">
      <c r="A30" s="106"/>
      <c r="B30" s="105"/>
      <c r="C30" s="81"/>
      <c r="D30" s="81"/>
      <c r="E30" s="80"/>
      <c r="F30" s="105"/>
      <c r="G30" s="152" t="s">
        <v>159</v>
      </c>
      <c r="H30" s="152" t="s">
        <v>158</v>
      </c>
      <c r="I30" s="142" t="s">
        <v>157</v>
      </c>
      <c r="J30" s="109"/>
      <c r="K30" s="145" t="s">
        <v>36</v>
      </c>
      <c r="L30" s="103"/>
      <c r="M30" s="98" t="s">
        <v>124</v>
      </c>
      <c r="N30" s="37" t="s">
        <v>287</v>
      </c>
      <c r="O30" s="112"/>
      <c r="P30" s="60">
        <v>15</v>
      </c>
      <c r="Q30" s="60">
        <v>5</v>
      </c>
      <c r="R30" s="60">
        <v>0</v>
      </c>
      <c r="S30" s="60">
        <v>10</v>
      </c>
      <c r="T30" s="60">
        <v>15</v>
      </c>
      <c r="U30" s="60">
        <v>5</v>
      </c>
      <c r="V30" s="60">
        <v>25</v>
      </c>
      <c r="W30" s="54">
        <f t="shared" si="5"/>
        <v>75</v>
      </c>
      <c r="X30" s="98" t="s">
        <v>152</v>
      </c>
      <c r="Y30" s="102" t="s">
        <v>21</v>
      </c>
      <c r="Z30" s="103" t="e">
        <f>IF(AND(X30&lt;&gt;"",Y30&lt;&gt;""),VLOOKUP(X30&amp;Y30,Hoja5!L18:M42,2,FALSE),"")</f>
        <v>#N/A</v>
      </c>
      <c r="AA30" s="104" t="s">
        <v>24</v>
      </c>
      <c r="AB30" s="81"/>
      <c r="AC30" s="105"/>
      <c r="AD30" s="105"/>
      <c r="AE30" s="105"/>
      <c r="AF30" s="105"/>
      <c r="AG30" s="80"/>
      <c r="AH30" s="113" t="s">
        <v>186</v>
      </c>
      <c r="AI30" s="186"/>
      <c r="AJ30" s="189"/>
      <c r="AK30" s="186"/>
      <c r="AL30" s="209"/>
    </row>
    <row r="31" spans="1:38" s="26" customFormat="1" ht="51" customHeight="1" x14ac:dyDescent="0.2">
      <c r="A31" s="106">
        <v>4</v>
      </c>
      <c r="B31" s="105" t="s">
        <v>120</v>
      </c>
      <c r="C31" s="81" t="s">
        <v>180</v>
      </c>
      <c r="D31" s="81" t="s">
        <v>404</v>
      </c>
      <c r="E31" s="81" t="s">
        <v>265</v>
      </c>
      <c r="F31" s="105" t="s">
        <v>18</v>
      </c>
      <c r="G31" s="126" t="s">
        <v>262</v>
      </c>
      <c r="H31" s="126" t="s">
        <v>481</v>
      </c>
      <c r="I31" s="115" t="s">
        <v>334</v>
      </c>
      <c r="J31" s="109" t="s">
        <v>32</v>
      </c>
      <c r="K31" s="102" t="s">
        <v>36</v>
      </c>
      <c r="L31" s="103" t="str">
        <f>IF(AND(J31&lt;&gt;"",K31&lt;&gt;""),VLOOKUP(J31&amp;K31,Hoja5!$L3:$M27,2,FALSE),"")</f>
        <v>Extrema</v>
      </c>
      <c r="M31" s="98" t="s">
        <v>124</v>
      </c>
      <c r="N31" s="37" t="s">
        <v>211</v>
      </c>
      <c r="O31" s="102" t="s">
        <v>26</v>
      </c>
      <c r="P31" s="60">
        <v>15</v>
      </c>
      <c r="Q31" s="60">
        <v>5</v>
      </c>
      <c r="R31" s="60">
        <v>5</v>
      </c>
      <c r="S31" s="60">
        <v>10</v>
      </c>
      <c r="T31" s="60">
        <v>15</v>
      </c>
      <c r="U31" s="60">
        <v>10</v>
      </c>
      <c r="V31" s="60">
        <v>20</v>
      </c>
      <c r="W31" s="54">
        <f>SUM(P31:V31)</f>
        <v>80</v>
      </c>
      <c r="X31" s="98" t="s">
        <v>152</v>
      </c>
      <c r="Y31" s="102" t="s">
        <v>21</v>
      </c>
      <c r="Z31" s="103" t="str">
        <f>IF(AND(X31&lt;&gt;"",Y31&lt;&gt;""),VLOOKUP(X31&amp;Y31,Hoja5!L4:M27,2,FALSE),"")</f>
        <v>Extrema</v>
      </c>
      <c r="AA31" s="104" t="s">
        <v>24</v>
      </c>
      <c r="AB31" s="81" t="s">
        <v>153</v>
      </c>
      <c r="AC31" s="105" t="s">
        <v>129</v>
      </c>
      <c r="AD31" s="105" t="s">
        <v>126</v>
      </c>
      <c r="AE31" s="105" t="s">
        <v>146</v>
      </c>
      <c r="AF31" s="105" t="s">
        <v>142</v>
      </c>
      <c r="AG31" s="81" t="s">
        <v>384</v>
      </c>
      <c r="AH31" s="125" t="s">
        <v>182</v>
      </c>
      <c r="AI31" s="191" t="s">
        <v>393</v>
      </c>
      <c r="AJ31" s="192" t="s">
        <v>428</v>
      </c>
      <c r="AK31" s="191" t="s">
        <v>446</v>
      </c>
      <c r="AL31" s="207" t="s">
        <v>482</v>
      </c>
    </row>
    <row r="32" spans="1:38" s="26" customFormat="1" ht="51" customHeight="1" x14ac:dyDescent="0.2">
      <c r="A32" s="106"/>
      <c r="B32" s="105"/>
      <c r="C32" s="81"/>
      <c r="D32" s="81"/>
      <c r="E32" s="81"/>
      <c r="F32" s="105"/>
      <c r="G32" s="126"/>
      <c r="H32" s="126"/>
      <c r="I32" s="115"/>
      <c r="J32" s="109"/>
      <c r="K32" s="102"/>
      <c r="L32" s="103"/>
      <c r="M32" s="98"/>
      <c r="N32" s="37" t="s">
        <v>254</v>
      </c>
      <c r="O32" s="102"/>
      <c r="P32" s="60">
        <v>15</v>
      </c>
      <c r="Q32" s="60">
        <v>5</v>
      </c>
      <c r="R32" s="60">
        <v>10</v>
      </c>
      <c r="S32" s="60">
        <v>10</v>
      </c>
      <c r="T32" s="60">
        <v>15</v>
      </c>
      <c r="U32" s="60">
        <v>10</v>
      </c>
      <c r="V32" s="60">
        <v>20</v>
      </c>
      <c r="W32" s="54">
        <f t="shared" ref="W32:W44" si="6">SUM(P32:V32)</f>
        <v>85</v>
      </c>
      <c r="X32" s="98"/>
      <c r="Y32" s="102"/>
      <c r="Z32" s="103"/>
      <c r="AA32" s="104"/>
      <c r="AB32" s="81"/>
      <c r="AC32" s="105"/>
      <c r="AD32" s="105"/>
      <c r="AE32" s="105"/>
      <c r="AF32" s="105"/>
      <c r="AG32" s="81"/>
      <c r="AH32" s="125"/>
      <c r="AI32" s="191"/>
      <c r="AJ32" s="193"/>
      <c r="AK32" s="191"/>
      <c r="AL32" s="208"/>
    </row>
    <row r="33" spans="1:38" s="26" customFormat="1" ht="51" customHeight="1" x14ac:dyDescent="0.2">
      <c r="A33" s="106"/>
      <c r="B33" s="105"/>
      <c r="C33" s="81"/>
      <c r="D33" s="81"/>
      <c r="E33" s="81"/>
      <c r="F33" s="105"/>
      <c r="G33" s="126"/>
      <c r="H33" s="126"/>
      <c r="I33" s="115"/>
      <c r="J33" s="109"/>
      <c r="K33" s="102"/>
      <c r="L33" s="103"/>
      <c r="M33" s="98"/>
      <c r="N33" s="37" t="s">
        <v>210</v>
      </c>
      <c r="O33" s="102"/>
      <c r="P33" s="60">
        <v>15</v>
      </c>
      <c r="Q33" s="60">
        <v>5</v>
      </c>
      <c r="R33" s="60">
        <v>5</v>
      </c>
      <c r="S33" s="60">
        <v>10</v>
      </c>
      <c r="T33" s="60">
        <v>15</v>
      </c>
      <c r="U33" s="60">
        <v>10</v>
      </c>
      <c r="V33" s="60">
        <v>20</v>
      </c>
      <c r="W33" s="54">
        <f t="shared" ref="W33" si="7">SUM(P33:V33)</f>
        <v>80</v>
      </c>
      <c r="X33" s="98"/>
      <c r="Y33" s="102"/>
      <c r="Z33" s="103"/>
      <c r="AA33" s="104"/>
      <c r="AB33" s="81"/>
      <c r="AC33" s="105"/>
      <c r="AD33" s="105"/>
      <c r="AE33" s="105"/>
      <c r="AF33" s="105"/>
      <c r="AG33" s="81"/>
      <c r="AH33" s="125"/>
      <c r="AI33" s="191"/>
      <c r="AJ33" s="193"/>
      <c r="AK33" s="191"/>
      <c r="AL33" s="208"/>
    </row>
    <row r="34" spans="1:38" s="26" customFormat="1" ht="51" customHeight="1" x14ac:dyDescent="0.2">
      <c r="A34" s="106"/>
      <c r="B34" s="105"/>
      <c r="C34" s="81"/>
      <c r="D34" s="81"/>
      <c r="E34" s="81"/>
      <c r="F34" s="105"/>
      <c r="G34" s="126"/>
      <c r="H34" s="126"/>
      <c r="I34" s="115"/>
      <c r="J34" s="109"/>
      <c r="K34" s="102"/>
      <c r="L34" s="103"/>
      <c r="M34" s="98"/>
      <c r="N34" s="37" t="s">
        <v>209</v>
      </c>
      <c r="O34" s="102"/>
      <c r="P34" s="60">
        <v>15</v>
      </c>
      <c r="Q34" s="60">
        <v>5</v>
      </c>
      <c r="R34" s="60">
        <v>5</v>
      </c>
      <c r="S34" s="60">
        <v>10</v>
      </c>
      <c r="T34" s="60">
        <v>15</v>
      </c>
      <c r="U34" s="60">
        <v>10</v>
      </c>
      <c r="V34" s="60">
        <v>20</v>
      </c>
      <c r="W34" s="54">
        <f t="shared" si="6"/>
        <v>80</v>
      </c>
      <c r="X34" s="98"/>
      <c r="Y34" s="102"/>
      <c r="Z34" s="103"/>
      <c r="AA34" s="104"/>
      <c r="AB34" s="81"/>
      <c r="AC34" s="105"/>
      <c r="AD34" s="105"/>
      <c r="AE34" s="105"/>
      <c r="AF34" s="105"/>
      <c r="AG34" s="81"/>
      <c r="AH34" s="125"/>
      <c r="AI34" s="191"/>
      <c r="AJ34" s="193"/>
      <c r="AK34" s="191"/>
      <c r="AL34" s="208"/>
    </row>
    <row r="35" spans="1:38" s="26" customFormat="1" ht="51" customHeight="1" x14ac:dyDescent="0.2">
      <c r="A35" s="106"/>
      <c r="B35" s="105"/>
      <c r="C35" s="81"/>
      <c r="D35" s="81"/>
      <c r="E35" s="81"/>
      <c r="F35" s="105"/>
      <c r="G35" s="126"/>
      <c r="H35" s="126"/>
      <c r="I35" s="115"/>
      <c r="J35" s="109"/>
      <c r="K35" s="102"/>
      <c r="L35" s="103"/>
      <c r="M35" s="98"/>
      <c r="N35" s="37" t="s">
        <v>208</v>
      </c>
      <c r="O35" s="102" t="s">
        <v>26</v>
      </c>
      <c r="P35" s="60">
        <v>15</v>
      </c>
      <c r="Q35" s="60">
        <v>5</v>
      </c>
      <c r="R35" s="60">
        <v>5</v>
      </c>
      <c r="S35" s="60">
        <v>10</v>
      </c>
      <c r="T35" s="60">
        <v>15</v>
      </c>
      <c r="U35" s="60">
        <v>10</v>
      </c>
      <c r="V35" s="60">
        <v>20</v>
      </c>
      <c r="W35" s="54">
        <f t="shared" si="6"/>
        <v>80</v>
      </c>
      <c r="X35" s="98" t="s">
        <v>152</v>
      </c>
      <c r="Y35" s="102" t="s">
        <v>21</v>
      </c>
      <c r="Z35" s="103" t="e">
        <f>IF(AND(X35&lt;&gt;"",Y35&lt;&gt;""),VLOOKUP(X35&amp;Y35,Hoja5!L22:M46,2,FALSE),"")</f>
        <v>#N/A</v>
      </c>
      <c r="AA35" s="104" t="s">
        <v>24</v>
      </c>
      <c r="AB35" s="81"/>
      <c r="AC35" s="105"/>
      <c r="AD35" s="105"/>
      <c r="AE35" s="105"/>
      <c r="AF35" s="105"/>
      <c r="AG35" s="81"/>
      <c r="AH35" s="125"/>
      <c r="AI35" s="191"/>
      <c r="AJ35" s="193"/>
      <c r="AK35" s="191"/>
      <c r="AL35" s="208"/>
    </row>
    <row r="36" spans="1:38" s="26" customFormat="1" ht="252" customHeight="1" x14ac:dyDescent="0.2">
      <c r="A36" s="106"/>
      <c r="B36" s="105"/>
      <c r="C36" s="81"/>
      <c r="D36" s="81"/>
      <c r="E36" s="81"/>
      <c r="F36" s="105"/>
      <c r="G36" s="126" t="s">
        <v>159</v>
      </c>
      <c r="H36" s="126" t="s">
        <v>158</v>
      </c>
      <c r="I36" s="115" t="s">
        <v>157</v>
      </c>
      <c r="J36" s="109"/>
      <c r="K36" s="102" t="s">
        <v>36</v>
      </c>
      <c r="L36" s="103"/>
      <c r="M36" s="98" t="s">
        <v>124</v>
      </c>
      <c r="N36" s="37" t="s">
        <v>207</v>
      </c>
      <c r="O36" s="102" t="s">
        <v>26</v>
      </c>
      <c r="P36" s="60">
        <v>15</v>
      </c>
      <c r="Q36" s="60">
        <v>5</v>
      </c>
      <c r="R36" s="60">
        <v>5</v>
      </c>
      <c r="S36" s="60">
        <v>10</v>
      </c>
      <c r="T36" s="60">
        <v>15</v>
      </c>
      <c r="U36" s="60">
        <v>10</v>
      </c>
      <c r="V36" s="60">
        <v>25</v>
      </c>
      <c r="W36" s="54">
        <f t="shared" si="6"/>
        <v>85</v>
      </c>
      <c r="X36" s="98" t="s">
        <v>152</v>
      </c>
      <c r="Y36" s="102" t="s">
        <v>21</v>
      </c>
      <c r="Z36" s="103" t="e">
        <f>IF(AND(X36&lt;&gt;"",Y36&lt;&gt;""),VLOOKUP(X36&amp;Y36,Hoja5!L23:M47,2,FALSE),"")</f>
        <v>#N/A</v>
      </c>
      <c r="AA36" s="104" t="s">
        <v>24</v>
      </c>
      <c r="AB36" s="81"/>
      <c r="AC36" s="105"/>
      <c r="AD36" s="105"/>
      <c r="AE36" s="105"/>
      <c r="AF36" s="105"/>
      <c r="AG36" s="81"/>
      <c r="AH36" s="125" t="s">
        <v>186</v>
      </c>
      <c r="AI36" s="191"/>
      <c r="AJ36" s="194"/>
      <c r="AK36" s="191"/>
      <c r="AL36" s="209"/>
    </row>
    <row r="37" spans="1:38" s="26" customFormat="1" ht="82.5" customHeight="1" x14ac:dyDescent="0.2">
      <c r="A37" s="106">
        <v>5</v>
      </c>
      <c r="B37" s="105" t="s">
        <v>222</v>
      </c>
      <c r="C37" s="81" t="s">
        <v>335</v>
      </c>
      <c r="D37" s="81" t="s">
        <v>405</v>
      </c>
      <c r="E37" s="81" t="s">
        <v>264</v>
      </c>
      <c r="F37" s="105" t="s">
        <v>18</v>
      </c>
      <c r="G37" s="126" t="s">
        <v>263</v>
      </c>
      <c r="H37" s="126" t="s">
        <v>183</v>
      </c>
      <c r="I37" s="115" t="s">
        <v>336</v>
      </c>
      <c r="J37" s="109" t="s">
        <v>152</v>
      </c>
      <c r="K37" s="102" t="s">
        <v>21</v>
      </c>
      <c r="L37" s="103" t="str">
        <f>IF(AND(J37&lt;&gt;"",K37&lt;&gt;""),VLOOKUP(J37&amp;K37,Hoja5!$L3:$M27,2,FALSE),"")</f>
        <v>Extrema</v>
      </c>
      <c r="M37" s="98" t="s">
        <v>124</v>
      </c>
      <c r="N37" s="37" t="s">
        <v>212</v>
      </c>
      <c r="O37" s="102" t="s">
        <v>26</v>
      </c>
      <c r="P37" s="60">
        <v>15</v>
      </c>
      <c r="Q37" s="60">
        <v>5</v>
      </c>
      <c r="R37" s="60">
        <v>5</v>
      </c>
      <c r="S37" s="60">
        <v>10</v>
      </c>
      <c r="T37" s="60">
        <v>10</v>
      </c>
      <c r="U37" s="60">
        <v>10</v>
      </c>
      <c r="V37" s="60">
        <v>20</v>
      </c>
      <c r="W37" s="54">
        <f>SUM(P37:V37)</f>
        <v>75</v>
      </c>
      <c r="X37" s="98" t="s">
        <v>20</v>
      </c>
      <c r="Y37" s="102" t="s">
        <v>21</v>
      </c>
      <c r="Z37" s="103" t="str">
        <f>IF(AND(X37&lt;&gt;"",Y37&lt;&gt;""),VLOOKUP(X37&amp;Y37,Hoja5!L3:M27,2,FALSE),"")</f>
        <v>Alta</v>
      </c>
      <c r="AA37" s="104" t="s">
        <v>24</v>
      </c>
      <c r="AB37" s="81" t="s">
        <v>184</v>
      </c>
      <c r="AC37" s="105" t="s">
        <v>129</v>
      </c>
      <c r="AD37" s="105" t="s">
        <v>154</v>
      </c>
      <c r="AE37" s="105" t="s">
        <v>146</v>
      </c>
      <c r="AF37" s="105" t="s">
        <v>142</v>
      </c>
      <c r="AG37" s="81" t="s">
        <v>360</v>
      </c>
      <c r="AH37" s="125" t="s">
        <v>326</v>
      </c>
      <c r="AI37" s="195" t="s">
        <v>394</v>
      </c>
      <c r="AJ37" s="192" t="s">
        <v>429</v>
      </c>
      <c r="AK37" s="191" t="s">
        <v>459</v>
      </c>
      <c r="AL37" s="207" t="s">
        <v>479</v>
      </c>
    </row>
    <row r="38" spans="1:38" s="26" customFormat="1" ht="84.75" customHeight="1" x14ac:dyDescent="0.2">
      <c r="A38" s="106"/>
      <c r="B38" s="105"/>
      <c r="C38" s="81"/>
      <c r="D38" s="81"/>
      <c r="E38" s="81"/>
      <c r="F38" s="105"/>
      <c r="G38" s="126"/>
      <c r="H38" s="126"/>
      <c r="I38" s="115"/>
      <c r="J38" s="109"/>
      <c r="K38" s="102"/>
      <c r="L38" s="103"/>
      <c r="M38" s="98"/>
      <c r="N38" s="37" t="s">
        <v>213</v>
      </c>
      <c r="O38" s="102"/>
      <c r="P38" s="60">
        <v>15</v>
      </c>
      <c r="Q38" s="60">
        <v>5</v>
      </c>
      <c r="R38" s="60">
        <v>5</v>
      </c>
      <c r="S38" s="60">
        <v>10</v>
      </c>
      <c r="T38" s="60">
        <v>10</v>
      </c>
      <c r="U38" s="60">
        <v>10</v>
      </c>
      <c r="V38" s="60">
        <v>20</v>
      </c>
      <c r="W38" s="54">
        <f t="shared" si="6"/>
        <v>75</v>
      </c>
      <c r="X38" s="98"/>
      <c r="Y38" s="102"/>
      <c r="Z38" s="103"/>
      <c r="AA38" s="104"/>
      <c r="AB38" s="81"/>
      <c r="AC38" s="105"/>
      <c r="AD38" s="105"/>
      <c r="AE38" s="105"/>
      <c r="AF38" s="105"/>
      <c r="AG38" s="81"/>
      <c r="AH38" s="125"/>
      <c r="AI38" s="195"/>
      <c r="AJ38" s="193"/>
      <c r="AK38" s="191"/>
      <c r="AL38" s="208"/>
    </row>
    <row r="39" spans="1:38" s="26" customFormat="1" ht="93" customHeight="1" x14ac:dyDescent="0.2">
      <c r="A39" s="106"/>
      <c r="B39" s="105"/>
      <c r="C39" s="81"/>
      <c r="D39" s="81"/>
      <c r="E39" s="81"/>
      <c r="F39" s="105"/>
      <c r="G39" s="126"/>
      <c r="H39" s="126"/>
      <c r="I39" s="115"/>
      <c r="J39" s="109"/>
      <c r="K39" s="102"/>
      <c r="L39" s="103"/>
      <c r="M39" s="98"/>
      <c r="N39" s="37" t="s">
        <v>214</v>
      </c>
      <c r="O39" s="102"/>
      <c r="P39" s="60">
        <v>15</v>
      </c>
      <c r="Q39" s="60">
        <v>5</v>
      </c>
      <c r="R39" s="60">
        <v>10</v>
      </c>
      <c r="S39" s="60">
        <v>5</v>
      </c>
      <c r="T39" s="60">
        <v>10</v>
      </c>
      <c r="U39" s="60">
        <v>10</v>
      </c>
      <c r="V39" s="60">
        <v>20</v>
      </c>
      <c r="W39" s="54">
        <f t="shared" si="6"/>
        <v>75</v>
      </c>
      <c r="X39" s="98"/>
      <c r="Y39" s="102"/>
      <c r="Z39" s="103"/>
      <c r="AA39" s="104"/>
      <c r="AB39" s="81"/>
      <c r="AC39" s="105"/>
      <c r="AD39" s="105"/>
      <c r="AE39" s="105"/>
      <c r="AF39" s="105"/>
      <c r="AG39" s="81"/>
      <c r="AH39" s="125"/>
      <c r="AI39" s="195"/>
      <c r="AJ39" s="193"/>
      <c r="AK39" s="191"/>
      <c r="AL39" s="208"/>
    </row>
    <row r="40" spans="1:38" s="26" customFormat="1" ht="42.75" customHeight="1" x14ac:dyDescent="0.2">
      <c r="A40" s="106"/>
      <c r="B40" s="105"/>
      <c r="C40" s="81"/>
      <c r="D40" s="81"/>
      <c r="E40" s="81"/>
      <c r="F40" s="105"/>
      <c r="G40" s="126"/>
      <c r="H40" s="126"/>
      <c r="I40" s="115"/>
      <c r="J40" s="109"/>
      <c r="K40" s="102"/>
      <c r="L40" s="103"/>
      <c r="M40" s="98"/>
      <c r="N40" s="37" t="s">
        <v>357</v>
      </c>
      <c r="O40" s="102"/>
      <c r="P40" s="60">
        <v>15</v>
      </c>
      <c r="Q40" s="60">
        <v>5</v>
      </c>
      <c r="R40" s="60">
        <v>5</v>
      </c>
      <c r="S40" s="60">
        <v>10</v>
      </c>
      <c r="T40" s="60">
        <v>10</v>
      </c>
      <c r="U40" s="60">
        <v>10</v>
      </c>
      <c r="V40" s="60">
        <v>20</v>
      </c>
      <c r="W40" s="54">
        <f t="shared" si="6"/>
        <v>75</v>
      </c>
      <c r="X40" s="98"/>
      <c r="Y40" s="102"/>
      <c r="Z40" s="103" t="str">
        <f>IF(AND(X40&lt;&gt;"",Y40&lt;&gt;""),VLOOKUP(X40&amp;Y40,Hoja5!L24:M48,2,FALSE),"")</f>
        <v/>
      </c>
      <c r="AA40" s="104"/>
      <c r="AB40" s="81"/>
      <c r="AC40" s="105"/>
      <c r="AD40" s="105"/>
      <c r="AE40" s="105"/>
      <c r="AF40" s="105"/>
      <c r="AG40" s="81"/>
      <c r="AH40" s="125"/>
      <c r="AI40" s="195"/>
      <c r="AJ40" s="193"/>
      <c r="AK40" s="191"/>
      <c r="AL40" s="208"/>
    </row>
    <row r="41" spans="1:38" s="26" customFormat="1" ht="42.75" customHeight="1" x14ac:dyDescent="0.2">
      <c r="A41" s="106"/>
      <c r="B41" s="105"/>
      <c r="C41" s="81"/>
      <c r="D41" s="81"/>
      <c r="E41" s="81"/>
      <c r="F41" s="105"/>
      <c r="G41" s="126"/>
      <c r="H41" s="126"/>
      <c r="I41" s="115"/>
      <c r="J41" s="109"/>
      <c r="K41" s="102"/>
      <c r="L41" s="103"/>
      <c r="M41" s="98"/>
      <c r="N41" s="37" t="s">
        <v>358</v>
      </c>
      <c r="O41" s="102"/>
      <c r="P41" s="60">
        <v>15</v>
      </c>
      <c r="Q41" s="60">
        <v>5</v>
      </c>
      <c r="R41" s="60">
        <v>10</v>
      </c>
      <c r="S41" s="60">
        <v>5</v>
      </c>
      <c r="T41" s="60">
        <v>15</v>
      </c>
      <c r="U41" s="60">
        <v>10</v>
      </c>
      <c r="V41" s="60">
        <v>20</v>
      </c>
      <c r="W41" s="54">
        <f t="shared" si="6"/>
        <v>80</v>
      </c>
      <c r="X41" s="98"/>
      <c r="Y41" s="102"/>
      <c r="Z41" s="103"/>
      <c r="AA41" s="104"/>
      <c r="AB41" s="81"/>
      <c r="AC41" s="105"/>
      <c r="AD41" s="105"/>
      <c r="AE41" s="105"/>
      <c r="AF41" s="105"/>
      <c r="AG41" s="81"/>
      <c r="AH41" s="125"/>
      <c r="AI41" s="195"/>
      <c r="AJ41" s="193"/>
      <c r="AK41" s="191"/>
      <c r="AL41" s="208"/>
    </row>
    <row r="42" spans="1:38" s="26" customFormat="1" ht="68.25" customHeight="1" x14ac:dyDescent="0.2">
      <c r="A42" s="106"/>
      <c r="B42" s="105"/>
      <c r="C42" s="81"/>
      <c r="D42" s="81"/>
      <c r="E42" s="81"/>
      <c r="F42" s="105"/>
      <c r="G42" s="126"/>
      <c r="H42" s="126"/>
      <c r="I42" s="115"/>
      <c r="J42" s="109"/>
      <c r="K42" s="102"/>
      <c r="L42" s="103"/>
      <c r="M42" s="98"/>
      <c r="N42" s="37" t="s">
        <v>215</v>
      </c>
      <c r="O42" s="102"/>
      <c r="P42" s="60">
        <v>15</v>
      </c>
      <c r="Q42" s="60">
        <v>5</v>
      </c>
      <c r="R42" s="60">
        <v>5</v>
      </c>
      <c r="S42" s="60">
        <v>10</v>
      </c>
      <c r="T42" s="60">
        <v>10</v>
      </c>
      <c r="U42" s="60">
        <v>10</v>
      </c>
      <c r="V42" s="60">
        <v>20</v>
      </c>
      <c r="W42" s="54">
        <f t="shared" si="6"/>
        <v>75</v>
      </c>
      <c r="X42" s="98" t="s">
        <v>152</v>
      </c>
      <c r="Y42" s="102" t="s">
        <v>21</v>
      </c>
      <c r="Z42" s="103" t="e">
        <f>IF(AND(X42&lt;&gt;"",Y42&lt;&gt;""),VLOOKUP(X42&amp;Y42,Hoja5!L27:M51,2,FALSE),"")</f>
        <v>#N/A</v>
      </c>
      <c r="AA42" s="104" t="s">
        <v>24</v>
      </c>
      <c r="AB42" s="81"/>
      <c r="AC42" s="105"/>
      <c r="AD42" s="105"/>
      <c r="AE42" s="105"/>
      <c r="AF42" s="105"/>
      <c r="AG42" s="81"/>
      <c r="AH42" s="125"/>
      <c r="AI42" s="195"/>
      <c r="AJ42" s="193"/>
      <c r="AK42" s="191"/>
      <c r="AL42" s="208"/>
    </row>
    <row r="43" spans="1:38" s="26" customFormat="1" ht="66.75" customHeight="1" x14ac:dyDescent="0.2">
      <c r="A43" s="106"/>
      <c r="B43" s="105"/>
      <c r="C43" s="81"/>
      <c r="D43" s="81"/>
      <c r="E43" s="81"/>
      <c r="F43" s="105"/>
      <c r="G43" s="126"/>
      <c r="H43" s="126"/>
      <c r="I43" s="115"/>
      <c r="J43" s="109"/>
      <c r="K43" s="102"/>
      <c r="L43" s="103"/>
      <c r="M43" s="98"/>
      <c r="N43" s="37" t="s">
        <v>216</v>
      </c>
      <c r="O43" s="102" t="s">
        <v>26</v>
      </c>
      <c r="P43" s="60">
        <v>15</v>
      </c>
      <c r="Q43" s="60">
        <v>5</v>
      </c>
      <c r="R43" s="60">
        <v>5</v>
      </c>
      <c r="S43" s="60">
        <v>10</v>
      </c>
      <c r="T43" s="60">
        <v>10</v>
      </c>
      <c r="U43" s="60">
        <v>10</v>
      </c>
      <c r="V43" s="60">
        <v>20</v>
      </c>
      <c r="W43" s="54">
        <f t="shared" si="6"/>
        <v>75</v>
      </c>
      <c r="X43" s="98" t="s">
        <v>152</v>
      </c>
      <c r="Y43" s="102" t="s">
        <v>21</v>
      </c>
      <c r="Z43" s="103" t="e">
        <f>IF(AND(X43&lt;&gt;"",Y43&lt;&gt;""),VLOOKUP(X43&amp;Y43,Hoja5!L28:M52,2,FALSE),"")</f>
        <v>#N/A</v>
      </c>
      <c r="AA43" s="104" t="s">
        <v>24</v>
      </c>
      <c r="AB43" s="81"/>
      <c r="AC43" s="105"/>
      <c r="AD43" s="105"/>
      <c r="AE43" s="105"/>
      <c r="AF43" s="105"/>
      <c r="AG43" s="81"/>
      <c r="AH43" s="125"/>
      <c r="AI43" s="195"/>
      <c r="AJ43" s="193"/>
      <c r="AK43" s="191"/>
      <c r="AL43" s="208"/>
    </row>
    <row r="44" spans="1:38" s="26" customFormat="1" ht="47.25" customHeight="1" x14ac:dyDescent="0.2">
      <c r="A44" s="106"/>
      <c r="B44" s="105"/>
      <c r="C44" s="81"/>
      <c r="D44" s="81"/>
      <c r="E44" s="81"/>
      <c r="F44" s="105"/>
      <c r="G44" s="126" t="s">
        <v>159</v>
      </c>
      <c r="H44" s="126" t="s">
        <v>158</v>
      </c>
      <c r="I44" s="115" t="s">
        <v>157</v>
      </c>
      <c r="J44" s="109"/>
      <c r="K44" s="102" t="s">
        <v>36</v>
      </c>
      <c r="L44" s="103"/>
      <c r="M44" s="98" t="s">
        <v>124</v>
      </c>
      <c r="N44" s="37" t="s">
        <v>270</v>
      </c>
      <c r="O44" s="102" t="s">
        <v>26</v>
      </c>
      <c r="P44" s="60">
        <v>15</v>
      </c>
      <c r="Q44" s="60">
        <v>5</v>
      </c>
      <c r="R44" s="60">
        <v>5</v>
      </c>
      <c r="S44" s="60">
        <v>10</v>
      </c>
      <c r="T44" s="60">
        <v>10</v>
      </c>
      <c r="U44" s="60">
        <v>10</v>
      </c>
      <c r="V44" s="60">
        <v>20</v>
      </c>
      <c r="W44" s="54">
        <f t="shared" si="6"/>
        <v>75</v>
      </c>
      <c r="X44" s="98" t="s">
        <v>152</v>
      </c>
      <c r="Y44" s="102" t="s">
        <v>21</v>
      </c>
      <c r="Z44" s="103" t="e">
        <f>IF(AND(X44&lt;&gt;"",Y44&lt;&gt;""),VLOOKUP(X44&amp;Y44,Hoja5!L29:M53,2,FALSE),"")</f>
        <v>#N/A</v>
      </c>
      <c r="AA44" s="104" t="s">
        <v>24</v>
      </c>
      <c r="AB44" s="81"/>
      <c r="AC44" s="105"/>
      <c r="AD44" s="105"/>
      <c r="AE44" s="105"/>
      <c r="AF44" s="105"/>
      <c r="AG44" s="81"/>
      <c r="AH44" s="125" t="s">
        <v>186</v>
      </c>
      <c r="AI44" s="195"/>
      <c r="AJ44" s="194"/>
      <c r="AK44" s="191"/>
      <c r="AL44" s="209"/>
    </row>
    <row r="45" spans="1:38" s="26" customFormat="1" ht="54" customHeight="1" x14ac:dyDescent="0.2">
      <c r="A45" s="106">
        <v>6</v>
      </c>
      <c r="B45" s="105" t="s">
        <v>38</v>
      </c>
      <c r="C45" s="81" t="s">
        <v>147</v>
      </c>
      <c r="D45" s="81" t="s">
        <v>406</v>
      </c>
      <c r="E45" s="81" t="s">
        <v>260</v>
      </c>
      <c r="F45" s="105" t="s">
        <v>18</v>
      </c>
      <c r="G45" s="107" t="s">
        <v>337</v>
      </c>
      <c r="H45" s="107" t="s">
        <v>483</v>
      </c>
      <c r="I45" s="115" t="s">
        <v>338</v>
      </c>
      <c r="J45" s="109" t="s">
        <v>152</v>
      </c>
      <c r="K45" s="102" t="s">
        <v>36</v>
      </c>
      <c r="L45" s="103" t="str">
        <f>IF(AND(J45&lt;&gt;"",K45&lt;&gt;""),VLOOKUP(J45&amp;K45,Hoja5!$L3:$M27,2,FALSE),"")</f>
        <v>Extrema</v>
      </c>
      <c r="M45" s="98" t="s">
        <v>124</v>
      </c>
      <c r="N45" s="37" t="s">
        <v>217</v>
      </c>
      <c r="O45" s="110" t="s">
        <v>26</v>
      </c>
      <c r="P45" s="61">
        <v>15</v>
      </c>
      <c r="Q45" s="61">
        <v>5</v>
      </c>
      <c r="R45" s="61">
        <v>0</v>
      </c>
      <c r="S45" s="61">
        <v>10</v>
      </c>
      <c r="T45" s="61">
        <v>15</v>
      </c>
      <c r="U45" s="61">
        <v>10</v>
      </c>
      <c r="V45" s="61">
        <v>30</v>
      </c>
      <c r="W45" s="54">
        <f>SUM(P45:V45)</f>
        <v>85</v>
      </c>
      <c r="X45" s="98" t="s">
        <v>16</v>
      </c>
      <c r="Y45" s="102" t="s">
        <v>36</v>
      </c>
      <c r="Z45" s="103" t="str">
        <f>IF(AND(X45&lt;&gt;"",Y45&lt;&gt;""),VLOOKUP(X45&amp;Y45,[2]Hoja5!L6:M30,2,FALSE),"")</f>
        <v>Alta</v>
      </c>
      <c r="AA45" s="104" t="s">
        <v>24</v>
      </c>
      <c r="AB45" s="81" t="s">
        <v>288</v>
      </c>
      <c r="AC45" s="105" t="s">
        <v>367</v>
      </c>
      <c r="AD45" s="105" t="s">
        <v>126</v>
      </c>
      <c r="AE45" s="105" t="s">
        <v>146</v>
      </c>
      <c r="AF45" s="105" t="s">
        <v>142</v>
      </c>
      <c r="AG45" s="119" t="s">
        <v>385</v>
      </c>
      <c r="AH45" s="122" t="s">
        <v>296</v>
      </c>
      <c r="AI45" s="196" t="s">
        <v>435</v>
      </c>
      <c r="AJ45" s="187" t="s">
        <v>430</v>
      </c>
      <c r="AK45" s="196" t="s">
        <v>473</v>
      </c>
      <c r="AL45" s="187" t="s">
        <v>462</v>
      </c>
    </row>
    <row r="46" spans="1:38" s="26" customFormat="1" ht="54" customHeight="1" x14ac:dyDescent="0.2">
      <c r="A46" s="106"/>
      <c r="B46" s="105"/>
      <c r="C46" s="81"/>
      <c r="D46" s="81"/>
      <c r="E46" s="81"/>
      <c r="F46" s="105"/>
      <c r="G46" s="107"/>
      <c r="H46" s="107"/>
      <c r="I46" s="115"/>
      <c r="J46" s="109"/>
      <c r="K46" s="102"/>
      <c r="L46" s="103"/>
      <c r="M46" s="98"/>
      <c r="N46" s="37" t="s">
        <v>218</v>
      </c>
      <c r="O46" s="111"/>
      <c r="P46" s="61">
        <v>15</v>
      </c>
      <c r="Q46" s="61">
        <v>5</v>
      </c>
      <c r="R46" s="61">
        <v>0</v>
      </c>
      <c r="S46" s="61">
        <v>10</v>
      </c>
      <c r="T46" s="61">
        <v>15</v>
      </c>
      <c r="U46" s="61">
        <v>10</v>
      </c>
      <c r="V46" s="61">
        <v>30</v>
      </c>
      <c r="W46" s="54">
        <f t="shared" ref="W46:W51" si="8">SUM(P46:V46)</f>
        <v>85</v>
      </c>
      <c r="X46" s="98"/>
      <c r="Y46" s="102"/>
      <c r="Z46" s="103"/>
      <c r="AA46" s="104"/>
      <c r="AB46" s="81"/>
      <c r="AC46" s="105"/>
      <c r="AD46" s="105"/>
      <c r="AE46" s="105"/>
      <c r="AF46" s="105"/>
      <c r="AG46" s="120"/>
      <c r="AH46" s="123"/>
      <c r="AI46" s="197"/>
      <c r="AJ46" s="188"/>
      <c r="AK46" s="197"/>
      <c r="AL46" s="188"/>
    </row>
    <row r="47" spans="1:38" s="26" customFormat="1" ht="54" customHeight="1" x14ac:dyDescent="0.2">
      <c r="A47" s="106"/>
      <c r="B47" s="105"/>
      <c r="C47" s="81"/>
      <c r="D47" s="81"/>
      <c r="E47" s="81"/>
      <c r="F47" s="105"/>
      <c r="G47" s="107"/>
      <c r="H47" s="107"/>
      <c r="I47" s="115"/>
      <c r="J47" s="109"/>
      <c r="K47" s="102"/>
      <c r="L47" s="103"/>
      <c r="M47" s="98"/>
      <c r="N47" s="37" t="s">
        <v>219</v>
      </c>
      <c r="O47" s="111"/>
      <c r="P47" s="61">
        <v>15</v>
      </c>
      <c r="Q47" s="61">
        <v>5</v>
      </c>
      <c r="R47" s="61">
        <v>0</v>
      </c>
      <c r="S47" s="61">
        <v>10</v>
      </c>
      <c r="T47" s="61">
        <v>15</v>
      </c>
      <c r="U47" s="61">
        <v>10</v>
      </c>
      <c r="V47" s="61">
        <v>28</v>
      </c>
      <c r="W47" s="54">
        <f t="shared" si="8"/>
        <v>83</v>
      </c>
      <c r="X47" s="98"/>
      <c r="Y47" s="102"/>
      <c r="Z47" s="103"/>
      <c r="AA47" s="104"/>
      <c r="AB47" s="81"/>
      <c r="AC47" s="105"/>
      <c r="AD47" s="105"/>
      <c r="AE47" s="105"/>
      <c r="AF47" s="105"/>
      <c r="AG47" s="120"/>
      <c r="AH47" s="123"/>
      <c r="AI47" s="197"/>
      <c r="AJ47" s="188"/>
      <c r="AK47" s="197"/>
      <c r="AL47" s="188"/>
    </row>
    <row r="48" spans="1:38" s="26" customFormat="1" ht="54" customHeight="1" x14ac:dyDescent="0.2">
      <c r="A48" s="106"/>
      <c r="B48" s="105"/>
      <c r="C48" s="81"/>
      <c r="D48" s="81"/>
      <c r="E48" s="81"/>
      <c r="F48" s="105"/>
      <c r="G48" s="107"/>
      <c r="H48" s="107"/>
      <c r="I48" s="115"/>
      <c r="J48" s="109"/>
      <c r="K48" s="102"/>
      <c r="L48" s="103"/>
      <c r="M48" s="98"/>
      <c r="N48" s="37" t="s">
        <v>220</v>
      </c>
      <c r="O48" s="111"/>
      <c r="P48" s="61">
        <v>15</v>
      </c>
      <c r="Q48" s="61">
        <v>5</v>
      </c>
      <c r="R48" s="61">
        <v>5</v>
      </c>
      <c r="S48" s="61">
        <v>5</v>
      </c>
      <c r="T48" s="61">
        <v>15</v>
      </c>
      <c r="U48" s="61">
        <v>10</v>
      </c>
      <c r="V48" s="61">
        <v>30</v>
      </c>
      <c r="W48" s="54">
        <f t="shared" si="8"/>
        <v>85</v>
      </c>
      <c r="X48" s="98"/>
      <c r="Y48" s="102"/>
      <c r="Z48" s="103"/>
      <c r="AA48" s="104"/>
      <c r="AB48" s="81"/>
      <c r="AC48" s="105"/>
      <c r="AD48" s="105"/>
      <c r="AE48" s="105"/>
      <c r="AF48" s="105"/>
      <c r="AG48" s="120"/>
      <c r="AH48" s="123"/>
      <c r="AI48" s="197"/>
      <c r="AJ48" s="188"/>
      <c r="AK48" s="197"/>
      <c r="AL48" s="188"/>
    </row>
    <row r="49" spans="1:38" s="26" customFormat="1" ht="54" customHeight="1" x14ac:dyDescent="0.2">
      <c r="A49" s="106"/>
      <c r="B49" s="105"/>
      <c r="C49" s="81"/>
      <c r="D49" s="81"/>
      <c r="E49" s="81"/>
      <c r="F49" s="105"/>
      <c r="G49" s="107"/>
      <c r="H49" s="107"/>
      <c r="I49" s="115"/>
      <c r="J49" s="109"/>
      <c r="K49" s="102"/>
      <c r="L49" s="103"/>
      <c r="M49" s="98"/>
      <c r="N49" s="37" t="s">
        <v>221</v>
      </c>
      <c r="O49" s="111"/>
      <c r="P49" s="61">
        <v>15</v>
      </c>
      <c r="Q49" s="61">
        <v>5</v>
      </c>
      <c r="R49" s="61">
        <v>0</v>
      </c>
      <c r="S49" s="61">
        <v>10</v>
      </c>
      <c r="T49" s="61">
        <v>15</v>
      </c>
      <c r="U49" s="61">
        <v>10</v>
      </c>
      <c r="V49" s="61">
        <v>30</v>
      </c>
      <c r="W49" s="54">
        <f t="shared" si="8"/>
        <v>85</v>
      </c>
      <c r="X49" s="98"/>
      <c r="Y49" s="102"/>
      <c r="Z49" s="103"/>
      <c r="AA49" s="104"/>
      <c r="AB49" s="81"/>
      <c r="AC49" s="105"/>
      <c r="AD49" s="105"/>
      <c r="AE49" s="105"/>
      <c r="AF49" s="105"/>
      <c r="AG49" s="120"/>
      <c r="AH49" s="123"/>
      <c r="AI49" s="197"/>
      <c r="AJ49" s="188"/>
      <c r="AK49" s="197"/>
      <c r="AL49" s="188"/>
    </row>
    <row r="50" spans="1:38" s="26" customFormat="1" ht="90" customHeight="1" x14ac:dyDescent="0.2">
      <c r="A50" s="106"/>
      <c r="B50" s="105"/>
      <c r="C50" s="81"/>
      <c r="D50" s="81"/>
      <c r="E50" s="81"/>
      <c r="F50" s="105"/>
      <c r="G50" s="107"/>
      <c r="H50" s="107"/>
      <c r="I50" s="115"/>
      <c r="J50" s="109"/>
      <c r="K50" s="102"/>
      <c r="L50" s="103"/>
      <c r="M50" s="98"/>
      <c r="N50" s="37" t="s">
        <v>368</v>
      </c>
      <c r="O50" s="111"/>
      <c r="P50" s="61">
        <v>15</v>
      </c>
      <c r="Q50" s="61">
        <v>5</v>
      </c>
      <c r="R50" s="61">
        <v>0</v>
      </c>
      <c r="S50" s="61">
        <v>10</v>
      </c>
      <c r="T50" s="61">
        <v>15</v>
      </c>
      <c r="U50" s="61">
        <v>10</v>
      </c>
      <c r="V50" s="61">
        <v>25</v>
      </c>
      <c r="W50" s="54">
        <f t="shared" ref="W50" si="9">SUM(P50:V50)</f>
        <v>80</v>
      </c>
      <c r="X50" s="98"/>
      <c r="Y50" s="102"/>
      <c r="Z50" s="103"/>
      <c r="AA50" s="104"/>
      <c r="AB50" s="81"/>
      <c r="AC50" s="105"/>
      <c r="AD50" s="105"/>
      <c r="AE50" s="105"/>
      <c r="AF50" s="105"/>
      <c r="AG50" s="120"/>
      <c r="AH50" s="123"/>
      <c r="AI50" s="197"/>
      <c r="AJ50" s="188"/>
      <c r="AK50" s="197"/>
      <c r="AL50" s="188"/>
    </row>
    <row r="51" spans="1:38" s="26" customFormat="1" ht="111.75" customHeight="1" x14ac:dyDescent="0.2">
      <c r="A51" s="106"/>
      <c r="B51" s="105"/>
      <c r="C51" s="81"/>
      <c r="D51" s="81"/>
      <c r="E51" s="81"/>
      <c r="F51" s="105"/>
      <c r="G51" s="107"/>
      <c r="H51" s="107" t="s">
        <v>158</v>
      </c>
      <c r="I51" s="115" t="s">
        <v>157</v>
      </c>
      <c r="J51" s="109"/>
      <c r="K51" s="102" t="s">
        <v>36</v>
      </c>
      <c r="L51" s="103"/>
      <c r="M51" s="98" t="s">
        <v>124</v>
      </c>
      <c r="N51" s="37" t="s">
        <v>295</v>
      </c>
      <c r="O51" s="112"/>
      <c r="P51" s="61">
        <v>15</v>
      </c>
      <c r="Q51" s="61">
        <v>5</v>
      </c>
      <c r="R51" s="61">
        <v>0</v>
      </c>
      <c r="S51" s="61">
        <v>10</v>
      </c>
      <c r="T51" s="61">
        <v>15</v>
      </c>
      <c r="U51" s="61">
        <v>10</v>
      </c>
      <c r="V51" s="61">
        <v>30</v>
      </c>
      <c r="W51" s="54">
        <f t="shared" si="8"/>
        <v>85</v>
      </c>
      <c r="X51" s="98"/>
      <c r="Y51" s="102"/>
      <c r="Z51" s="103"/>
      <c r="AA51" s="104"/>
      <c r="AB51" s="81"/>
      <c r="AC51" s="105"/>
      <c r="AD51" s="105"/>
      <c r="AE51" s="105"/>
      <c r="AF51" s="105"/>
      <c r="AG51" s="121"/>
      <c r="AH51" s="124"/>
      <c r="AI51" s="198"/>
      <c r="AJ51" s="189"/>
      <c r="AK51" s="198"/>
      <c r="AL51" s="189"/>
    </row>
    <row r="52" spans="1:38" s="26" customFormat="1" ht="69" customHeight="1" x14ac:dyDescent="0.2">
      <c r="A52" s="106">
        <v>7</v>
      </c>
      <c r="B52" s="105" t="s">
        <v>122</v>
      </c>
      <c r="C52" s="80" t="s">
        <v>148</v>
      </c>
      <c r="D52" s="80" t="s">
        <v>407</v>
      </c>
      <c r="E52" s="81" t="s">
        <v>260</v>
      </c>
      <c r="F52" s="105" t="s">
        <v>18</v>
      </c>
      <c r="G52" s="154" t="s">
        <v>321</v>
      </c>
      <c r="H52" s="154" t="s">
        <v>320</v>
      </c>
      <c r="I52" s="108" t="s">
        <v>339</v>
      </c>
      <c r="J52" s="109" t="s">
        <v>152</v>
      </c>
      <c r="K52" s="102" t="s">
        <v>36</v>
      </c>
      <c r="L52" s="103" t="str">
        <f>IF(AND(J52&lt;&gt;"",K52&lt;&gt;""),VLOOKUP(J52&amp;K52,Hoja5!$L9:$M33,2,FALSE),"")</f>
        <v>Extrema</v>
      </c>
      <c r="M52" s="98" t="s">
        <v>124</v>
      </c>
      <c r="N52" s="73" t="s">
        <v>474</v>
      </c>
      <c r="O52" s="110" t="s">
        <v>26</v>
      </c>
      <c r="P52" s="63">
        <v>15</v>
      </c>
      <c r="Q52" s="63">
        <v>5</v>
      </c>
      <c r="R52" s="63">
        <v>0</v>
      </c>
      <c r="S52" s="59">
        <v>10</v>
      </c>
      <c r="T52" s="59">
        <v>15</v>
      </c>
      <c r="U52" s="59">
        <v>5</v>
      </c>
      <c r="V52" s="59">
        <v>30</v>
      </c>
      <c r="W52" s="54">
        <f t="shared" ref="W52:W60" si="10">SUM(P52:V52)</f>
        <v>80</v>
      </c>
      <c r="X52" s="98" t="s">
        <v>20</v>
      </c>
      <c r="Y52" s="102" t="s">
        <v>36</v>
      </c>
      <c r="Z52" s="103" t="str">
        <f>IF(AND(X52&lt;&gt;"",Y52&lt;&gt;""),VLOOKUP(X52&amp;Y52,Hoja5!L3:M27,2,FALSE),"")</f>
        <v>Extrema</v>
      </c>
      <c r="AA52" s="104" t="s">
        <v>24</v>
      </c>
      <c r="AB52" s="81" t="s">
        <v>300</v>
      </c>
      <c r="AC52" s="105" t="s">
        <v>301</v>
      </c>
      <c r="AD52" s="105" t="s">
        <v>302</v>
      </c>
      <c r="AE52" s="105" t="s">
        <v>146</v>
      </c>
      <c r="AF52" s="105" t="s">
        <v>142</v>
      </c>
      <c r="AG52" s="81" t="s">
        <v>329</v>
      </c>
      <c r="AH52" s="113" t="s">
        <v>322</v>
      </c>
      <c r="AI52" s="191" t="s">
        <v>421</v>
      </c>
      <c r="AJ52" s="187" t="s">
        <v>431</v>
      </c>
      <c r="AK52" s="191" t="s">
        <v>448</v>
      </c>
      <c r="AL52" s="207" t="s">
        <v>463</v>
      </c>
    </row>
    <row r="53" spans="1:38" s="26" customFormat="1" ht="82.5" customHeight="1" x14ac:dyDescent="0.2">
      <c r="A53" s="106"/>
      <c r="B53" s="105"/>
      <c r="C53" s="80"/>
      <c r="D53" s="80"/>
      <c r="E53" s="81"/>
      <c r="F53" s="105"/>
      <c r="G53" s="154"/>
      <c r="H53" s="154"/>
      <c r="I53" s="108"/>
      <c r="J53" s="109"/>
      <c r="K53" s="102"/>
      <c r="L53" s="103"/>
      <c r="M53" s="98"/>
      <c r="N53" s="73" t="s">
        <v>297</v>
      </c>
      <c r="O53" s="111"/>
      <c r="P53" s="63">
        <v>15</v>
      </c>
      <c r="Q53" s="63">
        <v>5</v>
      </c>
      <c r="R53" s="63">
        <v>0</v>
      </c>
      <c r="S53" s="59">
        <v>10</v>
      </c>
      <c r="T53" s="59">
        <v>15</v>
      </c>
      <c r="U53" s="59">
        <v>5</v>
      </c>
      <c r="V53" s="59">
        <v>30</v>
      </c>
      <c r="W53" s="54">
        <f t="shared" si="10"/>
        <v>80</v>
      </c>
      <c r="X53" s="98"/>
      <c r="Y53" s="102"/>
      <c r="Z53" s="103"/>
      <c r="AA53" s="104"/>
      <c r="AB53" s="81"/>
      <c r="AC53" s="105"/>
      <c r="AD53" s="105"/>
      <c r="AE53" s="105"/>
      <c r="AF53" s="105"/>
      <c r="AG53" s="81"/>
      <c r="AH53" s="113"/>
      <c r="AI53" s="191"/>
      <c r="AJ53" s="188"/>
      <c r="AK53" s="191"/>
      <c r="AL53" s="208"/>
    </row>
    <row r="54" spans="1:38" s="26" customFormat="1" ht="80.25" customHeight="1" x14ac:dyDescent="0.2">
      <c r="A54" s="106"/>
      <c r="B54" s="105"/>
      <c r="C54" s="80"/>
      <c r="D54" s="80"/>
      <c r="E54" s="81"/>
      <c r="F54" s="105"/>
      <c r="G54" s="154"/>
      <c r="H54" s="154"/>
      <c r="I54" s="108"/>
      <c r="J54" s="109"/>
      <c r="K54" s="102"/>
      <c r="L54" s="103"/>
      <c r="M54" s="98"/>
      <c r="N54" s="61" t="s">
        <v>298</v>
      </c>
      <c r="O54" s="111"/>
      <c r="P54" s="63">
        <v>15</v>
      </c>
      <c r="Q54" s="63">
        <v>5</v>
      </c>
      <c r="R54" s="63">
        <v>0</v>
      </c>
      <c r="S54" s="59">
        <v>10</v>
      </c>
      <c r="T54" s="59">
        <v>10</v>
      </c>
      <c r="U54" s="59">
        <v>8</v>
      </c>
      <c r="V54" s="59">
        <v>20</v>
      </c>
      <c r="W54" s="54">
        <f t="shared" si="10"/>
        <v>68</v>
      </c>
      <c r="X54" s="98"/>
      <c r="Y54" s="102"/>
      <c r="Z54" s="103"/>
      <c r="AA54" s="104"/>
      <c r="AB54" s="81"/>
      <c r="AC54" s="105"/>
      <c r="AD54" s="105"/>
      <c r="AE54" s="105"/>
      <c r="AF54" s="105"/>
      <c r="AG54" s="81"/>
      <c r="AH54" s="113"/>
      <c r="AI54" s="191"/>
      <c r="AJ54" s="188"/>
      <c r="AK54" s="191"/>
      <c r="AL54" s="208"/>
    </row>
    <row r="55" spans="1:38" s="26" customFormat="1" ht="89.25" customHeight="1" x14ac:dyDescent="0.2">
      <c r="A55" s="106"/>
      <c r="B55" s="105"/>
      <c r="C55" s="80"/>
      <c r="D55" s="80"/>
      <c r="E55" s="81"/>
      <c r="F55" s="105"/>
      <c r="G55" s="154" t="s">
        <v>159</v>
      </c>
      <c r="H55" s="154" t="s">
        <v>158</v>
      </c>
      <c r="I55" s="108" t="s">
        <v>157</v>
      </c>
      <c r="J55" s="109"/>
      <c r="K55" s="102" t="s">
        <v>36</v>
      </c>
      <c r="L55" s="103"/>
      <c r="M55" s="98" t="s">
        <v>124</v>
      </c>
      <c r="N55" s="74" t="s">
        <v>299</v>
      </c>
      <c r="O55" s="112"/>
      <c r="P55" s="63">
        <v>15</v>
      </c>
      <c r="Q55" s="63">
        <v>5</v>
      </c>
      <c r="R55" s="63">
        <v>0</v>
      </c>
      <c r="S55" s="59">
        <v>5</v>
      </c>
      <c r="T55" s="59">
        <v>10</v>
      </c>
      <c r="U55" s="59">
        <v>8</v>
      </c>
      <c r="V55" s="59">
        <v>20</v>
      </c>
      <c r="W55" s="54">
        <f t="shared" si="10"/>
        <v>63</v>
      </c>
      <c r="X55" s="98" t="s">
        <v>152</v>
      </c>
      <c r="Y55" s="102" t="s">
        <v>21</v>
      </c>
      <c r="Z55" s="103" t="e">
        <f>IF(AND(X55&lt;&gt;"",Y55&lt;&gt;""),VLOOKUP(X55&amp;Y55,Hoja5!L43:M67,2,FALSE),"")</f>
        <v>#N/A</v>
      </c>
      <c r="AA55" s="104" t="s">
        <v>24</v>
      </c>
      <c r="AB55" s="81"/>
      <c r="AC55" s="105"/>
      <c r="AD55" s="105"/>
      <c r="AE55" s="105"/>
      <c r="AF55" s="105"/>
      <c r="AG55" s="81"/>
      <c r="AH55" s="113" t="s">
        <v>186</v>
      </c>
      <c r="AI55" s="191"/>
      <c r="AJ55" s="189"/>
      <c r="AK55" s="191"/>
      <c r="AL55" s="209"/>
    </row>
    <row r="56" spans="1:38" s="26" customFormat="1" ht="106.5" customHeight="1" x14ac:dyDescent="0.2">
      <c r="A56" s="106">
        <v>8</v>
      </c>
      <c r="B56" s="105" t="s">
        <v>122</v>
      </c>
      <c r="C56" s="81" t="s">
        <v>340</v>
      </c>
      <c r="D56" s="81" t="s">
        <v>408</v>
      </c>
      <c r="E56" s="81" t="s">
        <v>260</v>
      </c>
      <c r="F56" s="105" t="s">
        <v>18</v>
      </c>
      <c r="G56" s="154" t="s">
        <v>369</v>
      </c>
      <c r="H56" s="154" t="s">
        <v>330</v>
      </c>
      <c r="I56" s="108" t="s">
        <v>341</v>
      </c>
      <c r="J56" s="109" t="s">
        <v>32</v>
      </c>
      <c r="K56" s="102" t="s">
        <v>21</v>
      </c>
      <c r="L56" s="103" t="str">
        <f>IF(AND(J56&lt;&gt;"",K56&lt;&gt;""),VLOOKUP(J56&amp;K56,Hoja5!$L3:$M27,2,FALSE),"")</f>
        <v>Extrema</v>
      </c>
      <c r="M56" s="98" t="s">
        <v>124</v>
      </c>
      <c r="N56" s="37" t="s">
        <v>224</v>
      </c>
      <c r="O56" s="110" t="s">
        <v>26</v>
      </c>
      <c r="P56" s="63">
        <v>15</v>
      </c>
      <c r="Q56" s="63">
        <v>5</v>
      </c>
      <c r="R56" s="63">
        <v>0</v>
      </c>
      <c r="S56" s="59">
        <v>5</v>
      </c>
      <c r="T56" s="59">
        <v>10</v>
      </c>
      <c r="U56" s="59">
        <v>10</v>
      </c>
      <c r="V56" s="59">
        <v>20</v>
      </c>
      <c r="W56" s="54">
        <f t="shared" si="10"/>
        <v>65</v>
      </c>
      <c r="X56" s="98" t="s">
        <v>32</v>
      </c>
      <c r="Y56" s="102" t="s">
        <v>21</v>
      </c>
      <c r="Z56" s="103" t="str">
        <f>IF(AND(X56&lt;&gt;"",Y56&lt;&gt;""),VLOOKUP(X56&amp;Y56,Hoja5!L3:M27,2,FALSE),"")</f>
        <v>Extrema</v>
      </c>
      <c r="AA56" s="104" t="s">
        <v>24</v>
      </c>
      <c r="AB56" s="81" t="s">
        <v>304</v>
      </c>
      <c r="AC56" s="105" t="s">
        <v>305</v>
      </c>
      <c r="AD56" s="105" t="s">
        <v>302</v>
      </c>
      <c r="AE56" s="105" t="s">
        <v>146</v>
      </c>
      <c r="AF56" s="105" t="s">
        <v>142</v>
      </c>
      <c r="AG56" s="80" t="s">
        <v>370</v>
      </c>
      <c r="AH56" s="113" t="s">
        <v>325</v>
      </c>
      <c r="AI56" s="186" t="s">
        <v>449</v>
      </c>
      <c r="AJ56" s="187" t="s">
        <v>432</v>
      </c>
      <c r="AK56" s="186" t="s">
        <v>450</v>
      </c>
      <c r="AL56" s="207" t="s">
        <v>472</v>
      </c>
    </row>
    <row r="57" spans="1:38" s="26" customFormat="1" ht="106.5" customHeight="1" x14ac:dyDescent="0.2">
      <c r="A57" s="106"/>
      <c r="B57" s="105"/>
      <c r="C57" s="81"/>
      <c r="D57" s="81"/>
      <c r="E57" s="81"/>
      <c r="F57" s="105"/>
      <c r="G57" s="154"/>
      <c r="H57" s="154"/>
      <c r="I57" s="108"/>
      <c r="J57" s="109"/>
      <c r="K57" s="102"/>
      <c r="L57" s="103"/>
      <c r="M57" s="98"/>
      <c r="N57" s="37" t="s">
        <v>475</v>
      </c>
      <c r="O57" s="111"/>
      <c r="P57" s="63">
        <v>10</v>
      </c>
      <c r="Q57" s="63">
        <v>5</v>
      </c>
      <c r="R57" s="63">
        <v>0</v>
      </c>
      <c r="S57" s="59">
        <v>5</v>
      </c>
      <c r="T57" s="59">
        <v>10</v>
      </c>
      <c r="U57" s="59">
        <v>10</v>
      </c>
      <c r="V57" s="59">
        <v>20</v>
      </c>
      <c r="W57" s="54">
        <f t="shared" si="10"/>
        <v>60</v>
      </c>
      <c r="X57" s="98"/>
      <c r="Y57" s="102"/>
      <c r="Z57" s="103"/>
      <c r="AA57" s="104"/>
      <c r="AB57" s="81"/>
      <c r="AC57" s="105"/>
      <c r="AD57" s="105"/>
      <c r="AE57" s="105"/>
      <c r="AF57" s="105"/>
      <c r="AG57" s="80"/>
      <c r="AH57" s="113"/>
      <c r="AI57" s="186"/>
      <c r="AJ57" s="188"/>
      <c r="AK57" s="186"/>
      <c r="AL57" s="208"/>
    </row>
    <row r="58" spans="1:38" s="26" customFormat="1" ht="113.25" customHeight="1" x14ac:dyDescent="0.2">
      <c r="A58" s="106"/>
      <c r="B58" s="105"/>
      <c r="C58" s="81"/>
      <c r="D58" s="81"/>
      <c r="E58" s="81"/>
      <c r="F58" s="105"/>
      <c r="G58" s="154"/>
      <c r="H58" s="154"/>
      <c r="I58" s="108"/>
      <c r="J58" s="109"/>
      <c r="K58" s="102"/>
      <c r="L58" s="103"/>
      <c r="M58" s="98"/>
      <c r="N58" s="74" t="s">
        <v>303</v>
      </c>
      <c r="O58" s="111"/>
      <c r="P58" s="61">
        <v>15</v>
      </c>
      <c r="Q58" s="61">
        <v>5</v>
      </c>
      <c r="R58" s="61">
        <v>0</v>
      </c>
      <c r="S58" s="61">
        <v>10</v>
      </c>
      <c r="T58" s="57">
        <v>10</v>
      </c>
      <c r="U58" s="57">
        <v>10</v>
      </c>
      <c r="V58" s="57">
        <v>30</v>
      </c>
      <c r="W58" s="54">
        <f t="shared" si="10"/>
        <v>80</v>
      </c>
      <c r="X58" s="98"/>
      <c r="Y58" s="102"/>
      <c r="Z58" s="103"/>
      <c r="AA58" s="104"/>
      <c r="AB58" s="81"/>
      <c r="AC58" s="105"/>
      <c r="AD58" s="105"/>
      <c r="AE58" s="105"/>
      <c r="AF58" s="105"/>
      <c r="AG58" s="80"/>
      <c r="AH58" s="113"/>
      <c r="AI58" s="186"/>
      <c r="AJ58" s="188"/>
      <c r="AK58" s="186"/>
      <c r="AL58" s="208"/>
    </row>
    <row r="59" spans="1:38" s="26" customFormat="1" ht="101.25" customHeight="1" x14ac:dyDescent="0.2">
      <c r="A59" s="106"/>
      <c r="B59" s="105"/>
      <c r="C59" s="81"/>
      <c r="D59" s="81"/>
      <c r="E59" s="81"/>
      <c r="F59" s="105"/>
      <c r="G59" s="154" t="s">
        <v>159</v>
      </c>
      <c r="H59" s="154" t="s">
        <v>158</v>
      </c>
      <c r="I59" s="108" t="s">
        <v>157</v>
      </c>
      <c r="J59" s="109"/>
      <c r="K59" s="102" t="s">
        <v>36</v>
      </c>
      <c r="L59" s="103"/>
      <c r="M59" s="98" t="s">
        <v>124</v>
      </c>
      <c r="N59" s="74" t="s">
        <v>323</v>
      </c>
      <c r="O59" s="112"/>
      <c r="P59" s="61">
        <v>15</v>
      </c>
      <c r="Q59" s="61">
        <v>5</v>
      </c>
      <c r="R59" s="61">
        <v>0</v>
      </c>
      <c r="S59" s="61">
        <v>10</v>
      </c>
      <c r="T59" s="57">
        <v>10</v>
      </c>
      <c r="U59" s="57">
        <v>10</v>
      </c>
      <c r="V59" s="57">
        <v>30</v>
      </c>
      <c r="W59" s="54">
        <f t="shared" si="10"/>
        <v>80</v>
      </c>
      <c r="X59" s="98" t="s">
        <v>152</v>
      </c>
      <c r="Y59" s="102" t="s">
        <v>21</v>
      </c>
      <c r="Z59" s="103" t="e">
        <f>IF(AND(X59&lt;&gt;"",Y59&lt;&gt;""),VLOOKUP(X59&amp;Y59,Hoja5!L48:M72,2,FALSE),"")</f>
        <v>#N/A</v>
      </c>
      <c r="AA59" s="104" t="s">
        <v>24</v>
      </c>
      <c r="AB59" s="81"/>
      <c r="AC59" s="105"/>
      <c r="AD59" s="105"/>
      <c r="AE59" s="105"/>
      <c r="AF59" s="105"/>
      <c r="AG59" s="80"/>
      <c r="AH59" s="113" t="s">
        <v>186</v>
      </c>
      <c r="AI59" s="186"/>
      <c r="AJ59" s="189"/>
      <c r="AK59" s="186"/>
      <c r="AL59" s="209"/>
    </row>
    <row r="60" spans="1:38" s="26" customFormat="1" ht="70.5" customHeight="1" x14ac:dyDescent="0.2">
      <c r="A60" s="116">
        <v>9</v>
      </c>
      <c r="B60" s="95" t="s">
        <v>324</v>
      </c>
      <c r="C60" s="83" t="s">
        <v>149</v>
      </c>
      <c r="D60" s="83" t="s">
        <v>409</v>
      </c>
      <c r="E60" s="83" t="s">
        <v>260</v>
      </c>
      <c r="F60" s="95" t="s">
        <v>18</v>
      </c>
      <c r="G60" s="92" t="s">
        <v>342</v>
      </c>
      <c r="H60" s="92" t="s">
        <v>343</v>
      </c>
      <c r="I60" s="89" t="s">
        <v>344</v>
      </c>
      <c r="J60" s="86" t="s">
        <v>152</v>
      </c>
      <c r="K60" s="110" t="s">
        <v>36</v>
      </c>
      <c r="L60" s="155" t="str">
        <f>IF(AND(J60&lt;&gt;"",K60&lt;&gt;""),VLOOKUP(J60&amp;K60,Hoja5!$L17:$M41,2,FALSE),"")</f>
        <v>Extrema</v>
      </c>
      <c r="M60" s="99" t="s">
        <v>124</v>
      </c>
      <c r="N60" s="58" t="s">
        <v>255</v>
      </c>
      <c r="O60" s="110" t="s">
        <v>26</v>
      </c>
      <c r="P60" s="63">
        <v>15</v>
      </c>
      <c r="Q60" s="63">
        <v>5</v>
      </c>
      <c r="R60" s="63">
        <v>0</v>
      </c>
      <c r="S60" s="59">
        <v>10</v>
      </c>
      <c r="T60" s="59">
        <v>15</v>
      </c>
      <c r="U60" s="59">
        <v>10</v>
      </c>
      <c r="V60" s="59">
        <v>30</v>
      </c>
      <c r="W60" s="54">
        <f t="shared" si="10"/>
        <v>85</v>
      </c>
      <c r="X60" s="99" t="s">
        <v>20</v>
      </c>
      <c r="Y60" s="110" t="s">
        <v>21</v>
      </c>
      <c r="Z60" s="155" t="str">
        <f>IF(AND(X60&lt;&gt;"",Y60&lt;&gt;""),VLOOKUP(X60&amp;Y60,Hoja5!L3:M27,2,FALSE),"")</f>
        <v>Alta</v>
      </c>
      <c r="AA60" s="158" t="s">
        <v>24</v>
      </c>
      <c r="AB60" s="83" t="s">
        <v>377</v>
      </c>
      <c r="AC60" s="95" t="s">
        <v>371</v>
      </c>
      <c r="AD60" s="95" t="s">
        <v>126</v>
      </c>
      <c r="AE60" s="95" t="s">
        <v>146</v>
      </c>
      <c r="AF60" s="95" t="s">
        <v>142</v>
      </c>
      <c r="AG60" s="80" t="s">
        <v>361</v>
      </c>
      <c r="AH60" s="122" t="s">
        <v>327</v>
      </c>
      <c r="AI60" s="186" t="s">
        <v>416</v>
      </c>
      <c r="AJ60" s="187" t="s">
        <v>451</v>
      </c>
      <c r="AK60" s="186" t="s">
        <v>441</v>
      </c>
      <c r="AL60" s="207" t="s">
        <v>460</v>
      </c>
    </row>
    <row r="61" spans="1:38" s="26" customFormat="1" ht="70.5" customHeight="1" x14ac:dyDescent="0.2">
      <c r="A61" s="117"/>
      <c r="B61" s="96"/>
      <c r="C61" s="84"/>
      <c r="D61" s="84"/>
      <c r="E61" s="84"/>
      <c r="F61" s="96"/>
      <c r="G61" s="93"/>
      <c r="H61" s="93"/>
      <c r="I61" s="90"/>
      <c r="J61" s="87"/>
      <c r="K61" s="111"/>
      <c r="L61" s="156"/>
      <c r="M61" s="100"/>
      <c r="N61" s="37" t="s">
        <v>225</v>
      </c>
      <c r="O61" s="111"/>
      <c r="P61" s="63">
        <v>15</v>
      </c>
      <c r="Q61" s="63">
        <v>5</v>
      </c>
      <c r="R61" s="63">
        <v>0</v>
      </c>
      <c r="S61" s="59">
        <v>10</v>
      </c>
      <c r="T61" s="59">
        <v>15</v>
      </c>
      <c r="U61" s="59">
        <v>10</v>
      </c>
      <c r="V61" s="60">
        <v>30</v>
      </c>
      <c r="W61" s="54">
        <f t="shared" ref="W61:W64" si="11">SUM(P61:V61)</f>
        <v>85</v>
      </c>
      <c r="X61" s="100"/>
      <c r="Y61" s="111"/>
      <c r="Z61" s="156"/>
      <c r="AA61" s="159"/>
      <c r="AB61" s="84"/>
      <c r="AC61" s="96"/>
      <c r="AD61" s="96"/>
      <c r="AE61" s="96"/>
      <c r="AF61" s="96"/>
      <c r="AG61" s="80"/>
      <c r="AH61" s="123"/>
      <c r="AI61" s="186"/>
      <c r="AJ61" s="188"/>
      <c r="AK61" s="186"/>
      <c r="AL61" s="208"/>
    </row>
    <row r="62" spans="1:38" s="26" customFormat="1" ht="70.5" customHeight="1" x14ac:dyDescent="0.2">
      <c r="A62" s="117"/>
      <c r="B62" s="96"/>
      <c r="C62" s="84"/>
      <c r="D62" s="84"/>
      <c r="E62" s="84"/>
      <c r="F62" s="96"/>
      <c r="G62" s="93"/>
      <c r="H62" s="93"/>
      <c r="I62" s="90"/>
      <c r="J62" s="87"/>
      <c r="K62" s="111"/>
      <c r="L62" s="156"/>
      <c r="M62" s="100"/>
      <c r="N62" s="58" t="s">
        <v>306</v>
      </c>
      <c r="O62" s="111"/>
      <c r="P62" s="63">
        <v>15</v>
      </c>
      <c r="Q62" s="63">
        <v>5</v>
      </c>
      <c r="R62" s="63">
        <v>0</v>
      </c>
      <c r="S62" s="59">
        <v>10</v>
      </c>
      <c r="T62" s="59">
        <v>15</v>
      </c>
      <c r="U62" s="59">
        <v>10</v>
      </c>
      <c r="V62" s="59">
        <v>30</v>
      </c>
      <c r="W62" s="54">
        <f t="shared" si="11"/>
        <v>85</v>
      </c>
      <c r="X62" s="100"/>
      <c r="Y62" s="111"/>
      <c r="Z62" s="156"/>
      <c r="AA62" s="159"/>
      <c r="AB62" s="84"/>
      <c r="AC62" s="96"/>
      <c r="AD62" s="96"/>
      <c r="AE62" s="96"/>
      <c r="AF62" s="96"/>
      <c r="AG62" s="80"/>
      <c r="AH62" s="123"/>
      <c r="AI62" s="186"/>
      <c r="AJ62" s="188"/>
      <c r="AK62" s="186"/>
      <c r="AL62" s="208"/>
    </row>
    <row r="63" spans="1:38" s="26" customFormat="1" ht="70.5" customHeight="1" x14ac:dyDescent="0.2">
      <c r="A63" s="117"/>
      <c r="B63" s="96"/>
      <c r="C63" s="84"/>
      <c r="D63" s="84"/>
      <c r="E63" s="84"/>
      <c r="F63" s="96"/>
      <c r="G63" s="93"/>
      <c r="H63" s="93"/>
      <c r="I63" s="90"/>
      <c r="J63" s="87"/>
      <c r="K63" s="111"/>
      <c r="L63" s="156"/>
      <c r="M63" s="100"/>
      <c r="N63" s="58" t="s">
        <v>307</v>
      </c>
      <c r="O63" s="111"/>
      <c r="P63" s="63">
        <v>15</v>
      </c>
      <c r="Q63" s="63">
        <v>5</v>
      </c>
      <c r="R63" s="63">
        <v>0</v>
      </c>
      <c r="S63" s="59">
        <v>10</v>
      </c>
      <c r="T63" s="59">
        <v>15</v>
      </c>
      <c r="U63" s="59">
        <v>10</v>
      </c>
      <c r="V63" s="59">
        <v>30</v>
      </c>
      <c r="W63" s="54">
        <f t="shared" si="11"/>
        <v>85</v>
      </c>
      <c r="X63" s="100"/>
      <c r="Y63" s="111"/>
      <c r="Z63" s="156"/>
      <c r="AA63" s="159"/>
      <c r="AB63" s="84"/>
      <c r="AC63" s="96"/>
      <c r="AD63" s="96"/>
      <c r="AE63" s="96"/>
      <c r="AF63" s="96"/>
      <c r="AG63" s="80"/>
      <c r="AH63" s="123"/>
      <c r="AI63" s="186"/>
      <c r="AJ63" s="188"/>
      <c r="AK63" s="186"/>
      <c r="AL63" s="208"/>
    </row>
    <row r="64" spans="1:38" s="26" customFormat="1" ht="70.5" customHeight="1" x14ac:dyDescent="0.2">
      <c r="A64" s="118"/>
      <c r="B64" s="97"/>
      <c r="C64" s="85"/>
      <c r="D64" s="85"/>
      <c r="E64" s="85"/>
      <c r="F64" s="97"/>
      <c r="G64" s="94"/>
      <c r="H64" s="94"/>
      <c r="I64" s="91" t="s">
        <v>157</v>
      </c>
      <c r="J64" s="88"/>
      <c r="K64" s="112"/>
      <c r="L64" s="157"/>
      <c r="M64" s="101"/>
      <c r="N64" s="37" t="s">
        <v>308</v>
      </c>
      <c r="O64" s="112"/>
      <c r="P64" s="63">
        <v>15</v>
      </c>
      <c r="Q64" s="63">
        <v>5</v>
      </c>
      <c r="R64" s="63">
        <v>15</v>
      </c>
      <c r="S64" s="59">
        <v>0</v>
      </c>
      <c r="T64" s="59">
        <v>15</v>
      </c>
      <c r="U64" s="59">
        <v>10</v>
      </c>
      <c r="V64" s="60">
        <v>30</v>
      </c>
      <c r="W64" s="54">
        <f t="shared" si="11"/>
        <v>90</v>
      </c>
      <c r="X64" s="101"/>
      <c r="Y64" s="112" t="s">
        <v>21</v>
      </c>
      <c r="Z64" s="157" t="str">
        <f>IF(AND(X64&lt;&gt;"",Y64&lt;&gt;""),VLOOKUP(X64&amp;Y64,Hoja5!L51:M75,2,FALSE),"")</f>
        <v/>
      </c>
      <c r="AA64" s="160" t="s">
        <v>24</v>
      </c>
      <c r="AB64" s="85"/>
      <c r="AC64" s="97"/>
      <c r="AD64" s="97"/>
      <c r="AE64" s="97"/>
      <c r="AF64" s="97"/>
      <c r="AG64" s="80"/>
      <c r="AH64" s="124" t="s">
        <v>186</v>
      </c>
      <c r="AI64" s="186"/>
      <c r="AJ64" s="189"/>
      <c r="AK64" s="186"/>
      <c r="AL64" s="209"/>
    </row>
    <row r="65" spans="1:38" s="26" customFormat="1" ht="54" customHeight="1" x14ac:dyDescent="0.2">
      <c r="A65" s="106">
        <v>10</v>
      </c>
      <c r="B65" s="105" t="s">
        <v>39</v>
      </c>
      <c r="C65" s="81" t="s">
        <v>150</v>
      </c>
      <c r="D65" s="81" t="s">
        <v>410</v>
      </c>
      <c r="E65" s="81" t="s">
        <v>260</v>
      </c>
      <c r="F65" s="105" t="s">
        <v>18</v>
      </c>
      <c r="G65" s="107" t="s">
        <v>345</v>
      </c>
      <c r="H65" s="107" t="s">
        <v>346</v>
      </c>
      <c r="I65" s="115" t="s">
        <v>347</v>
      </c>
      <c r="J65" s="109" t="s">
        <v>32</v>
      </c>
      <c r="K65" s="102" t="s">
        <v>36</v>
      </c>
      <c r="L65" s="103" t="str">
        <f>IF(AND(J65&lt;&gt;"",K65&lt;&gt;""),VLOOKUP(J65&amp;K65,Hoja5!$L2:$M27,2,FALSE),"")</f>
        <v>Extrema</v>
      </c>
      <c r="M65" s="98" t="s">
        <v>124</v>
      </c>
      <c r="N65" s="37" t="s">
        <v>226</v>
      </c>
      <c r="O65" s="110" t="s">
        <v>26</v>
      </c>
      <c r="P65" s="60">
        <v>15</v>
      </c>
      <c r="Q65" s="60">
        <v>5</v>
      </c>
      <c r="R65" s="60">
        <v>10</v>
      </c>
      <c r="S65" s="60">
        <v>5</v>
      </c>
      <c r="T65" s="60">
        <v>10</v>
      </c>
      <c r="U65" s="60">
        <v>5</v>
      </c>
      <c r="V65" s="60">
        <v>20</v>
      </c>
      <c r="W65" s="54">
        <f>SUM(P65:V65)</f>
        <v>70</v>
      </c>
      <c r="X65" s="98" t="s">
        <v>20</v>
      </c>
      <c r="Y65" s="102" t="s">
        <v>21</v>
      </c>
      <c r="Z65" s="103" t="str">
        <f>IF(AND(X65&lt;&gt;"",Y65&lt;&gt;""),VLOOKUP(X65&amp;Y65,Hoja5!L3:M27,2,FALSE),"")</f>
        <v>Alta</v>
      </c>
      <c r="AA65" s="104" t="s">
        <v>24</v>
      </c>
      <c r="AB65" s="81" t="s">
        <v>310</v>
      </c>
      <c r="AC65" s="105" t="s">
        <v>372</v>
      </c>
      <c r="AD65" s="105" t="s">
        <v>126</v>
      </c>
      <c r="AE65" s="105" t="s">
        <v>146</v>
      </c>
      <c r="AF65" s="105" t="s">
        <v>142</v>
      </c>
      <c r="AG65" s="80" t="s">
        <v>311</v>
      </c>
      <c r="AH65" s="114" t="s">
        <v>327</v>
      </c>
      <c r="AI65" s="186" t="s">
        <v>391</v>
      </c>
      <c r="AJ65" s="187" t="s">
        <v>452</v>
      </c>
      <c r="AK65" s="186" t="s">
        <v>442</v>
      </c>
      <c r="AL65" s="187" t="s">
        <v>469</v>
      </c>
    </row>
    <row r="66" spans="1:38" s="26" customFormat="1" ht="54" customHeight="1" x14ac:dyDescent="0.2">
      <c r="A66" s="106"/>
      <c r="B66" s="105"/>
      <c r="C66" s="81"/>
      <c r="D66" s="81"/>
      <c r="E66" s="81"/>
      <c r="F66" s="105"/>
      <c r="G66" s="107"/>
      <c r="H66" s="107"/>
      <c r="I66" s="115"/>
      <c r="J66" s="109"/>
      <c r="K66" s="102"/>
      <c r="L66" s="103"/>
      <c r="M66" s="98"/>
      <c r="N66" s="37" t="s">
        <v>227</v>
      </c>
      <c r="O66" s="111"/>
      <c r="P66" s="60">
        <v>15</v>
      </c>
      <c r="Q66" s="60">
        <v>5</v>
      </c>
      <c r="R66" s="60">
        <v>5</v>
      </c>
      <c r="S66" s="60">
        <v>10</v>
      </c>
      <c r="T66" s="60">
        <v>15</v>
      </c>
      <c r="U66" s="60">
        <v>10</v>
      </c>
      <c r="V66" s="60">
        <v>20</v>
      </c>
      <c r="W66" s="54">
        <f t="shared" ref="W66:W69" si="12">SUM(P66:V66)</f>
        <v>80</v>
      </c>
      <c r="X66" s="98"/>
      <c r="Y66" s="102"/>
      <c r="Z66" s="103"/>
      <c r="AA66" s="104"/>
      <c r="AB66" s="81"/>
      <c r="AC66" s="105"/>
      <c r="AD66" s="105"/>
      <c r="AE66" s="105"/>
      <c r="AF66" s="105"/>
      <c r="AG66" s="80"/>
      <c r="AH66" s="114"/>
      <c r="AI66" s="186"/>
      <c r="AJ66" s="188"/>
      <c r="AK66" s="186"/>
      <c r="AL66" s="188"/>
    </row>
    <row r="67" spans="1:38" s="26" customFormat="1" ht="54" customHeight="1" x14ac:dyDescent="0.2">
      <c r="A67" s="106"/>
      <c r="B67" s="105"/>
      <c r="C67" s="81"/>
      <c r="D67" s="81"/>
      <c r="E67" s="81"/>
      <c r="F67" s="105"/>
      <c r="G67" s="107"/>
      <c r="H67" s="107"/>
      <c r="I67" s="115"/>
      <c r="J67" s="109"/>
      <c r="K67" s="102"/>
      <c r="L67" s="103"/>
      <c r="M67" s="98"/>
      <c r="N67" s="37" t="s">
        <v>309</v>
      </c>
      <c r="O67" s="111"/>
      <c r="P67" s="63">
        <v>15</v>
      </c>
      <c r="Q67" s="63">
        <v>5</v>
      </c>
      <c r="R67" s="63">
        <v>15</v>
      </c>
      <c r="S67" s="59">
        <v>10</v>
      </c>
      <c r="T67" s="59">
        <v>15</v>
      </c>
      <c r="U67" s="59">
        <v>10</v>
      </c>
      <c r="V67" s="59">
        <v>20</v>
      </c>
      <c r="W67" s="54">
        <f t="shared" si="12"/>
        <v>90</v>
      </c>
      <c r="X67" s="98"/>
      <c r="Y67" s="102"/>
      <c r="Z67" s="103"/>
      <c r="AA67" s="104"/>
      <c r="AB67" s="81"/>
      <c r="AC67" s="105"/>
      <c r="AD67" s="105"/>
      <c r="AE67" s="105"/>
      <c r="AF67" s="105"/>
      <c r="AG67" s="80"/>
      <c r="AH67" s="114"/>
      <c r="AI67" s="186"/>
      <c r="AJ67" s="188"/>
      <c r="AK67" s="186"/>
      <c r="AL67" s="188"/>
    </row>
    <row r="68" spans="1:38" s="26" customFormat="1" ht="54" customHeight="1" x14ac:dyDescent="0.2">
      <c r="A68" s="106"/>
      <c r="B68" s="105"/>
      <c r="C68" s="81"/>
      <c r="D68" s="81"/>
      <c r="E68" s="81"/>
      <c r="F68" s="105"/>
      <c r="G68" s="107"/>
      <c r="H68" s="107"/>
      <c r="I68" s="115"/>
      <c r="J68" s="109"/>
      <c r="K68" s="102"/>
      <c r="L68" s="103"/>
      <c r="M68" s="98"/>
      <c r="N68" s="37" t="s">
        <v>228</v>
      </c>
      <c r="O68" s="111"/>
      <c r="P68" s="60">
        <v>15</v>
      </c>
      <c r="Q68" s="60">
        <v>5</v>
      </c>
      <c r="R68" s="60">
        <v>5</v>
      </c>
      <c r="S68" s="60">
        <v>10</v>
      </c>
      <c r="T68" s="60">
        <v>15</v>
      </c>
      <c r="U68" s="60">
        <v>10</v>
      </c>
      <c r="V68" s="60">
        <v>20</v>
      </c>
      <c r="W68" s="54">
        <f t="shared" si="12"/>
        <v>80</v>
      </c>
      <c r="X68" s="98" t="s">
        <v>152</v>
      </c>
      <c r="Y68" s="102" t="s">
        <v>21</v>
      </c>
      <c r="Z68" s="103" t="e">
        <f>IF(AND(X68&lt;&gt;"",Y68&lt;&gt;""),VLOOKUP(X68&amp;Y68,Hoja5!L53:M77,2,FALSE),"")</f>
        <v>#N/A</v>
      </c>
      <c r="AA68" s="104" t="s">
        <v>24</v>
      </c>
      <c r="AB68" s="81"/>
      <c r="AC68" s="105"/>
      <c r="AD68" s="105"/>
      <c r="AE68" s="105"/>
      <c r="AF68" s="105"/>
      <c r="AG68" s="80"/>
      <c r="AH68" s="114"/>
      <c r="AI68" s="186"/>
      <c r="AJ68" s="188"/>
      <c r="AK68" s="186"/>
      <c r="AL68" s="188"/>
    </row>
    <row r="69" spans="1:38" s="26" customFormat="1" ht="131.25" customHeight="1" x14ac:dyDescent="0.2">
      <c r="A69" s="106"/>
      <c r="B69" s="105"/>
      <c r="C69" s="81"/>
      <c r="D69" s="81"/>
      <c r="E69" s="81"/>
      <c r="F69" s="105"/>
      <c r="G69" s="107"/>
      <c r="H69" s="107"/>
      <c r="I69" s="115"/>
      <c r="J69" s="109"/>
      <c r="K69" s="102"/>
      <c r="L69" s="103"/>
      <c r="M69" s="98"/>
      <c r="N69" s="37" t="s">
        <v>229</v>
      </c>
      <c r="O69" s="112"/>
      <c r="P69" s="60">
        <v>15</v>
      </c>
      <c r="Q69" s="60">
        <v>5</v>
      </c>
      <c r="R69" s="60">
        <v>10</v>
      </c>
      <c r="S69" s="60">
        <v>5</v>
      </c>
      <c r="T69" s="60">
        <v>15</v>
      </c>
      <c r="U69" s="60">
        <v>10</v>
      </c>
      <c r="V69" s="60">
        <v>20</v>
      </c>
      <c r="W69" s="54">
        <f t="shared" si="12"/>
        <v>80</v>
      </c>
      <c r="X69" s="98" t="s">
        <v>152</v>
      </c>
      <c r="Y69" s="102" t="s">
        <v>21</v>
      </c>
      <c r="Z69" s="103" t="e">
        <f>IF(AND(X69&lt;&gt;"",Y69&lt;&gt;""),VLOOKUP(X69&amp;Y69,Hoja5!L54:M78,2,FALSE),"")</f>
        <v>#N/A</v>
      </c>
      <c r="AA69" s="104" t="s">
        <v>24</v>
      </c>
      <c r="AB69" s="81"/>
      <c r="AC69" s="105"/>
      <c r="AD69" s="105"/>
      <c r="AE69" s="105"/>
      <c r="AF69" s="105"/>
      <c r="AG69" s="80"/>
      <c r="AH69" s="114"/>
      <c r="AI69" s="186"/>
      <c r="AJ69" s="189"/>
      <c r="AK69" s="186"/>
      <c r="AL69" s="189"/>
    </row>
    <row r="70" spans="1:38" s="26" customFormat="1" ht="112.5" customHeight="1" x14ac:dyDescent="0.2">
      <c r="A70" s="106">
        <v>11</v>
      </c>
      <c r="B70" s="105" t="s">
        <v>40</v>
      </c>
      <c r="C70" s="81" t="s">
        <v>185</v>
      </c>
      <c r="D70" s="81" t="s">
        <v>411</v>
      </c>
      <c r="E70" s="81" t="s">
        <v>260</v>
      </c>
      <c r="F70" s="105" t="s">
        <v>18</v>
      </c>
      <c r="G70" s="107" t="s">
        <v>348</v>
      </c>
      <c r="H70" s="107" t="s">
        <v>349</v>
      </c>
      <c r="I70" s="115" t="s">
        <v>350</v>
      </c>
      <c r="J70" s="109" t="s">
        <v>152</v>
      </c>
      <c r="K70" s="102" t="s">
        <v>36</v>
      </c>
      <c r="L70" s="103" t="str">
        <f>IF(AND(J70&lt;&gt;"",K70&lt;&gt;""),VLOOKUP(J70&amp;K70,Hoja5!$L3:$M27,2,FALSE),"")</f>
        <v>Extrema</v>
      </c>
      <c r="M70" s="98" t="s">
        <v>124</v>
      </c>
      <c r="N70" s="37" t="s">
        <v>231</v>
      </c>
      <c r="O70" s="110" t="s">
        <v>26</v>
      </c>
      <c r="P70" s="60">
        <v>15</v>
      </c>
      <c r="Q70" s="60">
        <v>5</v>
      </c>
      <c r="R70" s="60">
        <v>0</v>
      </c>
      <c r="S70" s="60">
        <v>10</v>
      </c>
      <c r="T70" s="60">
        <v>12</v>
      </c>
      <c r="U70" s="60">
        <v>9</v>
      </c>
      <c r="V70" s="60">
        <v>24</v>
      </c>
      <c r="W70" s="54">
        <f>SUM(P70:V70)</f>
        <v>75</v>
      </c>
      <c r="X70" s="98" t="s">
        <v>20</v>
      </c>
      <c r="Y70" s="102" t="s">
        <v>21</v>
      </c>
      <c r="Z70" s="103" t="str">
        <f>IF(AND(X70&lt;&gt;"",Y70&lt;&gt;""),VLOOKUP(X70&amp;Y70,Hoja5!L3:M27,2,FALSE),"")</f>
        <v>Alta</v>
      </c>
      <c r="AA70" s="104" t="s">
        <v>24</v>
      </c>
      <c r="AB70" s="81" t="s">
        <v>312</v>
      </c>
      <c r="AC70" s="105" t="s">
        <v>378</v>
      </c>
      <c r="AD70" s="105" t="s">
        <v>126</v>
      </c>
      <c r="AE70" s="105" t="s">
        <v>146</v>
      </c>
      <c r="AF70" s="105" t="s">
        <v>142</v>
      </c>
      <c r="AG70" s="81" t="s">
        <v>379</v>
      </c>
      <c r="AH70" s="114" t="s">
        <v>313</v>
      </c>
      <c r="AI70" s="191" t="s">
        <v>401</v>
      </c>
      <c r="AJ70" s="187" t="s">
        <v>453</v>
      </c>
      <c r="AK70" s="191" t="s">
        <v>445</v>
      </c>
      <c r="AL70" s="207" t="s">
        <v>465</v>
      </c>
    </row>
    <row r="71" spans="1:38" s="26" customFormat="1" ht="196.5" customHeight="1" x14ac:dyDescent="0.2">
      <c r="A71" s="106"/>
      <c r="B71" s="105"/>
      <c r="C71" s="81"/>
      <c r="D71" s="81"/>
      <c r="E71" s="81"/>
      <c r="F71" s="105"/>
      <c r="G71" s="107"/>
      <c r="H71" s="107"/>
      <c r="I71" s="115"/>
      <c r="J71" s="109"/>
      <c r="K71" s="102"/>
      <c r="L71" s="103"/>
      <c r="M71" s="98"/>
      <c r="N71" s="37" t="s">
        <v>256</v>
      </c>
      <c r="O71" s="111"/>
      <c r="P71" s="60">
        <v>15</v>
      </c>
      <c r="Q71" s="60">
        <v>5</v>
      </c>
      <c r="R71" s="60">
        <v>0</v>
      </c>
      <c r="S71" s="60">
        <v>10</v>
      </c>
      <c r="T71" s="60">
        <v>15</v>
      </c>
      <c r="U71" s="60">
        <v>10</v>
      </c>
      <c r="V71" s="60">
        <v>30</v>
      </c>
      <c r="W71" s="54">
        <f>SUM(P71:V71)</f>
        <v>85</v>
      </c>
      <c r="X71" s="98"/>
      <c r="Y71" s="102"/>
      <c r="Z71" s="103"/>
      <c r="AA71" s="104"/>
      <c r="AB71" s="81"/>
      <c r="AC71" s="105"/>
      <c r="AD71" s="105"/>
      <c r="AE71" s="105"/>
      <c r="AF71" s="105"/>
      <c r="AG71" s="81"/>
      <c r="AH71" s="114"/>
      <c r="AI71" s="191"/>
      <c r="AJ71" s="188"/>
      <c r="AK71" s="191"/>
      <c r="AL71" s="208"/>
    </row>
    <row r="72" spans="1:38" s="26" customFormat="1" ht="189.75" customHeight="1" x14ac:dyDescent="0.2">
      <c r="A72" s="106"/>
      <c r="B72" s="105"/>
      <c r="C72" s="81"/>
      <c r="D72" s="81"/>
      <c r="E72" s="81"/>
      <c r="F72" s="105"/>
      <c r="G72" s="107"/>
      <c r="H72" s="107"/>
      <c r="I72" s="115"/>
      <c r="J72" s="109"/>
      <c r="K72" s="102"/>
      <c r="L72" s="103"/>
      <c r="M72" s="98"/>
      <c r="N72" s="37" t="s">
        <v>230</v>
      </c>
      <c r="O72" s="111"/>
      <c r="P72" s="60">
        <v>15</v>
      </c>
      <c r="Q72" s="60">
        <v>5</v>
      </c>
      <c r="R72" s="60">
        <v>3</v>
      </c>
      <c r="S72" s="60">
        <v>8</v>
      </c>
      <c r="T72" s="60">
        <v>15</v>
      </c>
      <c r="U72" s="60">
        <v>8</v>
      </c>
      <c r="V72" s="60">
        <v>25</v>
      </c>
      <c r="W72" s="54">
        <f t="shared" ref="W72:W73" si="13">SUM(P72:V72)</f>
        <v>79</v>
      </c>
      <c r="X72" s="98"/>
      <c r="Y72" s="102"/>
      <c r="Z72" s="103"/>
      <c r="AA72" s="104"/>
      <c r="AB72" s="81"/>
      <c r="AC72" s="105"/>
      <c r="AD72" s="105"/>
      <c r="AE72" s="105"/>
      <c r="AF72" s="105"/>
      <c r="AG72" s="81"/>
      <c r="AH72" s="114"/>
      <c r="AI72" s="191"/>
      <c r="AJ72" s="188"/>
      <c r="AK72" s="191"/>
      <c r="AL72" s="208"/>
    </row>
    <row r="73" spans="1:38" s="26" customFormat="1" ht="150" customHeight="1" x14ac:dyDescent="0.2">
      <c r="A73" s="106"/>
      <c r="B73" s="105"/>
      <c r="C73" s="81"/>
      <c r="D73" s="81"/>
      <c r="E73" s="81"/>
      <c r="F73" s="105"/>
      <c r="G73" s="107" t="s">
        <v>159</v>
      </c>
      <c r="H73" s="107" t="s">
        <v>158</v>
      </c>
      <c r="I73" s="115" t="s">
        <v>157</v>
      </c>
      <c r="J73" s="109"/>
      <c r="K73" s="102" t="s">
        <v>36</v>
      </c>
      <c r="L73" s="103"/>
      <c r="M73" s="98" t="s">
        <v>124</v>
      </c>
      <c r="N73" s="37" t="s">
        <v>232</v>
      </c>
      <c r="O73" s="112"/>
      <c r="P73" s="60">
        <v>15</v>
      </c>
      <c r="Q73" s="60">
        <v>5</v>
      </c>
      <c r="R73" s="60">
        <v>0</v>
      </c>
      <c r="S73" s="60">
        <v>10</v>
      </c>
      <c r="T73" s="60">
        <v>15</v>
      </c>
      <c r="U73" s="60">
        <v>8</v>
      </c>
      <c r="V73" s="60">
        <v>25</v>
      </c>
      <c r="W73" s="54">
        <f t="shared" si="13"/>
        <v>78</v>
      </c>
      <c r="X73" s="98" t="s">
        <v>152</v>
      </c>
      <c r="Y73" s="102" t="s">
        <v>21</v>
      </c>
      <c r="Z73" s="103" t="e">
        <f>IF(AND(X73&lt;&gt;"",Y73&lt;&gt;""),VLOOKUP(X73&amp;Y73,Hoja5!L61:M85,2,FALSE),"")</f>
        <v>#N/A</v>
      </c>
      <c r="AA73" s="104" t="s">
        <v>24</v>
      </c>
      <c r="AB73" s="81"/>
      <c r="AC73" s="105"/>
      <c r="AD73" s="105"/>
      <c r="AE73" s="105"/>
      <c r="AF73" s="105"/>
      <c r="AG73" s="81"/>
      <c r="AH73" s="114"/>
      <c r="AI73" s="191"/>
      <c r="AJ73" s="189"/>
      <c r="AK73" s="191"/>
      <c r="AL73" s="209"/>
    </row>
    <row r="74" spans="1:38" s="26" customFormat="1" ht="93" customHeight="1" x14ac:dyDescent="0.2">
      <c r="A74" s="106">
        <v>12</v>
      </c>
      <c r="B74" s="105" t="s">
        <v>40</v>
      </c>
      <c r="C74" s="81" t="s">
        <v>140</v>
      </c>
      <c r="D74" s="81" t="s">
        <v>412</v>
      </c>
      <c r="E74" s="81" t="s">
        <v>260</v>
      </c>
      <c r="F74" s="105" t="s">
        <v>18</v>
      </c>
      <c r="G74" s="107" t="s">
        <v>234</v>
      </c>
      <c r="H74" s="107" t="s">
        <v>233</v>
      </c>
      <c r="I74" s="108" t="s">
        <v>351</v>
      </c>
      <c r="J74" s="109" t="s">
        <v>32</v>
      </c>
      <c r="K74" s="102" t="s">
        <v>36</v>
      </c>
      <c r="L74" s="103" t="str">
        <f>IF(AND(J74&lt;&gt;"",K74&lt;&gt;""),VLOOKUP(J74&amp;K74,Hoja5!$L3:$M27,2,FALSE),"")</f>
        <v>Extrema</v>
      </c>
      <c r="M74" s="98" t="s">
        <v>124</v>
      </c>
      <c r="N74" s="37" t="s">
        <v>237</v>
      </c>
      <c r="O74" s="110" t="s">
        <v>26</v>
      </c>
      <c r="P74" s="60">
        <v>15</v>
      </c>
      <c r="Q74" s="60">
        <v>5</v>
      </c>
      <c r="R74" s="60">
        <v>0</v>
      </c>
      <c r="S74" s="60">
        <v>10</v>
      </c>
      <c r="T74" s="60">
        <v>15</v>
      </c>
      <c r="U74" s="60">
        <v>10</v>
      </c>
      <c r="V74" s="60">
        <v>30</v>
      </c>
      <c r="W74" s="54">
        <f>SUM(P74:V74)</f>
        <v>85</v>
      </c>
      <c r="X74" s="99" t="s">
        <v>32</v>
      </c>
      <c r="Y74" s="102" t="s">
        <v>36</v>
      </c>
      <c r="Z74" s="103" t="str">
        <f>IF(AND(X74&lt;&gt;"",Y74&lt;&gt;""),VLOOKUP(X74&amp;Y74,Hoja5!L3:M27,2,FALSE),"")</f>
        <v>Extrema</v>
      </c>
      <c r="AA74" s="104" t="s">
        <v>24</v>
      </c>
      <c r="AB74" s="81" t="s">
        <v>362</v>
      </c>
      <c r="AC74" s="105" t="s">
        <v>378</v>
      </c>
      <c r="AD74" s="105" t="s">
        <v>380</v>
      </c>
      <c r="AE74" s="105" t="s">
        <v>146</v>
      </c>
      <c r="AF74" s="105" t="s">
        <v>142</v>
      </c>
      <c r="AG74" s="81" t="s">
        <v>383</v>
      </c>
      <c r="AH74" s="113" t="s">
        <v>313</v>
      </c>
      <c r="AI74" s="191" t="s">
        <v>395</v>
      </c>
      <c r="AJ74" s="187" t="s">
        <v>454</v>
      </c>
      <c r="AK74" s="191" t="s">
        <v>447</v>
      </c>
      <c r="AL74" s="207" t="s">
        <v>464</v>
      </c>
    </row>
    <row r="75" spans="1:38" s="26" customFormat="1" ht="88.5" customHeight="1" x14ac:dyDescent="0.2">
      <c r="A75" s="106"/>
      <c r="B75" s="105"/>
      <c r="C75" s="81"/>
      <c r="D75" s="81"/>
      <c r="E75" s="81"/>
      <c r="F75" s="105"/>
      <c r="G75" s="107"/>
      <c r="H75" s="107"/>
      <c r="I75" s="108"/>
      <c r="J75" s="109"/>
      <c r="K75" s="102"/>
      <c r="L75" s="103"/>
      <c r="M75" s="98"/>
      <c r="N75" s="37" t="s">
        <v>236</v>
      </c>
      <c r="O75" s="111"/>
      <c r="P75" s="60">
        <v>15</v>
      </c>
      <c r="Q75" s="60">
        <v>5</v>
      </c>
      <c r="R75" s="60">
        <v>0</v>
      </c>
      <c r="S75" s="60">
        <v>10</v>
      </c>
      <c r="T75" s="60">
        <v>12</v>
      </c>
      <c r="U75" s="60">
        <v>9</v>
      </c>
      <c r="V75" s="60">
        <v>24</v>
      </c>
      <c r="W75" s="54">
        <f>SUM(P75:V75)</f>
        <v>75</v>
      </c>
      <c r="X75" s="100"/>
      <c r="Y75" s="102"/>
      <c r="Z75" s="103"/>
      <c r="AA75" s="104"/>
      <c r="AB75" s="81"/>
      <c r="AC75" s="105"/>
      <c r="AD75" s="105"/>
      <c r="AE75" s="105"/>
      <c r="AF75" s="105"/>
      <c r="AG75" s="81"/>
      <c r="AH75" s="113"/>
      <c r="AI75" s="191"/>
      <c r="AJ75" s="188"/>
      <c r="AK75" s="191"/>
      <c r="AL75" s="208"/>
    </row>
    <row r="76" spans="1:38" s="26" customFormat="1" ht="82.5" customHeight="1" x14ac:dyDescent="0.2">
      <c r="A76" s="106"/>
      <c r="B76" s="105"/>
      <c r="C76" s="81"/>
      <c r="D76" s="81"/>
      <c r="E76" s="81"/>
      <c r="F76" s="105"/>
      <c r="G76" s="107"/>
      <c r="H76" s="107"/>
      <c r="I76" s="108"/>
      <c r="J76" s="109"/>
      <c r="K76" s="102"/>
      <c r="L76" s="103"/>
      <c r="M76" s="98"/>
      <c r="N76" s="37"/>
      <c r="O76" s="111"/>
      <c r="P76" s="70"/>
      <c r="Q76" s="70"/>
      <c r="R76" s="70"/>
      <c r="S76" s="70"/>
      <c r="T76" s="70"/>
      <c r="U76" s="70"/>
      <c r="V76" s="70"/>
      <c r="W76" s="54"/>
      <c r="X76" s="100"/>
      <c r="Y76" s="102"/>
      <c r="Z76" s="103"/>
      <c r="AA76" s="104"/>
      <c r="AB76" s="81"/>
      <c r="AC76" s="105"/>
      <c r="AD76" s="105"/>
      <c r="AE76" s="105"/>
      <c r="AF76" s="105"/>
      <c r="AG76" s="81"/>
      <c r="AH76" s="113"/>
      <c r="AI76" s="191"/>
      <c r="AJ76" s="188"/>
      <c r="AK76" s="191"/>
      <c r="AL76" s="208"/>
    </row>
    <row r="77" spans="1:38" s="26" customFormat="1" ht="81" customHeight="1" x14ac:dyDescent="0.2">
      <c r="A77" s="106"/>
      <c r="B77" s="105"/>
      <c r="C77" s="81"/>
      <c r="D77" s="81"/>
      <c r="E77" s="81"/>
      <c r="F77" s="105"/>
      <c r="G77" s="107"/>
      <c r="H77" s="107"/>
      <c r="I77" s="108"/>
      <c r="J77" s="109"/>
      <c r="K77" s="102"/>
      <c r="L77" s="103"/>
      <c r="M77" s="98"/>
      <c r="N77" s="37" t="s">
        <v>235</v>
      </c>
      <c r="O77" s="111"/>
      <c r="P77" s="60">
        <v>15</v>
      </c>
      <c r="Q77" s="60">
        <v>5</v>
      </c>
      <c r="R77" s="60">
        <v>0</v>
      </c>
      <c r="S77" s="60">
        <v>10</v>
      </c>
      <c r="T77" s="60">
        <v>12</v>
      </c>
      <c r="U77" s="60">
        <v>9</v>
      </c>
      <c r="V77" s="60">
        <v>25</v>
      </c>
      <c r="W77" s="54">
        <f>SUM(P77:V77)</f>
        <v>76</v>
      </c>
      <c r="X77" s="100"/>
      <c r="Y77" s="102"/>
      <c r="Z77" s="103"/>
      <c r="AA77" s="104"/>
      <c r="AB77" s="81"/>
      <c r="AC77" s="105"/>
      <c r="AD77" s="105"/>
      <c r="AE77" s="105"/>
      <c r="AF77" s="105"/>
      <c r="AG77" s="81"/>
      <c r="AH77" s="113"/>
      <c r="AI77" s="191"/>
      <c r="AJ77" s="188"/>
      <c r="AK77" s="191"/>
      <c r="AL77" s="208"/>
    </row>
    <row r="78" spans="1:38" s="26" customFormat="1" ht="103.5" customHeight="1" x14ac:dyDescent="0.2">
      <c r="A78" s="106"/>
      <c r="B78" s="105"/>
      <c r="C78" s="81"/>
      <c r="D78" s="81"/>
      <c r="E78" s="81"/>
      <c r="F78" s="105"/>
      <c r="G78" s="107" t="s">
        <v>159</v>
      </c>
      <c r="H78" s="107" t="s">
        <v>158</v>
      </c>
      <c r="I78" s="108" t="s">
        <v>157</v>
      </c>
      <c r="J78" s="109"/>
      <c r="K78" s="102" t="s">
        <v>36</v>
      </c>
      <c r="L78" s="103"/>
      <c r="M78" s="98" t="s">
        <v>124</v>
      </c>
      <c r="N78" s="37" t="s">
        <v>319</v>
      </c>
      <c r="O78" s="112"/>
      <c r="P78" s="60">
        <v>15</v>
      </c>
      <c r="Q78" s="60">
        <v>3</v>
      </c>
      <c r="R78" s="60">
        <v>0</v>
      </c>
      <c r="S78" s="60">
        <v>10</v>
      </c>
      <c r="T78" s="60">
        <v>12</v>
      </c>
      <c r="U78" s="60">
        <v>8</v>
      </c>
      <c r="V78" s="60">
        <v>25</v>
      </c>
      <c r="W78" s="54">
        <f>SUM(P78:V78)</f>
        <v>73</v>
      </c>
      <c r="X78" s="101"/>
      <c r="Y78" s="102" t="s">
        <v>21</v>
      </c>
      <c r="Z78" s="103" t="str">
        <f>IF(AND(X78&lt;&gt;"",Y78&lt;&gt;""),VLOOKUP(X78&amp;Y78,Hoja5!L65:M89,2,FALSE),"")</f>
        <v/>
      </c>
      <c r="AA78" s="104" t="s">
        <v>24</v>
      </c>
      <c r="AB78" s="81"/>
      <c r="AC78" s="105"/>
      <c r="AD78" s="105"/>
      <c r="AE78" s="105"/>
      <c r="AF78" s="105"/>
      <c r="AG78" s="81"/>
      <c r="AH78" s="113"/>
      <c r="AI78" s="191"/>
      <c r="AJ78" s="189"/>
      <c r="AK78" s="191"/>
      <c r="AL78" s="209"/>
    </row>
    <row r="79" spans="1:38" s="26" customFormat="1" ht="47.25" customHeight="1" x14ac:dyDescent="0.2">
      <c r="A79" s="106">
        <v>13</v>
      </c>
      <c r="B79" s="105" t="s">
        <v>122</v>
      </c>
      <c r="C79" s="81" t="s">
        <v>151</v>
      </c>
      <c r="D79" s="81" t="s">
        <v>413</v>
      </c>
      <c r="E79" s="81" t="s">
        <v>260</v>
      </c>
      <c r="F79" s="105" t="s">
        <v>18</v>
      </c>
      <c r="G79" s="107" t="s">
        <v>352</v>
      </c>
      <c r="H79" s="107" t="s">
        <v>353</v>
      </c>
      <c r="I79" s="108" t="s">
        <v>396</v>
      </c>
      <c r="J79" s="109" t="s">
        <v>32</v>
      </c>
      <c r="K79" s="102" t="s">
        <v>36</v>
      </c>
      <c r="L79" s="103" t="str">
        <f>IF(AND(J79&lt;&gt;"",K79&lt;&gt;""),VLOOKUP(J79&amp;K79,Hoja5!$L2:$M27,2,FALSE),"")</f>
        <v>Extrema</v>
      </c>
      <c r="M79" s="98" t="s">
        <v>124</v>
      </c>
      <c r="N79" s="37" t="s">
        <v>238</v>
      </c>
      <c r="O79" s="102" t="s">
        <v>26</v>
      </c>
      <c r="P79" s="60">
        <v>15</v>
      </c>
      <c r="Q79" s="60">
        <v>5</v>
      </c>
      <c r="R79" s="60">
        <v>0</v>
      </c>
      <c r="S79" s="60">
        <v>10</v>
      </c>
      <c r="T79" s="60">
        <v>15</v>
      </c>
      <c r="U79" s="60">
        <v>5</v>
      </c>
      <c r="V79" s="60">
        <v>25</v>
      </c>
      <c r="W79" s="54">
        <f t="shared" ref="W79:W90" si="14">SUM(P79:V79)</f>
        <v>75</v>
      </c>
      <c r="X79" s="98" t="s">
        <v>152</v>
      </c>
      <c r="Y79" s="102" t="s">
        <v>36</v>
      </c>
      <c r="Z79" s="103" t="str">
        <f>IF(AND(X79&lt;&gt;"",Y79&lt;&gt;""),VLOOKUP(X79&amp;Y79,Hoja5!L3:M27,2,FALSE),"")</f>
        <v>Extrema</v>
      </c>
      <c r="AA79" s="104" t="s">
        <v>24</v>
      </c>
      <c r="AB79" s="81" t="s">
        <v>381</v>
      </c>
      <c r="AC79" s="105" t="s">
        <v>314</v>
      </c>
      <c r="AD79" s="105" t="s">
        <v>302</v>
      </c>
      <c r="AE79" s="105" t="s">
        <v>146</v>
      </c>
      <c r="AF79" s="105" t="s">
        <v>142</v>
      </c>
      <c r="AG79" s="81" t="s">
        <v>315</v>
      </c>
      <c r="AH79" s="114" t="s">
        <v>328</v>
      </c>
      <c r="AI79" s="191" t="s">
        <v>392</v>
      </c>
      <c r="AJ79" s="187" t="s">
        <v>433</v>
      </c>
      <c r="AK79" s="191" t="s">
        <v>443</v>
      </c>
      <c r="AL79" s="207" t="s">
        <v>466</v>
      </c>
    </row>
    <row r="80" spans="1:38" s="26" customFormat="1" ht="47.25" customHeight="1" x14ac:dyDescent="0.2">
      <c r="A80" s="106"/>
      <c r="B80" s="105"/>
      <c r="C80" s="81"/>
      <c r="D80" s="81"/>
      <c r="E80" s="81"/>
      <c r="F80" s="105"/>
      <c r="G80" s="107"/>
      <c r="H80" s="107"/>
      <c r="I80" s="108"/>
      <c r="J80" s="109"/>
      <c r="K80" s="102"/>
      <c r="L80" s="103"/>
      <c r="M80" s="98"/>
      <c r="N80" s="37" t="s">
        <v>239</v>
      </c>
      <c r="O80" s="102"/>
      <c r="P80" s="60">
        <v>15</v>
      </c>
      <c r="Q80" s="60">
        <v>5</v>
      </c>
      <c r="R80" s="60">
        <v>0</v>
      </c>
      <c r="S80" s="60">
        <v>10</v>
      </c>
      <c r="T80" s="60">
        <v>15</v>
      </c>
      <c r="U80" s="60">
        <v>5</v>
      </c>
      <c r="V80" s="60">
        <v>30</v>
      </c>
      <c r="W80" s="54">
        <f t="shared" si="14"/>
        <v>80</v>
      </c>
      <c r="X80" s="98"/>
      <c r="Y80" s="102"/>
      <c r="Z80" s="103"/>
      <c r="AA80" s="104"/>
      <c r="AB80" s="81"/>
      <c r="AC80" s="105"/>
      <c r="AD80" s="105"/>
      <c r="AE80" s="105"/>
      <c r="AF80" s="105"/>
      <c r="AG80" s="81"/>
      <c r="AH80" s="114"/>
      <c r="AI80" s="191"/>
      <c r="AJ80" s="188"/>
      <c r="AK80" s="191"/>
      <c r="AL80" s="208"/>
    </row>
    <row r="81" spans="1:39" s="26" customFormat="1" ht="47.25" customHeight="1" x14ac:dyDescent="0.2">
      <c r="A81" s="106"/>
      <c r="B81" s="105"/>
      <c r="C81" s="81"/>
      <c r="D81" s="81"/>
      <c r="E81" s="81"/>
      <c r="F81" s="105"/>
      <c r="G81" s="107"/>
      <c r="H81" s="107"/>
      <c r="I81" s="108"/>
      <c r="J81" s="109"/>
      <c r="K81" s="102"/>
      <c r="L81" s="103"/>
      <c r="M81" s="98"/>
      <c r="N81" s="37" t="s">
        <v>240</v>
      </c>
      <c r="O81" s="102"/>
      <c r="P81" s="60">
        <v>15</v>
      </c>
      <c r="Q81" s="60">
        <v>5</v>
      </c>
      <c r="R81" s="60">
        <v>0</v>
      </c>
      <c r="S81" s="60">
        <v>10</v>
      </c>
      <c r="T81" s="60">
        <v>15</v>
      </c>
      <c r="U81" s="60">
        <v>5</v>
      </c>
      <c r="V81" s="60">
        <v>20</v>
      </c>
      <c r="W81" s="54">
        <f t="shared" si="14"/>
        <v>70</v>
      </c>
      <c r="X81" s="98"/>
      <c r="Y81" s="102"/>
      <c r="Z81" s="103"/>
      <c r="AA81" s="104"/>
      <c r="AB81" s="81"/>
      <c r="AC81" s="105"/>
      <c r="AD81" s="105"/>
      <c r="AE81" s="105"/>
      <c r="AF81" s="105"/>
      <c r="AG81" s="81"/>
      <c r="AH81" s="114"/>
      <c r="AI81" s="191"/>
      <c r="AJ81" s="188"/>
      <c r="AK81" s="191"/>
      <c r="AL81" s="208"/>
    </row>
    <row r="82" spans="1:39" s="26" customFormat="1" ht="50.25" customHeight="1" x14ac:dyDescent="0.2">
      <c r="A82" s="106"/>
      <c r="B82" s="105"/>
      <c r="C82" s="81"/>
      <c r="D82" s="81"/>
      <c r="E82" s="81"/>
      <c r="F82" s="105"/>
      <c r="G82" s="107"/>
      <c r="H82" s="107"/>
      <c r="I82" s="108"/>
      <c r="J82" s="109"/>
      <c r="K82" s="102"/>
      <c r="L82" s="103"/>
      <c r="M82" s="98"/>
      <c r="N82" s="37" t="s">
        <v>241</v>
      </c>
      <c r="O82" s="102"/>
      <c r="P82" s="60">
        <v>15</v>
      </c>
      <c r="Q82" s="60">
        <v>5</v>
      </c>
      <c r="R82" s="60">
        <v>0</v>
      </c>
      <c r="S82" s="60">
        <v>10</v>
      </c>
      <c r="T82" s="60">
        <v>15</v>
      </c>
      <c r="U82" s="60">
        <v>5</v>
      </c>
      <c r="V82" s="60">
        <v>20</v>
      </c>
      <c r="W82" s="54">
        <f t="shared" si="14"/>
        <v>70</v>
      </c>
      <c r="X82" s="98"/>
      <c r="Y82" s="102"/>
      <c r="Z82" s="103" t="str">
        <f>IF(AND(X82&lt;&gt;"",Y82&lt;&gt;""),VLOOKUP(X82&amp;Y82,Hoja5!L63:M87,2,FALSE),"")</f>
        <v/>
      </c>
      <c r="AA82" s="104"/>
      <c r="AB82" s="81"/>
      <c r="AC82" s="105"/>
      <c r="AD82" s="105"/>
      <c r="AE82" s="105"/>
      <c r="AF82" s="105"/>
      <c r="AG82" s="81"/>
      <c r="AH82" s="114"/>
      <c r="AI82" s="191"/>
      <c r="AJ82" s="188"/>
      <c r="AK82" s="191"/>
      <c r="AL82" s="208"/>
    </row>
    <row r="83" spans="1:39" s="26" customFormat="1" ht="47.25" customHeight="1" x14ac:dyDescent="0.2">
      <c r="A83" s="106"/>
      <c r="B83" s="105"/>
      <c r="C83" s="81"/>
      <c r="D83" s="81"/>
      <c r="E83" s="81"/>
      <c r="F83" s="105"/>
      <c r="G83" s="107"/>
      <c r="H83" s="107"/>
      <c r="I83" s="108"/>
      <c r="J83" s="109"/>
      <c r="K83" s="102"/>
      <c r="L83" s="103"/>
      <c r="M83" s="98"/>
      <c r="N83" s="37" t="s">
        <v>257</v>
      </c>
      <c r="O83" s="102"/>
      <c r="P83" s="60">
        <v>15</v>
      </c>
      <c r="Q83" s="60">
        <v>5</v>
      </c>
      <c r="R83" s="60">
        <v>0</v>
      </c>
      <c r="S83" s="60">
        <v>10</v>
      </c>
      <c r="T83" s="60">
        <v>15</v>
      </c>
      <c r="U83" s="60">
        <v>5</v>
      </c>
      <c r="V83" s="60">
        <v>20</v>
      </c>
      <c r="W83" s="54">
        <f t="shared" ref="W83" si="15">SUM(P83:V83)</f>
        <v>70</v>
      </c>
      <c r="X83" s="98"/>
      <c r="Y83" s="102"/>
      <c r="Z83" s="103"/>
      <c r="AA83" s="104"/>
      <c r="AB83" s="81"/>
      <c r="AC83" s="105"/>
      <c r="AD83" s="105"/>
      <c r="AE83" s="105"/>
      <c r="AF83" s="105"/>
      <c r="AG83" s="81"/>
      <c r="AH83" s="114"/>
      <c r="AI83" s="191"/>
      <c r="AJ83" s="188"/>
      <c r="AK83" s="191"/>
      <c r="AL83" s="208"/>
    </row>
    <row r="84" spans="1:39" s="26" customFormat="1" ht="47.25" customHeight="1" x14ac:dyDescent="0.2">
      <c r="A84" s="106"/>
      <c r="B84" s="105"/>
      <c r="C84" s="81"/>
      <c r="D84" s="81"/>
      <c r="E84" s="81"/>
      <c r="F84" s="105"/>
      <c r="G84" s="107"/>
      <c r="H84" s="107"/>
      <c r="I84" s="108"/>
      <c r="J84" s="109"/>
      <c r="K84" s="102"/>
      <c r="L84" s="103"/>
      <c r="M84" s="98"/>
      <c r="N84" s="37" t="s">
        <v>223</v>
      </c>
      <c r="O84" s="102"/>
      <c r="P84" s="60">
        <v>15</v>
      </c>
      <c r="Q84" s="60">
        <v>5</v>
      </c>
      <c r="R84" s="60">
        <v>0</v>
      </c>
      <c r="S84" s="60">
        <v>10</v>
      </c>
      <c r="T84" s="60">
        <v>15</v>
      </c>
      <c r="U84" s="60">
        <v>5</v>
      </c>
      <c r="V84" s="60">
        <v>25</v>
      </c>
      <c r="W84" s="54">
        <f t="shared" si="14"/>
        <v>75</v>
      </c>
      <c r="X84" s="98"/>
      <c r="Y84" s="102"/>
      <c r="Z84" s="103"/>
      <c r="AA84" s="104"/>
      <c r="AB84" s="81"/>
      <c r="AC84" s="105"/>
      <c r="AD84" s="105"/>
      <c r="AE84" s="105"/>
      <c r="AF84" s="105"/>
      <c r="AG84" s="81"/>
      <c r="AH84" s="114"/>
      <c r="AI84" s="191"/>
      <c r="AJ84" s="188"/>
      <c r="AK84" s="191"/>
      <c r="AL84" s="208"/>
    </row>
    <row r="85" spans="1:39" s="26" customFormat="1" ht="64.5" customHeight="1" x14ac:dyDescent="0.2">
      <c r="A85" s="106"/>
      <c r="B85" s="105"/>
      <c r="C85" s="81"/>
      <c r="D85" s="81"/>
      <c r="E85" s="81"/>
      <c r="F85" s="105"/>
      <c r="G85" s="107"/>
      <c r="H85" s="107"/>
      <c r="I85" s="108"/>
      <c r="J85" s="109"/>
      <c r="K85" s="102"/>
      <c r="L85" s="103"/>
      <c r="M85" s="98"/>
      <c r="N85" s="37" t="s">
        <v>242</v>
      </c>
      <c r="O85" s="102"/>
      <c r="P85" s="60">
        <v>15</v>
      </c>
      <c r="Q85" s="60">
        <v>5</v>
      </c>
      <c r="R85" s="60">
        <v>0</v>
      </c>
      <c r="S85" s="60">
        <v>10</v>
      </c>
      <c r="T85" s="60">
        <v>15</v>
      </c>
      <c r="U85" s="60">
        <v>5</v>
      </c>
      <c r="V85" s="60">
        <v>25</v>
      </c>
      <c r="W85" s="54">
        <f t="shared" si="14"/>
        <v>75</v>
      </c>
      <c r="X85" s="98"/>
      <c r="Y85" s="102"/>
      <c r="Z85" s="103"/>
      <c r="AA85" s="104"/>
      <c r="AB85" s="81"/>
      <c r="AC85" s="105"/>
      <c r="AD85" s="105"/>
      <c r="AE85" s="105"/>
      <c r="AF85" s="105"/>
      <c r="AG85" s="81"/>
      <c r="AH85" s="114"/>
      <c r="AI85" s="191"/>
      <c r="AJ85" s="188"/>
      <c r="AK85" s="191"/>
      <c r="AL85" s="208"/>
    </row>
    <row r="86" spans="1:39" s="26" customFormat="1" ht="50.25" customHeight="1" x14ac:dyDescent="0.2">
      <c r="A86" s="106"/>
      <c r="B86" s="105"/>
      <c r="C86" s="81"/>
      <c r="D86" s="81"/>
      <c r="E86" s="81"/>
      <c r="F86" s="105"/>
      <c r="G86" s="107"/>
      <c r="H86" s="107"/>
      <c r="I86" s="108"/>
      <c r="J86" s="109"/>
      <c r="K86" s="102"/>
      <c r="L86" s="103"/>
      <c r="M86" s="98"/>
      <c r="N86" s="37" t="s">
        <v>243</v>
      </c>
      <c r="O86" s="102"/>
      <c r="P86" s="60">
        <v>15</v>
      </c>
      <c r="Q86" s="60">
        <v>5</v>
      </c>
      <c r="R86" s="60">
        <v>0</v>
      </c>
      <c r="S86" s="60">
        <v>10</v>
      </c>
      <c r="T86" s="60">
        <v>15</v>
      </c>
      <c r="U86" s="60">
        <v>5</v>
      </c>
      <c r="V86" s="60">
        <v>20</v>
      </c>
      <c r="W86" s="54">
        <f t="shared" si="14"/>
        <v>70</v>
      </c>
      <c r="X86" s="98" t="s">
        <v>152</v>
      </c>
      <c r="Y86" s="102" t="s">
        <v>21</v>
      </c>
      <c r="Z86" s="103" t="e">
        <f>IF(AND(X86&lt;&gt;"",Y86&lt;&gt;""),VLOOKUP(X86&amp;Y86,Hoja5!L66:M90,2,FALSE),"")</f>
        <v>#N/A</v>
      </c>
      <c r="AA86" s="104" t="s">
        <v>24</v>
      </c>
      <c r="AB86" s="81"/>
      <c r="AC86" s="105"/>
      <c r="AD86" s="105"/>
      <c r="AE86" s="105"/>
      <c r="AF86" s="105"/>
      <c r="AG86" s="81"/>
      <c r="AH86" s="114"/>
      <c r="AI86" s="191"/>
      <c r="AJ86" s="188"/>
      <c r="AK86" s="191"/>
      <c r="AL86" s="208"/>
    </row>
    <row r="87" spans="1:39" s="26" customFormat="1" ht="57" customHeight="1" x14ac:dyDescent="0.2">
      <c r="A87" s="106"/>
      <c r="B87" s="105"/>
      <c r="C87" s="81"/>
      <c r="D87" s="81"/>
      <c r="E87" s="81"/>
      <c r="F87" s="105"/>
      <c r="G87" s="107"/>
      <c r="H87" s="107"/>
      <c r="I87" s="108"/>
      <c r="J87" s="109"/>
      <c r="K87" s="102"/>
      <c r="L87" s="103"/>
      <c r="M87" s="98"/>
      <c r="N87" s="37" t="s">
        <v>244</v>
      </c>
      <c r="O87" s="102" t="s">
        <v>26</v>
      </c>
      <c r="P87" s="60">
        <v>15</v>
      </c>
      <c r="Q87" s="60">
        <v>5</v>
      </c>
      <c r="R87" s="60">
        <v>0</v>
      </c>
      <c r="S87" s="60">
        <v>5</v>
      </c>
      <c r="T87" s="60">
        <v>15</v>
      </c>
      <c r="U87" s="60">
        <v>10</v>
      </c>
      <c r="V87" s="60">
        <v>30</v>
      </c>
      <c r="W87" s="54">
        <f t="shared" si="14"/>
        <v>80</v>
      </c>
      <c r="X87" s="98" t="s">
        <v>152</v>
      </c>
      <c r="Y87" s="102" t="s">
        <v>21</v>
      </c>
      <c r="Z87" s="103" t="e">
        <f>IF(AND(X87&lt;&gt;"",Y87&lt;&gt;""),VLOOKUP(X87&amp;Y87,Hoja5!L67:M91,2,FALSE),"")</f>
        <v>#N/A</v>
      </c>
      <c r="AA87" s="104" t="s">
        <v>24</v>
      </c>
      <c r="AB87" s="81"/>
      <c r="AC87" s="105"/>
      <c r="AD87" s="105"/>
      <c r="AE87" s="105"/>
      <c r="AF87" s="105"/>
      <c r="AG87" s="81"/>
      <c r="AH87" s="114"/>
      <c r="AI87" s="191"/>
      <c r="AJ87" s="188"/>
      <c r="AK87" s="191"/>
      <c r="AL87" s="208"/>
    </row>
    <row r="88" spans="1:39" s="26" customFormat="1" ht="47.25" customHeight="1" x14ac:dyDescent="0.2">
      <c r="A88" s="106"/>
      <c r="B88" s="105"/>
      <c r="C88" s="81"/>
      <c r="D88" s="81"/>
      <c r="E88" s="81"/>
      <c r="F88" s="105"/>
      <c r="G88" s="107" t="s">
        <v>159</v>
      </c>
      <c r="H88" s="107" t="s">
        <v>158</v>
      </c>
      <c r="I88" s="108" t="s">
        <v>157</v>
      </c>
      <c r="J88" s="109"/>
      <c r="K88" s="102" t="s">
        <v>36</v>
      </c>
      <c r="L88" s="103"/>
      <c r="M88" s="98" t="s">
        <v>124</v>
      </c>
      <c r="N88" s="37" t="s">
        <v>245</v>
      </c>
      <c r="O88" s="102" t="s">
        <v>26</v>
      </c>
      <c r="P88" s="60">
        <v>15</v>
      </c>
      <c r="Q88" s="60">
        <v>5</v>
      </c>
      <c r="R88" s="60">
        <v>0</v>
      </c>
      <c r="S88" s="60">
        <v>10</v>
      </c>
      <c r="T88" s="60">
        <v>15</v>
      </c>
      <c r="U88" s="60">
        <v>10</v>
      </c>
      <c r="V88" s="60">
        <v>30</v>
      </c>
      <c r="W88" s="54">
        <f t="shared" si="14"/>
        <v>85</v>
      </c>
      <c r="X88" s="98" t="s">
        <v>152</v>
      </c>
      <c r="Y88" s="102" t="s">
        <v>21</v>
      </c>
      <c r="Z88" s="103" t="e">
        <f>IF(AND(X88&lt;&gt;"",Y88&lt;&gt;""),VLOOKUP(X88&amp;Y88,Hoja5!L68:M92,2,FALSE),"")</f>
        <v>#N/A</v>
      </c>
      <c r="AA88" s="104" t="s">
        <v>24</v>
      </c>
      <c r="AB88" s="81"/>
      <c r="AC88" s="105"/>
      <c r="AD88" s="105"/>
      <c r="AE88" s="105"/>
      <c r="AF88" s="105"/>
      <c r="AG88" s="81"/>
      <c r="AH88" s="114"/>
      <c r="AI88" s="191"/>
      <c r="AJ88" s="189"/>
      <c r="AK88" s="191"/>
      <c r="AL88" s="209"/>
    </row>
    <row r="89" spans="1:39" customFormat="1" ht="129.75" customHeight="1" x14ac:dyDescent="0.25">
      <c r="A89" s="116">
        <v>14</v>
      </c>
      <c r="B89" s="95" t="s">
        <v>131</v>
      </c>
      <c r="C89" s="177" t="s">
        <v>181</v>
      </c>
      <c r="D89" s="83" t="s">
        <v>417</v>
      </c>
      <c r="E89" s="92" t="s">
        <v>261</v>
      </c>
      <c r="F89" s="95" t="s">
        <v>18</v>
      </c>
      <c r="G89" s="179" t="s">
        <v>269</v>
      </c>
      <c r="H89" s="179" t="s">
        <v>267</v>
      </c>
      <c r="I89" s="182" t="s">
        <v>155</v>
      </c>
      <c r="J89" s="86" t="s">
        <v>152</v>
      </c>
      <c r="K89" s="110" t="s">
        <v>21</v>
      </c>
      <c r="L89" s="155" t="str">
        <f>IF(AND(J89&lt;&gt;"",K89&lt;&gt;""),VLOOKUP(J89&amp;K89,Hoja5!$L2:$M27,2,FALSE),"")</f>
        <v>Extrema</v>
      </c>
      <c r="M89" s="99" t="s">
        <v>22</v>
      </c>
      <c r="N89" s="38" t="s">
        <v>268</v>
      </c>
      <c r="O89" s="110" t="s">
        <v>26</v>
      </c>
      <c r="P89" s="60">
        <v>15</v>
      </c>
      <c r="Q89" s="60">
        <v>5</v>
      </c>
      <c r="R89" s="60">
        <v>10</v>
      </c>
      <c r="S89" s="60">
        <v>5</v>
      </c>
      <c r="T89" s="60">
        <v>15</v>
      </c>
      <c r="U89" s="60">
        <v>10</v>
      </c>
      <c r="V89" s="60">
        <v>20</v>
      </c>
      <c r="W89" s="54">
        <f t="shared" si="14"/>
        <v>80</v>
      </c>
      <c r="X89" s="99" t="s">
        <v>152</v>
      </c>
      <c r="Y89" s="110" t="s">
        <v>461</v>
      </c>
      <c r="Z89" s="155" t="s">
        <v>45</v>
      </c>
      <c r="AA89" s="158" t="s">
        <v>132</v>
      </c>
      <c r="AB89" s="95" t="s">
        <v>139</v>
      </c>
      <c r="AC89" s="95" t="s">
        <v>133</v>
      </c>
      <c r="AD89" s="95" t="s">
        <v>126</v>
      </c>
      <c r="AE89" s="95" t="s">
        <v>141</v>
      </c>
      <c r="AF89" s="95" t="s">
        <v>142</v>
      </c>
      <c r="AG89" s="171" t="s">
        <v>187</v>
      </c>
      <c r="AH89" s="174" t="s">
        <v>188</v>
      </c>
      <c r="AI89" s="201" t="s">
        <v>484</v>
      </c>
      <c r="AJ89" s="204" t="s">
        <v>455</v>
      </c>
      <c r="AK89" s="201" t="s">
        <v>470</v>
      </c>
      <c r="AL89" s="210" t="s">
        <v>468</v>
      </c>
    </row>
    <row r="90" spans="1:39" customFormat="1" ht="125.25" customHeight="1" x14ac:dyDescent="0.25">
      <c r="A90" s="117"/>
      <c r="B90" s="96"/>
      <c r="C90" s="178"/>
      <c r="D90" s="84"/>
      <c r="E90" s="93"/>
      <c r="F90" s="96"/>
      <c r="G90" s="180"/>
      <c r="H90" s="180"/>
      <c r="I90" s="183"/>
      <c r="J90" s="87"/>
      <c r="K90" s="111"/>
      <c r="L90" s="156"/>
      <c r="M90" s="100"/>
      <c r="N90" s="38" t="s">
        <v>382</v>
      </c>
      <c r="O90" s="111"/>
      <c r="P90" s="60">
        <v>15</v>
      </c>
      <c r="Q90" s="60">
        <v>5</v>
      </c>
      <c r="R90" s="60">
        <v>0</v>
      </c>
      <c r="S90" s="60">
        <v>10</v>
      </c>
      <c r="T90" s="60">
        <v>15</v>
      </c>
      <c r="U90" s="60">
        <v>10</v>
      </c>
      <c r="V90" s="60">
        <v>30</v>
      </c>
      <c r="W90" s="54">
        <f t="shared" si="14"/>
        <v>85</v>
      </c>
      <c r="X90" s="100"/>
      <c r="Y90" s="111"/>
      <c r="Z90" s="156"/>
      <c r="AA90" s="159"/>
      <c r="AB90" s="96"/>
      <c r="AC90" s="96"/>
      <c r="AD90" s="96" t="s">
        <v>126</v>
      </c>
      <c r="AE90" s="96" t="s">
        <v>141</v>
      </c>
      <c r="AF90" s="96" t="s">
        <v>142</v>
      </c>
      <c r="AG90" s="172"/>
      <c r="AH90" s="175" t="s">
        <v>188</v>
      </c>
      <c r="AI90" s="202"/>
      <c r="AJ90" s="205"/>
      <c r="AK90" s="202"/>
      <c r="AL90" s="211"/>
    </row>
    <row r="91" spans="1:39" customFormat="1" ht="157.5" customHeight="1" x14ac:dyDescent="0.25">
      <c r="A91" s="117"/>
      <c r="B91" s="96"/>
      <c r="C91" s="178"/>
      <c r="D91" s="84"/>
      <c r="E91" s="94"/>
      <c r="F91" s="97"/>
      <c r="G91" s="181"/>
      <c r="H91" s="181"/>
      <c r="I91" s="184"/>
      <c r="J91" s="87"/>
      <c r="K91" s="111"/>
      <c r="L91" s="156"/>
      <c r="M91" s="100"/>
      <c r="N91" s="38" t="s">
        <v>266</v>
      </c>
      <c r="O91" s="112"/>
      <c r="P91" s="60">
        <v>15</v>
      </c>
      <c r="Q91" s="60">
        <v>5</v>
      </c>
      <c r="R91" s="60">
        <v>10</v>
      </c>
      <c r="S91" s="60">
        <v>5</v>
      </c>
      <c r="T91" s="60">
        <v>10</v>
      </c>
      <c r="U91" s="60">
        <v>10</v>
      </c>
      <c r="V91" s="60">
        <v>20</v>
      </c>
      <c r="W91" s="54">
        <f t="shared" ref="W91" si="16">SUM(P91:V91)</f>
        <v>75</v>
      </c>
      <c r="X91" s="101"/>
      <c r="Y91" s="112"/>
      <c r="Z91" s="157"/>
      <c r="AA91" s="160"/>
      <c r="AB91" s="97"/>
      <c r="AC91" s="97"/>
      <c r="AD91" s="97" t="s">
        <v>126</v>
      </c>
      <c r="AE91" s="97" t="s">
        <v>141</v>
      </c>
      <c r="AF91" s="97" t="s">
        <v>142</v>
      </c>
      <c r="AG91" s="173"/>
      <c r="AH91" s="176" t="s">
        <v>188</v>
      </c>
      <c r="AI91" s="203"/>
      <c r="AJ91" s="206"/>
      <c r="AK91" s="203"/>
      <c r="AL91" s="212"/>
      <c r="AM91" t="s">
        <v>471</v>
      </c>
    </row>
    <row r="92" spans="1:39" s="26" customFormat="1" ht="96" customHeight="1" x14ac:dyDescent="0.2">
      <c r="A92" s="106">
        <v>15</v>
      </c>
      <c r="B92" s="105" t="s">
        <v>40</v>
      </c>
      <c r="C92" s="80" t="s">
        <v>415</v>
      </c>
      <c r="D92" s="80" t="s">
        <v>414</v>
      </c>
      <c r="E92" s="81" t="s">
        <v>260</v>
      </c>
      <c r="F92" s="105" t="s">
        <v>18</v>
      </c>
      <c r="G92" s="107" t="s">
        <v>354</v>
      </c>
      <c r="H92" s="107" t="s">
        <v>355</v>
      </c>
      <c r="I92" s="108" t="s">
        <v>356</v>
      </c>
      <c r="J92" s="109" t="s">
        <v>152</v>
      </c>
      <c r="K92" s="102" t="s">
        <v>36</v>
      </c>
      <c r="L92" s="103" t="str">
        <f>IF(AND(J92&lt;&gt;"",K92&lt;&gt;""),VLOOKUP(J92&amp;K92,Hoja5!$L2:$M27,2,FALSE),"")</f>
        <v>Extrema</v>
      </c>
      <c r="M92" s="98" t="s">
        <v>124</v>
      </c>
      <c r="N92" s="37" t="s">
        <v>290</v>
      </c>
      <c r="O92" s="110" t="s">
        <v>26</v>
      </c>
      <c r="P92" s="60">
        <v>15</v>
      </c>
      <c r="Q92" s="60">
        <v>5</v>
      </c>
      <c r="R92" s="60">
        <v>0</v>
      </c>
      <c r="S92" s="60">
        <v>10</v>
      </c>
      <c r="T92" s="60">
        <v>15</v>
      </c>
      <c r="U92" s="60">
        <v>5</v>
      </c>
      <c r="V92" s="60">
        <v>25</v>
      </c>
      <c r="W92" s="54">
        <f>SUM(P92:V92)</f>
        <v>75</v>
      </c>
      <c r="X92" s="98" t="s">
        <v>20</v>
      </c>
      <c r="Y92" s="102" t="s">
        <v>21</v>
      </c>
      <c r="Z92" s="103" t="str">
        <f>IF(AND(X92&lt;&gt;"",Y92&lt;&gt;""),VLOOKUP(X92&amp;Y92,[2]Hoja5!L3:M27,2,FALSE),"")</f>
        <v>Alta</v>
      </c>
      <c r="AA92" s="104" t="s">
        <v>24</v>
      </c>
      <c r="AB92" s="81" t="s">
        <v>316</v>
      </c>
      <c r="AC92" s="105" t="s">
        <v>317</v>
      </c>
      <c r="AD92" s="105" t="s">
        <v>126</v>
      </c>
      <c r="AE92" s="105" t="s">
        <v>146</v>
      </c>
      <c r="AF92" s="105" t="s">
        <v>142</v>
      </c>
      <c r="AG92" s="80" t="s">
        <v>379</v>
      </c>
      <c r="AH92" s="113" t="s">
        <v>318</v>
      </c>
      <c r="AI92" s="186" t="s">
        <v>418</v>
      </c>
      <c r="AJ92" s="187" t="s">
        <v>434</v>
      </c>
      <c r="AK92" s="186" t="s">
        <v>444</v>
      </c>
      <c r="AL92" s="207" t="s">
        <v>467</v>
      </c>
    </row>
    <row r="93" spans="1:39" s="26" customFormat="1" ht="96" customHeight="1" x14ac:dyDescent="0.2">
      <c r="A93" s="106"/>
      <c r="B93" s="105"/>
      <c r="C93" s="80"/>
      <c r="D93" s="80"/>
      <c r="E93" s="81"/>
      <c r="F93" s="105"/>
      <c r="G93" s="107"/>
      <c r="H93" s="107"/>
      <c r="I93" s="108"/>
      <c r="J93" s="109"/>
      <c r="K93" s="102"/>
      <c r="L93" s="103"/>
      <c r="M93" s="98"/>
      <c r="N93" s="37" t="s">
        <v>291</v>
      </c>
      <c r="O93" s="111"/>
      <c r="P93" s="60">
        <v>15</v>
      </c>
      <c r="Q93" s="60">
        <v>5</v>
      </c>
      <c r="R93" s="60">
        <v>0</v>
      </c>
      <c r="S93" s="60">
        <v>10</v>
      </c>
      <c r="T93" s="60">
        <v>15</v>
      </c>
      <c r="U93" s="60">
        <v>5</v>
      </c>
      <c r="V93" s="60">
        <v>25</v>
      </c>
      <c r="W93" s="54">
        <f t="shared" ref="W93:W95" si="17">SUM(P93:V93)</f>
        <v>75</v>
      </c>
      <c r="X93" s="98"/>
      <c r="Y93" s="102"/>
      <c r="Z93" s="103"/>
      <c r="AA93" s="104"/>
      <c r="AB93" s="81"/>
      <c r="AC93" s="105"/>
      <c r="AD93" s="105"/>
      <c r="AE93" s="105"/>
      <c r="AF93" s="105"/>
      <c r="AG93" s="80"/>
      <c r="AH93" s="113"/>
      <c r="AI93" s="186"/>
      <c r="AJ93" s="188"/>
      <c r="AK93" s="186"/>
      <c r="AL93" s="208"/>
    </row>
    <row r="94" spans="1:39" s="26" customFormat="1" ht="96" customHeight="1" x14ac:dyDescent="0.2">
      <c r="A94" s="106"/>
      <c r="B94" s="105"/>
      <c r="C94" s="80"/>
      <c r="D94" s="80"/>
      <c r="E94" s="81"/>
      <c r="F94" s="105"/>
      <c r="G94" s="107"/>
      <c r="H94" s="107"/>
      <c r="I94" s="108"/>
      <c r="J94" s="109"/>
      <c r="K94" s="102"/>
      <c r="L94" s="103"/>
      <c r="M94" s="98"/>
      <c r="N94" s="37" t="s">
        <v>292</v>
      </c>
      <c r="O94" s="111"/>
      <c r="P94" s="60">
        <v>15</v>
      </c>
      <c r="Q94" s="60">
        <v>5</v>
      </c>
      <c r="R94" s="60">
        <v>3</v>
      </c>
      <c r="S94" s="60">
        <v>8</v>
      </c>
      <c r="T94" s="60">
        <v>15</v>
      </c>
      <c r="U94" s="60">
        <v>8</v>
      </c>
      <c r="V94" s="60">
        <v>25</v>
      </c>
      <c r="W94" s="54">
        <f t="shared" ref="W94" si="18">SUM(P94:V94)</f>
        <v>79</v>
      </c>
      <c r="X94" s="98"/>
      <c r="Y94" s="102"/>
      <c r="Z94" s="103"/>
      <c r="AA94" s="104"/>
      <c r="AB94" s="81"/>
      <c r="AC94" s="105"/>
      <c r="AD94" s="105"/>
      <c r="AE94" s="105"/>
      <c r="AF94" s="105"/>
      <c r="AG94" s="80"/>
      <c r="AH94" s="113"/>
      <c r="AI94" s="186"/>
      <c r="AJ94" s="188"/>
      <c r="AK94" s="186"/>
      <c r="AL94" s="208"/>
    </row>
    <row r="95" spans="1:39" s="26" customFormat="1" ht="96" customHeight="1" x14ac:dyDescent="0.2">
      <c r="A95" s="106"/>
      <c r="B95" s="105"/>
      <c r="C95" s="80"/>
      <c r="D95" s="80"/>
      <c r="E95" s="81"/>
      <c r="F95" s="105"/>
      <c r="G95" s="107" t="s">
        <v>159</v>
      </c>
      <c r="H95" s="107" t="s">
        <v>158</v>
      </c>
      <c r="I95" s="108" t="s">
        <v>157</v>
      </c>
      <c r="J95" s="109"/>
      <c r="K95" s="102" t="s">
        <v>36</v>
      </c>
      <c r="L95" s="103"/>
      <c r="M95" s="98" t="s">
        <v>124</v>
      </c>
      <c r="N95" s="37" t="s">
        <v>293</v>
      </c>
      <c r="O95" s="112"/>
      <c r="P95" s="60">
        <v>15</v>
      </c>
      <c r="Q95" s="60">
        <v>5</v>
      </c>
      <c r="R95" s="60">
        <v>5</v>
      </c>
      <c r="S95" s="60">
        <v>5</v>
      </c>
      <c r="T95" s="60">
        <v>15</v>
      </c>
      <c r="U95" s="60">
        <v>8</v>
      </c>
      <c r="V95" s="60">
        <v>30</v>
      </c>
      <c r="W95" s="54">
        <f t="shared" si="17"/>
        <v>83</v>
      </c>
      <c r="X95" s="98" t="s">
        <v>152</v>
      </c>
      <c r="Y95" s="102" t="s">
        <v>21</v>
      </c>
      <c r="Z95" s="103" t="e">
        <f>IF(AND(X95&lt;&gt;"",Y95&lt;&gt;""),VLOOKUP(X95&amp;Y95,[2]Hoja5!L79:M103,2,FALSE),"")</f>
        <v>#N/A</v>
      </c>
      <c r="AA95" s="104" t="s">
        <v>24</v>
      </c>
      <c r="AB95" s="81"/>
      <c r="AC95" s="105"/>
      <c r="AD95" s="105"/>
      <c r="AE95" s="105"/>
      <c r="AF95" s="105"/>
      <c r="AG95" s="80"/>
      <c r="AH95" s="113" t="s">
        <v>186</v>
      </c>
      <c r="AI95" s="186"/>
      <c r="AJ95" s="189"/>
      <c r="AK95" s="186"/>
      <c r="AL95" s="209"/>
    </row>
    <row r="96" spans="1:39" s="26" customFormat="1" ht="94.5" customHeight="1" x14ac:dyDescent="0.2">
      <c r="A96" s="106">
        <v>16</v>
      </c>
      <c r="B96" s="105" t="s">
        <v>190</v>
      </c>
      <c r="C96" s="81" t="s">
        <v>191</v>
      </c>
      <c r="D96" s="81" t="s">
        <v>390</v>
      </c>
      <c r="E96" s="81" t="s">
        <v>260</v>
      </c>
      <c r="F96" s="105" t="s">
        <v>18</v>
      </c>
      <c r="G96" s="126" t="s">
        <v>193</v>
      </c>
      <c r="H96" s="126" t="s">
        <v>192</v>
      </c>
      <c r="I96" s="115" t="s">
        <v>134</v>
      </c>
      <c r="J96" s="109" t="s">
        <v>152</v>
      </c>
      <c r="K96" s="102" t="s">
        <v>36</v>
      </c>
      <c r="L96" s="103" t="str">
        <f>IF(AND(J96&lt;&gt;"",K96&lt;&gt;""),VLOOKUP(J96&amp;K96,Hoja5!$L6:$M30,2,FALSE),"")</f>
        <v>Extrema</v>
      </c>
      <c r="M96" s="98" t="s">
        <v>124</v>
      </c>
      <c r="N96" s="37" t="s">
        <v>246</v>
      </c>
      <c r="O96" s="102" t="s">
        <v>26</v>
      </c>
      <c r="P96" s="60">
        <v>15</v>
      </c>
      <c r="Q96" s="60">
        <v>5</v>
      </c>
      <c r="R96" s="60">
        <v>0</v>
      </c>
      <c r="S96" s="60">
        <v>10</v>
      </c>
      <c r="T96" s="60">
        <v>15</v>
      </c>
      <c r="U96" s="60">
        <v>10</v>
      </c>
      <c r="V96" s="60">
        <v>20</v>
      </c>
      <c r="W96" s="54">
        <f>SUM(P96:V96)</f>
        <v>75</v>
      </c>
      <c r="X96" s="98" t="s">
        <v>20</v>
      </c>
      <c r="Y96" s="102" t="s">
        <v>36</v>
      </c>
      <c r="Z96" s="103" t="str">
        <f>IF(AND(X96&lt;&gt;"",Y96&lt;&gt;""),VLOOKUP(X96&amp;Y96,Hoja5!L6:M27,2,FALSE),"")</f>
        <v>Extrema</v>
      </c>
      <c r="AA96" s="104" t="s">
        <v>132</v>
      </c>
      <c r="AB96" s="81" t="s">
        <v>248</v>
      </c>
      <c r="AC96" s="105" t="s">
        <v>194</v>
      </c>
      <c r="AD96" s="105" t="s">
        <v>126</v>
      </c>
      <c r="AE96" s="105" t="s">
        <v>146</v>
      </c>
      <c r="AF96" s="105" t="s">
        <v>142</v>
      </c>
      <c r="AG96" s="81" t="s">
        <v>195</v>
      </c>
      <c r="AH96" s="125" t="s">
        <v>189</v>
      </c>
      <c r="AI96" s="191" t="s">
        <v>397</v>
      </c>
      <c r="AJ96" s="192" t="s">
        <v>456</v>
      </c>
      <c r="AK96" s="191" t="s">
        <v>457</v>
      </c>
      <c r="AL96" s="192" t="s">
        <v>468</v>
      </c>
    </row>
    <row r="97" spans="1:38" s="26" customFormat="1" ht="82.5" customHeight="1" x14ac:dyDescent="0.2">
      <c r="A97" s="106"/>
      <c r="B97" s="105"/>
      <c r="C97" s="81"/>
      <c r="D97" s="81"/>
      <c r="E97" s="81"/>
      <c r="F97" s="105"/>
      <c r="G97" s="126"/>
      <c r="H97" s="126"/>
      <c r="I97" s="115"/>
      <c r="J97" s="109"/>
      <c r="K97" s="102"/>
      <c r="L97" s="103"/>
      <c r="M97" s="98"/>
      <c r="N97" s="37" t="s">
        <v>247</v>
      </c>
      <c r="O97" s="102"/>
      <c r="P97" s="60">
        <v>15</v>
      </c>
      <c r="Q97" s="60">
        <v>5</v>
      </c>
      <c r="R97" s="60">
        <v>0</v>
      </c>
      <c r="S97" s="60">
        <v>10</v>
      </c>
      <c r="T97" s="60">
        <v>15</v>
      </c>
      <c r="U97" s="60">
        <v>10</v>
      </c>
      <c r="V97" s="60">
        <v>20</v>
      </c>
      <c r="W97" s="54">
        <f t="shared" ref="W97:W98" si="19">SUM(P97:V97)</f>
        <v>75</v>
      </c>
      <c r="X97" s="98"/>
      <c r="Y97" s="102"/>
      <c r="Z97" s="103"/>
      <c r="AA97" s="104"/>
      <c r="AB97" s="81"/>
      <c r="AC97" s="105"/>
      <c r="AD97" s="105"/>
      <c r="AE97" s="105"/>
      <c r="AF97" s="105"/>
      <c r="AG97" s="81"/>
      <c r="AH97" s="125"/>
      <c r="AI97" s="191"/>
      <c r="AJ97" s="193"/>
      <c r="AK97" s="191"/>
      <c r="AL97" s="193"/>
    </row>
    <row r="98" spans="1:38" s="26" customFormat="1" ht="206.25" customHeight="1" thickBot="1" x14ac:dyDescent="0.25">
      <c r="A98" s="163"/>
      <c r="B98" s="161"/>
      <c r="C98" s="82"/>
      <c r="D98" s="82"/>
      <c r="E98" s="82"/>
      <c r="F98" s="161"/>
      <c r="G98" s="164" t="s">
        <v>159</v>
      </c>
      <c r="H98" s="164" t="s">
        <v>158</v>
      </c>
      <c r="I98" s="165" t="s">
        <v>157</v>
      </c>
      <c r="J98" s="166"/>
      <c r="K98" s="167" t="s">
        <v>36</v>
      </c>
      <c r="L98" s="168"/>
      <c r="M98" s="169" t="s">
        <v>124</v>
      </c>
      <c r="N98" s="40" t="s">
        <v>258</v>
      </c>
      <c r="O98" s="167" t="s">
        <v>26</v>
      </c>
      <c r="P98" s="64">
        <v>15</v>
      </c>
      <c r="Q98" s="64">
        <v>5</v>
      </c>
      <c r="R98" s="64">
        <v>5</v>
      </c>
      <c r="S98" s="64">
        <v>10</v>
      </c>
      <c r="T98" s="64">
        <v>15</v>
      </c>
      <c r="U98" s="64">
        <v>10</v>
      </c>
      <c r="V98" s="64">
        <v>20</v>
      </c>
      <c r="W98" s="55">
        <f t="shared" si="19"/>
        <v>80</v>
      </c>
      <c r="X98" s="169" t="s">
        <v>152</v>
      </c>
      <c r="Y98" s="167" t="s">
        <v>21</v>
      </c>
      <c r="Z98" s="168" t="e">
        <f>IF(AND(X98&lt;&gt;"",Y98&lt;&gt;""),VLOOKUP(X98&amp;Y98,Hoja5!L82:M106,2,FALSE),"")</f>
        <v>#N/A</v>
      </c>
      <c r="AA98" s="170" t="s">
        <v>24</v>
      </c>
      <c r="AB98" s="82"/>
      <c r="AC98" s="161"/>
      <c r="AD98" s="161"/>
      <c r="AE98" s="161"/>
      <c r="AF98" s="161"/>
      <c r="AG98" s="82"/>
      <c r="AH98" s="162" t="s">
        <v>186</v>
      </c>
      <c r="AI98" s="199"/>
      <c r="AJ98" s="200"/>
      <c r="AK98" s="199"/>
      <c r="AL98" s="200"/>
    </row>
    <row r="99" spans="1:38" x14ac:dyDescent="0.25">
      <c r="J99" s="69"/>
    </row>
    <row r="100" spans="1:38" x14ac:dyDescent="0.25">
      <c r="J100" s="69"/>
    </row>
    <row r="101" spans="1:38" x14ac:dyDescent="0.25">
      <c r="J101" s="69"/>
    </row>
    <row r="102" spans="1:38" x14ac:dyDescent="0.25">
      <c r="J102" s="69"/>
    </row>
    <row r="103" spans="1:38" x14ac:dyDescent="0.25">
      <c r="J103" s="69"/>
    </row>
    <row r="104" spans="1:38" x14ac:dyDescent="0.25">
      <c r="J104" s="69"/>
    </row>
    <row r="105" spans="1:38" x14ac:dyDescent="0.25">
      <c r="J105" s="69"/>
    </row>
    <row r="106" spans="1:38" x14ac:dyDescent="0.25">
      <c r="J106" s="69"/>
    </row>
    <row r="107" spans="1:38" x14ac:dyDescent="0.25">
      <c r="J107" s="69"/>
    </row>
    <row r="108" spans="1:38" x14ac:dyDescent="0.25">
      <c r="J108" s="69"/>
    </row>
    <row r="109" spans="1:38" x14ac:dyDescent="0.25">
      <c r="J109" s="69"/>
    </row>
    <row r="110" spans="1:38" x14ac:dyDescent="0.25">
      <c r="J110" s="69"/>
    </row>
    <row r="111" spans="1:38" x14ac:dyDescent="0.25">
      <c r="J111" s="69"/>
    </row>
    <row r="112" spans="1:38" x14ac:dyDescent="0.25">
      <c r="J112" s="69"/>
    </row>
    <row r="113" spans="10:10" x14ac:dyDescent="0.25">
      <c r="J113" s="69"/>
    </row>
    <row r="114" spans="10:10" x14ac:dyDescent="0.25">
      <c r="J114" s="69"/>
    </row>
    <row r="115" spans="10:10" x14ac:dyDescent="0.25">
      <c r="J115" s="69"/>
    </row>
    <row r="116" spans="10:10" x14ac:dyDescent="0.25">
      <c r="J116" s="69"/>
    </row>
    <row r="117" spans="10:10" x14ac:dyDescent="0.25">
      <c r="J117" s="69"/>
    </row>
    <row r="118" spans="10:10" x14ac:dyDescent="0.25">
      <c r="J118" s="69"/>
    </row>
    <row r="119" spans="10:10" x14ac:dyDescent="0.25">
      <c r="J119" s="69"/>
    </row>
  </sheetData>
  <autoFilter ref="A3:AK3"/>
  <mergeCells count="473">
    <mergeCell ref="AK92:AK95"/>
    <mergeCell ref="AL92:AL95"/>
    <mergeCell ref="AK96:AK98"/>
    <mergeCell ref="AL96:AL98"/>
    <mergeCell ref="AK65:AK69"/>
    <mergeCell ref="AL65:AL69"/>
    <mergeCell ref="AK70:AK73"/>
    <mergeCell ref="AL70:AL73"/>
    <mergeCell ref="AK74:AK78"/>
    <mergeCell ref="AL74:AL78"/>
    <mergeCell ref="AK79:AK88"/>
    <mergeCell ref="AL79:AL88"/>
    <mergeCell ref="AK89:AK91"/>
    <mergeCell ref="AL89:AL91"/>
    <mergeCell ref="AK37:AK44"/>
    <mergeCell ref="AL37:AL44"/>
    <mergeCell ref="AK45:AK51"/>
    <mergeCell ref="AL45:AL51"/>
    <mergeCell ref="AK52:AK55"/>
    <mergeCell ref="AL52:AL55"/>
    <mergeCell ref="AK56:AK59"/>
    <mergeCell ref="AL56:AL59"/>
    <mergeCell ref="AK60:AK64"/>
    <mergeCell ref="AL60:AL64"/>
    <mergeCell ref="AK2:AL2"/>
    <mergeCell ref="AK4:AK9"/>
    <mergeCell ref="AL4:AL9"/>
    <mergeCell ref="AK10:AK23"/>
    <mergeCell ref="AL10:AL23"/>
    <mergeCell ref="AK24:AK30"/>
    <mergeCell ref="AL24:AL30"/>
    <mergeCell ref="AK31:AK36"/>
    <mergeCell ref="AL31:AL36"/>
    <mergeCell ref="AI96:AI98"/>
    <mergeCell ref="AJ96:AJ98"/>
    <mergeCell ref="AI70:AI73"/>
    <mergeCell ref="AJ70:AJ73"/>
    <mergeCell ref="AI74:AI78"/>
    <mergeCell ref="AJ74:AJ78"/>
    <mergeCell ref="AI79:AI88"/>
    <mergeCell ref="AJ79:AJ88"/>
    <mergeCell ref="AI89:AI91"/>
    <mergeCell ref="AJ89:AJ91"/>
    <mergeCell ref="AI92:AI95"/>
    <mergeCell ref="AJ92:AJ95"/>
    <mergeCell ref="AI45:AI51"/>
    <mergeCell ref="AJ45:AJ51"/>
    <mergeCell ref="AI52:AI55"/>
    <mergeCell ref="AJ52:AJ55"/>
    <mergeCell ref="AI56:AI59"/>
    <mergeCell ref="AJ56:AJ59"/>
    <mergeCell ref="AI60:AI64"/>
    <mergeCell ref="AJ60:AJ64"/>
    <mergeCell ref="AI65:AI69"/>
    <mergeCell ref="AJ65:AJ69"/>
    <mergeCell ref="AI4:AI9"/>
    <mergeCell ref="AI10:AI23"/>
    <mergeCell ref="AJ10:AJ23"/>
    <mergeCell ref="AJ4:AJ9"/>
    <mergeCell ref="AI24:AI30"/>
    <mergeCell ref="AJ24:AJ30"/>
    <mergeCell ref="AI31:AI36"/>
    <mergeCell ref="AJ31:AJ36"/>
    <mergeCell ref="AI37:AI44"/>
    <mergeCell ref="AJ37:AJ44"/>
    <mergeCell ref="AE89:AE91"/>
    <mergeCell ref="AF89:AF91"/>
    <mergeCell ref="AG89:AG91"/>
    <mergeCell ref="AH89:AH91"/>
    <mergeCell ref="A89:A91"/>
    <mergeCell ref="B89:B91"/>
    <mergeCell ref="C89:C91"/>
    <mergeCell ref="J89:J91"/>
    <mergeCell ref="K89:K91"/>
    <mergeCell ref="L89:L91"/>
    <mergeCell ref="M89:M91"/>
    <mergeCell ref="X89:X91"/>
    <mergeCell ref="Y89:Y91"/>
    <mergeCell ref="E89:E91"/>
    <mergeCell ref="F89:F91"/>
    <mergeCell ref="G89:G91"/>
    <mergeCell ref="H89:H91"/>
    <mergeCell ref="I89:I91"/>
    <mergeCell ref="D89:D91"/>
    <mergeCell ref="E92:E95"/>
    <mergeCell ref="E96:E98"/>
    <mergeCell ref="E37:E44"/>
    <mergeCell ref="E45:E51"/>
    <mergeCell ref="E52:E55"/>
    <mergeCell ref="E56:E59"/>
    <mergeCell ref="E60:E64"/>
    <mergeCell ref="E65:E69"/>
    <mergeCell ref="E70:E73"/>
    <mergeCell ref="E74:E78"/>
    <mergeCell ref="E79:E88"/>
    <mergeCell ref="AF96:AF98"/>
    <mergeCell ref="AG96:AG98"/>
    <mergeCell ref="AH96:AH98"/>
    <mergeCell ref="AE92:AE95"/>
    <mergeCell ref="AF92:AF95"/>
    <mergeCell ref="AG92:AG95"/>
    <mergeCell ref="AH92:AH95"/>
    <mergeCell ref="A96:A98"/>
    <mergeCell ref="B96:B98"/>
    <mergeCell ref="C96:C98"/>
    <mergeCell ref="F96:F98"/>
    <mergeCell ref="G96:G98"/>
    <mergeCell ref="H96:H98"/>
    <mergeCell ref="I96:I98"/>
    <mergeCell ref="J96:J98"/>
    <mergeCell ref="K96:K98"/>
    <mergeCell ref="L96:L98"/>
    <mergeCell ref="M96:M98"/>
    <mergeCell ref="O96:O98"/>
    <mergeCell ref="X96:X98"/>
    <mergeCell ref="Y96:Y98"/>
    <mergeCell ref="Z96:Z98"/>
    <mergeCell ref="AA96:AA98"/>
    <mergeCell ref="AB96:AB98"/>
    <mergeCell ref="AC96:AC98"/>
    <mergeCell ref="AD96:AD98"/>
    <mergeCell ref="AE96:AE98"/>
    <mergeCell ref="AD79:AD88"/>
    <mergeCell ref="AE79:AE88"/>
    <mergeCell ref="AF79:AF88"/>
    <mergeCell ref="AG79:AG88"/>
    <mergeCell ref="AH79:AH88"/>
    <mergeCell ref="A92:A95"/>
    <mergeCell ref="B92:B95"/>
    <mergeCell ref="C92:C95"/>
    <mergeCell ref="F92:F95"/>
    <mergeCell ref="G92:G95"/>
    <mergeCell ref="H92:H95"/>
    <mergeCell ref="I92:I95"/>
    <mergeCell ref="J92:J95"/>
    <mergeCell ref="K92:K95"/>
    <mergeCell ref="L92:L95"/>
    <mergeCell ref="M92:M95"/>
    <mergeCell ref="X92:X95"/>
    <mergeCell ref="Y92:Y95"/>
    <mergeCell ref="Z92:Z95"/>
    <mergeCell ref="AA92:AA95"/>
    <mergeCell ref="AB92:AB95"/>
    <mergeCell ref="M65:M69"/>
    <mergeCell ref="X65:X69"/>
    <mergeCell ref="Y65:Y69"/>
    <mergeCell ref="Z65:Z69"/>
    <mergeCell ref="Z70:Z73"/>
    <mergeCell ref="AC92:AC95"/>
    <mergeCell ref="AD92:AD95"/>
    <mergeCell ref="L79:L88"/>
    <mergeCell ref="M79:M88"/>
    <mergeCell ref="O79:O88"/>
    <mergeCell ref="X79:X88"/>
    <mergeCell ref="Y79:Y88"/>
    <mergeCell ref="Z79:Z88"/>
    <mergeCell ref="AA79:AA88"/>
    <mergeCell ref="AB79:AB88"/>
    <mergeCell ref="AC79:AC88"/>
    <mergeCell ref="Z89:Z91"/>
    <mergeCell ref="AA89:AA91"/>
    <mergeCell ref="AB89:AB91"/>
    <mergeCell ref="AC89:AC91"/>
    <mergeCell ref="AD89:AD91"/>
    <mergeCell ref="O89:O91"/>
    <mergeCell ref="O92:O95"/>
    <mergeCell ref="AB74:AB78"/>
    <mergeCell ref="A79:A88"/>
    <mergeCell ref="B79:B88"/>
    <mergeCell ref="C79:C88"/>
    <mergeCell ref="F79:F88"/>
    <mergeCell ref="G79:G88"/>
    <mergeCell ref="H79:H88"/>
    <mergeCell ref="I79:I88"/>
    <mergeCell ref="J79:J88"/>
    <mergeCell ref="K79:K88"/>
    <mergeCell ref="AD56:AD59"/>
    <mergeCell ref="AE56:AE59"/>
    <mergeCell ref="AF56:AF59"/>
    <mergeCell ref="AG56:AG59"/>
    <mergeCell ref="AH56:AH59"/>
    <mergeCell ref="AF65:AF69"/>
    <mergeCell ref="AG65:AG69"/>
    <mergeCell ref="AH65:AH69"/>
    <mergeCell ref="AH60:AH64"/>
    <mergeCell ref="AG60:AG64"/>
    <mergeCell ref="AF60:AF64"/>
    <mergeCell ref="AE60:AE64"/>
    <mergeCell ref="AD60:AD64"/>
    <mergeCell ref="AD65:AD69"/>
    <mergeCell ref="L56:L59"/>
    <mergeCell ref="M56:M59"/>
    <mergeCell ref="X56:X59"/>
    <mergeCell ref="Y56:Y59"/>
    <mergeCell ref="Z56:Z59"/>
    <mergeCell ref="AA56:AA59"/>
    <mergeCell ref="AB56:AB59"/>
    <mergeCell ref="AC56:AC59"/>
    <mergeCell ref="L60:L64"/>
    <mergeCell ref="M60:M64"/>
    <mergeCell ref="X60:X64"/>
    <mergeCell ref="AC60:AC64"/>
    <mergeCell ref="AB60:AB64"/>
    <mergeCell ref="AA60:AA64"/>
    <mergeCell ref="Z60:Z64"/>
    <mergeCell ref="Y60:Y64"/>
    <mergeCell ref="O56:O59"/>
    <mergeCell ref="O60:O64"/>
    <mergeCell ref="A56:A59"/>
    <mergeCell ref="B56:B59"/>
    <mergeCell ref="C56:C59"/>
    <mergeCell ref="F56:F59"/>
    <mergeCell ref="G56:G59"/>
    <mergeCell ref="H56:H59"/>
    <mergeCell ref="I56:I59"/>
    <mergeCell ref="J56:J59"/>
    <mergeCell ref="K56:K59"/>
    <mergeCell ref="AD52:AD55"/>
    <mergeCell ref="AE52:AE55"/>
    <mergeCell ref="AF52:AF55"/>
    <mergeCell ref="AG52:AG55"/>
    <mergeCell ref="AH52:AH55"/>
    <mergeCell ref="L52:L55"/>
    <mergeCell ref="M52:M55"/>
    <mergeCell ref="X52:X55"/>
    <mergeCell ref="Y52:Y55"/>
    <mergeCell ref="Z52:Z55"/>
    <mergeCell ref="AA52:AA55"/>
    <mergeCell ref="AB52:AB55"/>
    <mergeCell ref="AC52:AC55"/>
    <mergeCell ref="O52:O55"/>
    <mergeCell ref="A52:A55"/>
    <mergeCell ref="B52:B55"/>
    <mergeCell ref="C52:C55"/>
    <mergeCell ref="F52:F55"/>
    <mergeCell ref="G52:G55"/>
    <mergeCell ref="H52:H55"/>
    <mergeCell ref="I52:I55"/>
    <mergeCell ref="J52:J55"/>
    <mergeCell ref="K52:K55"/>
    <mergeCell ref="L24:L30"/>
    <mergeCell ref="M24:M30"/>
    <mergeCell ref="X24:X30"/>
    <mergeCell ref="Y24:Y30"/>
    <mergeCell ref="Z24:Z30"/>
    <mergeCell ref="AA24:AA30"/>
    <mergeCell ref="AB24:AB30"/>
    <mergeCell ref="AH24:AH30"/>
    <mergeCell ref="AC24:AC30"/>
    <mergeCell ref="AD24:AD30"/>
    <mergeCell ref="AE24:AE30"/>
    <mergeCell ref="AF24:AF30"/>
    <mergeCell ref="AG24:AG30"/>
    <mergeCell ref="O24:O30"/>
    <mergeCell ref="A24:A30"/>
    <mergeCell ref="B24:B30"/>
    <mergeCell ref="C24:C30"/>
    <mergeCell ref="F24:F30"/>
    <mergeCell ref="G24:G30"/>
    <mergeCell ref="H24:H30"/>
    <mergeCell ref="I24:I30"/>
    <mergeCell ref="J24:J30"/>
    <mergeCell ref="K24:K30"/>
    <mergeCell ref="E24:E30"/>
    <mergeCell ref="D24:D30"/>
    <mergeCell ref="AB10:AB23"/>
    <mergeCell ref="AC10:AC23"/>
    <mergeCell ref="AD10:AD23"/>
    <mergeCell ref="AE10:AE23"/>
    <mergeCell ref="AF10:AF23"/>
    <mergeCell ref="AG10:AG23"/>
    <mergeCell ref="AH10:AH23"/>
    <mergeCell ref="Z10:Z23"/>
    <mergeCell ref="Z4:Z9"/>
    <mergeCell ref="X4:X9"/>
    <mergeCell ref="Y4:Y9"/>
    <mergeCell ref="AA4:AA9"/>
    <mergeCell ref="A10:A23"/>
    <mergeCell ref="B10:B23"/>
    <mergeCell ref="C10:C23"/>
    <mergeCell ref="F10:F23"/>
    <mergeCell ref="G10:G23"/>
    <mergeCell ref="H10:H23"/>
    <mergeCell ref="I10:I23"/>
    <mergeCell ref="J10:J23"/>
    <mergeCell ref="K10:K23"/>
    <mergeCell ref="L10:L23"/>
    <mergeCell ref="M10:M23"/>
    <mergeCell ref="X10:X23"/>
    <mergeCell ref="Y10:Y23"/>
    <mergeCell ref="AA10:AA23"/>
    <mergeCell ref="E4:E9"/>
    <mergeCell ref="E10:E23"/>
    <mergeCell ref="D4:D9"/>
    <mergeCell ref="D10:D23"/>
    <mergeCell ref="O10:O23"/>
    <mergeCell ref="J2:L2"/>
    <mergeCell ref="B1:F1"/>
    <mergeCell ref="A2:I2"/>
    <mergeCell ref="G1:AH1"/>
    <mergeCell ref="AA2:AH2"/>
    <mergeCell ref="A4:A9"/>
    <mergeCell ref="B4:B9"/>
    <mergeCell ref="C4:C9"/>
    <mergeCell ref="F4:F9"/>
    <mergeCell ref="G4:G9"/>
    <mergeCell ref="H4:H9"/>
    <mergeCell ref="I4:I9"/>
    <mergeCell ref="J4:J9"/>
    <mergeCell ref="K4:K9"/>
    <mergeCell ref="L4:L9"/>
    <mergeCell ref="M4:M9"/>
    <mergeCell ref="AB4:AB9"/>
    <mergeCell ref="AC4:AC9"/>
    <mergeCell ref="AD4:AD9"/>
    <mergeCell ref="AE4:AE9"/>
    <mergeCell ref="AF4:AF9"/>
    <mergeCell ref="AG4:AG9"/>
    <mergeCell ref="AH4:AH9"/>
    <mergeCell ref="O4:O9"/>
    <mergeCell ref="Y31:Y36"/>
    <mergeCell ref="Z31:Z36"/>
    <mergeCell ref="H31:H36"/>
    <mergeCell ref="I31:I36"/>
    <mergeCell ref="J31:J36"/>
    <mergeCell ref="K31:K36"/>
    <mergeCell ref="L31:L36"/>
    <mergeCell ref="A31:A36"/>
    <mergeCell ref="B31:B36"/>
    <mergeCell ref="C31:C36"/>
    <mergeCell ref="F31:F36"/>
    <mergeCell ref="G31:G36"/>
    <mergeCell ref="E31:E36"/>
    <mergeCell ref="D31:D36"/>
    <mergeCell ref="AF31:AF36"/>
    <mergeCell ref="AG31:AG36"/>
    <mergeCell ref="AH31:AH36"/>
    <mergeCell ref="A37:A44"/>
    <mergeCell ref="B37:B44"/>
    <mergeCell ref="C37:C44"/>
    <mergeCell ref="F37:F44"/>
    <mergeCell ref="G37:G44"/>
    <mergeCell ref="H37:H44"/>
    <mergeCell ref="I37:I44"/>
    <mergeCell ref="J37:J44"/>
    <mergeCell ref="K37:K44"/>
    <mergeCell ref="L37:L44"/>
    <mergeCell ref="M37:M44"/>
    <mergeCell ref="O37:O44"/>
    <mergeCell ref="X37:X44"/>
    <mergeCell ref="AA31:AA36"/>
    <mergeCell ref="AB31:AB36"/>
    <mergeCell ref="AC31:AC36"/>
    <mergeCell ref="AD31:AD36"/>
    <mergeCell ref="AE31:AE36"/>
    <mergeCell ref="M31:M36"/>
    <mergeCell ref="O31:O36"/>
    <mergeCell ref="X31:X36"/>
    <mergeCell ref="AD37:AD44"/>
    <mergeCell ref="AE37:AE44"/>
    <mergeCell ref="AF37:AF44"/>
    <mergeCell ref="AG37:AG44"/>
    <mergeCell ref="AH37:AH44"/>
    <mergeCell ref="Y37:Y44"/>
    <mergeCell ref="Z37:Z44"/>
    <mergeCell ref="AA37:AA44"/>
    <mergeCell ref="AB37:AB44"/>
    <mergeCell ref="AC37:AC44"/>
    <mergeCell ref="H45:H51"/>
    <mergeCell ref="I45:I51"/>
    <mergeCell ref="J45:J51"/>
    <mergeCell ref="K45:K51"/>
    <mergeCell ref="L45:L51"/>
    <mergeCell ref="A45:A51"/>
    <mergeCell ref="B45:B51"/>
    <mergeCell ref="C45:C51"/>
    <mergeCell ref="F45:F51"/>
    <mergeCell ref="G45:G51"/>
    <mergeCell ref="AF45:AF51"/>
    <mergeCell ref="AG45:AG51"/>
    <mergeCell ref="AH45:AH51"/>
    <mergeCell ref="AA45:AA51"/>
    <mergeCell ref="AB45:AB51"/>
    <mergeCell ref="AC45:AC51"/>
    <mergeCell ref="AD45:AD51"/>
    <mergeCell ref="AE45:AE51"/>
    <mergeCell ref="M45:M51"/>
    <mergeCell ref="X45:X51"/>
    <mergeCell ref="Y45:Y51"/>
    <mergeCell ref="Z45:Z51"/>
    <mergeCell ref="O45:O51"/>
    <mergeCell ref="C60:C64"/>
    <mergeCell ref="B60:B64"/>
    <mergeCell ref="O74:O78"/>
    <mergeCell ref="A70:A73"/>
    <mergeCell ref="B70:B73"/>
    <mergeCell ref="C70:C73"/>
    <mergeCell ref="F70:F73"/>
    <mergeCell ref="G70:G73"/>
    <mergeCell ref="H70:H73"/>
    <mergeCell ref="I70:I73"/>
    <mergeCell ref="J70:J73"/>
    <mergeCell ref="K70:K73"/>
    <mergeCell ref="L70:L73"/>
    <mergeCell ref="M70:M73"/>
    <mergeCell ref="A65:A69"/>
    <mergeCell ref="B65:B69"/>
    <mergeCell ref="C65:C69"/>
    <mergeCell ref="F65:F69"/>
    <mergeCell ref="G65:G69"/>
    <mergeCell ref="A60:A64"/>
    <mergeCell ref="O65:O69"/>
    <mergeCell ref="H65:H69"/>
    <mergeCell ref="I65:I69"/>
    <mergeCell ref="J65:J69"/>
    <mergeCell ref="K60:K64"/>
    <mergeCell ref="AE74:AE78"/>
    <mergeCell ref="AF74:AF78"/>
    <mergeCell ref="AG74:AG78"/>
    <mergeCell ref="AH74:AH78"/>
    <mergeCell ref="AD70:AD73"/>
    <mergeCell ref="AE70:AE73"/>
    <mergeCell ref="AF70:AF73"/>
    <mergeCell ref="AG70:AG73"/>
    <mergeCell ref="AH70:AH73"/>
    <mergeCell ref="AD74:AD78"/>
    <mergeCell ref="L74:L78"/>
    <mergeCell ref="X70:X73"/>
    <mergeCell ref="Y70:Y73"/>
    <mergeCell ref="AA70:AA73"/>
    <mergeCell ref="AB70:AB73"/>
    <mergeCell ref="AC70:AC73"/>
    <mergeCell ref="O70:O73"/>
    <mergeCell ref="AE65:AE69"/>
    <mergeCell ref="AA65:AA69"/>
    <mergeCell ref="AB65:AB69"/>
    <mergeCell ref="AC65:AC69"/>
    <mergeCell ref="K65:K69"/>
    <mergeCell ref="L65:L69"/>
    <mergeCell ref="AC74:AC78"/>
    <mergeCell ref="A74:A78"/>
    <mergeCell ref="B74:B78"/>
    <mergeCell ref="C74:C78"/>
    <mergeCell ref="F74:F78"/>
    <mergeCell ref="G74:G78"/>
    <mergeCell ref="H74:H78"/>
    <mergeCell ref="I74:I78"/>
    <mergeCell ref="J74:J78"/>
    <mergeCell ref="K74:K78"/>
    <mergeCell ref="M2:W2"/>
    <mergeCell ref="X2:Z2"/>
    <mergeCell ref="AI2:AJ2"/>
    <mergeCell ref="D92:D95"/>
    <mergeCell ref="D96:D98"/>
    <mergeCell ref="D37:D44"/>
    <mergeCell ref="D45:D51"/>
    <mergeCell ref="D52:D55"/>
    <mergeCell ref="D56:D59"/>
    <mergeCell ref="D60:D64"/>
    <mergeCell ref="D65:D69"/>
    <mergeCell ref="D70:D73"/>
    <mergeCell ref="D74:D78"/>
    <mergeCell ref="D79:D88"/>
    <mergeCell ref="J60:J64"/>
    <mergeCell ref="I60:I64"/>
    <mergeCell ref="H60:H64"/>
    <mergeCell ref="G60:G64"/>
    <mergeCell ref="F60:F64"/>
    <mergeCell ref="M74:M78"/>
    <mergeCell ref="X74:X78"/>
    <mergeCell ref="Y74:Y78"/>
    <mergeCell ref="Z74:Z78"/>
    <mergeCell ref="AA74:AA78"/>
  </mergeCells>
  <conditionalFormatting sqref="L41 Z41">
    <cfRule type="cellIs" dxfId="267" priority="481" operator="equal">
      <formula>"Extrema"</formula>
    </cfRule>
    <cfRule type="cellIs" dxfId="266" priority="482" operator="equal">
      <formula>"Alta"</formula>
    </cfRule>
    <cfRule type="cellIs" dxfId="265" priority="483" operator="equal">
      <formula>"Moderada"</formula>
    </cfRule>
    <cfRule type="cellIs" dxfId="264" priority="484" operator="equal">
      <formula>"Baja"</formula>
    </cfRule>
  </conditionalFormatting>
  <conditionalFormatting sqref="L11:L12">
    <cfRule type="cellIs" dxfId="263" priority="301" operator="equal">
      <formula>"Extrema"</formula>
    </cfRule>
    <cfRule type="cellIs" dxfId="262" priority="302" operator="equal">
      <formula>"Alta"</formula>
    </cfRule>
    <cfRule type="cellIs" dxfId="261" priority="303" operator="equal">
      <formula>"Moderada"</formula>
    </cfRule>
    <cfRule type="cellIs" dxfId="260" priority="304" operator="equal">
      <formula>"Baja"</formula>
    </cfRule>
  </conditionalFormatting>
  <conditionalFormatting sqref="L4:L6">
    <cfRule type="cellIs" dxfId="259" priority="309" operator="equal">
      <formula>"Extrema"</formula>
    </cfRule>
    <cfRule type="cellIs" dxfId="258" priority="310" operator="equal">
      <formula>"Alta"</formula>
    </cfRule>
    <cfRule type="cellIs" dxfId="257" priority="311" operator="equal">
      <formula>"Moderada"</formula>
    </cfRule>
    <cfRule type="cellIs" dxfId="256" priority="312" operator="equal">
      <formula>"Baja"</formula>
    </cfRule>
  </conditionalFormatting>
  <conditionalFormatting sqref="L10 L19:L20">
    <cfRule type="cellIs" dxfId="255" priority="305" operator="equal">
      <formula>"Extrema"</formula>
    </cfRule>
    <cfRule type="cellIs" dxfId="254" priority="306" operator="equal">
      <formula>"Alta"</formula>
    </cfRule>
    <cfRule type="cellIs" dxfId="253" priority="307" operator="equal">
      <formula>"Moderada"</formula>
    </cfRule>
    <cfRule type="cellIs" dxfId="252" priority="308" operator="equal">
      <formula>"Baja"</formula>
    </cfRule>
  </conditionalFormatting>
  <conditionalFormatting sqref="Z4:Z6">
    <cfRule type="cellIs" dxfId="251" priority="289" operator="equal">
      <formula>"Extrema"</formula>
    </cfRule>
    <cfRule type="cellIs" dxfId="250" priority="290" operator="equal">
      <formula>"Alta"</formula>
    </cfRule>
    <cfRule type="cellIs" dxfId="249" priority="291" operator="equal">
      <formula>"Moderada"</formula>
    </cfRule>
    <cfRule type="cellIs" dxfId="248" priority="292" operator="equal">
      <formula>"Baja"</formula>
    </cfRule>
  </conditionalFormatting>
  <conditionalFormatting sqref="L24">
    <cfRule type="cellIs" dxfId="247" priority="285" operator="equal">
      <formula>"Extrema"</formula>
    </cfRule>
    <cfRule type="cellIs" dxfId="246" priority="286" operator="equal">
      <formula>"Alta"</formula>
    </cfRule>
    <cfRule type="cellIs" dxfId="245" priority="287" operator="equal">
      <formula>"Moderada"</formula>
    </cfRule>
    <cfRule type="cellIs" dxfId="244" priority="288" operator="equal">
      <formula>"Baja"</formula>
    </cfRule>
  </conditionalFormatting>
  <conditionalFormatting sqref="L25:L26">
    <cfRule type="cellIs" dxfId="243" priority="281" operator="equal">
      <formula>"Extrema"</formula>
    </cfRule>
    <cfRule type="cellIs" dxfId="242" priority="282" operator="equal">
      <formula>"Alta"</formula>
    </cfRule>
    <cfRule type="cellIs" dxfId="241" priority="283" operator="equal">
      <formula>"Moderada"</formula>
    </cfRule>
    <cfRule type="cellIs" dxfId="240" priority="284" operator="equal">
      <formula>"Baja"</formula>
    </cfRule>
  </conditionalFormatting>
  <conditionalFormatting sqref="Z24">
    <cfRule type="cellIs" dxfId="239" priority="277" operator="equal">
      <formula>"Extrema"</formula>
    </cfRule>
    <cfRule type="cellIs" dxfId="238" priority="278" operator="equal">
      <formula>"Alta"</formula>
    </cfRule>
    <cfRule type="cellIs" dxfId="237" priority="279" operator="equal">
      <formula>"Moderada"</formula>
    </cfRule>
    <cfRule type="cellIs" dxfId="236" priority="280" operator="equal">
      <formula>"Baja"</formula>
    </cfRule>
  </conditionalFormatting>
  <conditionalFormatting sqref="Z25:Z26">
    <cfRule type="cellIs" dxfId="235" priority="273" operator="equal">
      <formula>"Extrema"</formula>
    </cfRule>
    <cfRule type="cellIs" dxfId="234" priority="274" operator="equal">
      <formula>"Alta"</formula>
    </cfRule>
    <cfRule type="cellIs" dxfId="233" priority="275" operator="equal">
      <formula>"Moderada"</formula>
    </cfRule>
    <cfRule type="cellIs" dxfId="232" priority="276" operator="equal">
      <formula>"Baja"</formula>
    </cfRule>
  </conditionalFormatting>
  <conditionalFormatting sqref="L31">
    <cfRule type="cellIs" dxfId="231" priority="269" operator="equal">
      <formula>"Extrema"</formula>
    </cfRule>
    <cfRule type="cellIs" dxfId="230" priority="270" operator="equal">
      <formula>"Alta"</formula>
    </cfRule>
    <cfRule type="cellIs" dxfId="229" priority="271" operator="equal">
      <formula>"Moderada"</formula>
    </cfRule>
    <cfRule type="cellIs" dxfId="228" priority="272" operator="equal">
      <formula>"Baja"</formula>
    </cfRule>
  </conditionalFormatting>
  <conditionalFormatting sqref="L32 L34">
    <cfRule type="cellIs" dxfId="227" priority="265" operator="equal">
      <formula>"Extrema"</formula>
    </cfRule>
    <cfRule type="cellIs" dxfId="226" priority="266" operator="equal">
      <formula>"Alta"</formula>
    </cfRule>
    <cfRule type="cellIs" dxfId="225" priority="267" operator="equal">
      <formula>"Moderada"</formula>
    </cfRule>
    <cfRule type="cellIs" dxfId="224" priority="268" operator="equal">
      <formula>"Baja"</formula>
    </cfRule>
  </conditionalFormatting>
  <conditionalFormatting sqref="Z31">
    <cfRule type="cellIs" dxfId="223" priority="261" operator="equal">
      <formula>"Extrema"</formula>
    </cfRule>
    <cfRule type="cellIs" dxfId="222" priority="262" operator="equal">
      <formula>"Alta"</formula>
    </cfRule>
    <cfRule type="cellIs" dxfId="221" priority="263" operator="equal">
      <formula>"Moderada"</formula>
    </cfRule>
    <cfRule type="cellIs" dxfId="220" priority="264" operator="equal">
      <formula>"Baja"</formula>
    </cfRule>
  </conditionalFormatting>
  <conditionalFormatting sqref="Z32 Z34">
    <cfRule type="cellIs" dxfId="219" priority="257" operator="equal">
      <formula>"Extrema"</formula>
    </cfRule>
    <cfRule type="cellIs" dxfId="218" priority="258" operator="equal">
      <formula>"Alta"</formula>
    </cfRule>
    <cfRule type="cellIs" dxfId="217" priority="259" operator="equal">
      <formula>"Moderada"</formula>
    </cfRule>
    <cfRule type="cellIs" dxfId="216" priority="260" operator="equal">
      <formula>"Baja"</formula>
    </cfRule>
  </conditionalFormatting>
  <conditionalFormatting sqref="L33">
    <cfRule type="cellIs" dxfId="215" priority="253" operator="equal">
      <formula>"Extrema"</formula>
    </cfRule>
    <cfRule type="cellIs" dxfId="214" priority="254" operator="equal">
      <formula>"Alta"</formula>
    </cfRule>
    <cfRule type="cellIs" dxfId="213" priority="255" operator="equal">
      <formula>"Moderada"</formula>
    </cfRule>
    <cfRule type="cellIs" dxfId="212" priority="256" operator="equal">
      <formula>"Baja"</formula>
    </cfRule>
  </conditionalFormatting>
  <conditionalFormatting sqref="Z33">
    <cfRule type="cellIs" dxfId="211" priority="249" operator="equal">
      <formula>"Extrema"</formula>
    </cfRule>
    <cfRule type="cellIs" dxfId="210" priority="250" operator="equal">
      <formula>"Alta"</formula>
    </cfRule>
    <cfRule type="cellIs" dxfId="209" priority="251" operator="equal">
      <formula>"Moderada"</formula>
    </cfRule>
    <cfRule type="cellIs" dxfId="208" priority="252" operator="equal">
      <formula>"Baja"</formula>
    </cfRule>
  </conditionalFormatting>
  <conditionalFormatting sqref="L37">
    <cfRule type="cellIs" dxfId="207" priority="245" operator="equal">
      <formula>"Extrema"</formula>
    </cfRule>
    <cfRule type="cellIs" dxfId="206" priority="246" operator="equal">
      <formula>"Alta"</formula>
    </cfRule>
    <cfRule type="cellIs" dxfId="205" priority="247" operator="equal">
      <formula>"Moderada"</formula>
    </cfRule>
    <cfRule type="cellIs" dxfId="204" priority="248" operator="equal">
      <formula>"Baja"</formula>
    </cfRule>
  </conditionalFormatting>
  <conditionalFormatting sqref="L38:L39">
    <cfRule type="cellIs" dxfId="203" priority="241" operator="equal">
      <formula>"Extrema"</formula>
    </cfRule>
    <cfRule type="cellIs" dxfId="202" priority="242" operator="equal">
      <formula>"Alta"</formula>
    </cfRule>
    <cfRule type="cellIs" dxfId="201" priority="243" operator="equal">
      <formula>"Moderada"</formula>
    </cfRule>
    <cfRule type="cellIs" dxfId="200" priority="244" operator="equal">
      <formula>"Baja"</formula>
    </cfRule>
  </conditionalFormatting>
  <conditionalFormatting sqref="Z37">
    <cfRule type="cellIs" dxfId="199" priority="237" operator="equal">
      <formula>"Extrema"</formula>
    </cfRule>
    <cfRule type="cellIs" dxfId="198" priority="238" operator="equal">
      <formula>"Alta"</formula>
    </cfRule>
    <cfRule type="cellIs" dxfId="197" priority="239" operator="equal">
      <formula>"Moderada"</formula>
    </cfRule>
    <cfRule type="cellIs" dxfId="196" priority="240" operator="equal">
      <formula>"Baja"</formula>
    </cfRule>
  </conditionalFormatting>
  <conditionalFormatting sqref="Z38:Z39">
    <cfRule type="cellIs" dxfId="195" priority="233" operator="equal">
      <formula>"Extrema"</formula>
    </cfRule>
    <cfRule type="cellIs" dxfId="194" priority="234" operator="equal">
      <formula>"Alta"</formula>
    </cfRule>
    <cfRule type="cellIs" dxfId="193" priority="235" operator="equal">
      <formula>"Moderada"</formula>
    </cfRule>
    <cfRule type="cellIs" dxfId="192" priority="236" operator="equal">
      <formula>"Baja"</formula>
    </cfRule>
  </conditionalFormatting>
  <conditionalFormatting sqref="L45">
    <cfRule type="cellIs" dxfId="191" priority="225" operator="equal">
      <formula>"Extrema"</formula>
    </cfRule>
    <cfRule type="cellIs" dxfId="190" priority="226" operator="equal">
      <formula>"Alta"</formula>
    </cfRule>
    <cfRule type="cellIs" dxfId="189" priority="227" operator="equal">
      <formula>"Moderada"</formula>
    </cfRule>
    <cfRule type="cellIs" dxfId="188" priority="228" operator="equal">
      <formula>"Baja"</formula>
    </cfRule>
  </conditionalFormatting>
  <conditionalFormatting sqref="L46:L47">
    <cfRule type="cellIs" dxfId="187" priority="221" operator="equal">
      <formula>"Extrema"</formula>
    </cfRule>
    <cfRule type="cellIs" dxfId="186" priority="222" operator="equal">
      <formula>"Alta"</formula>
    </cfRule>
    <cfRule type="cellIs" dxfId="185" priority="223" operator="equal">
      <formula>"Moderada"</formula>
    </cfRule>
    <cfRule type="cellIs" dxfId="184" priority="224" operator="equal">
      <formula>"Baja"</formula>
    </cfRule>
  </conditionalFormatting>
  <conditionalFormatting sqref="L52">
    <cfRule type="cellIs" dxfId="183" priority="209" operator="equal">
      <formula>"Extrema"</formula>
    </cfRule>
    <cfRule type="cellIs" dxfId="182" priority="210" operator="equal">
      <formula>"Alta"</formula>
    </cfRule>
    <cfRule type="cellIs" dxfId="181" priority="211" operator="equal">
      <formula>"Moderada"</formula>
    </cfRule>
    <cfRule type="cellIs" dxfId="180" priority="212" operator="equal">
      <formula>"Baja"</formula>
    </cfRule>
  </conditionalFormatting>
  <conditionalFormatting sqref="L53:L54">
    <cfRule type="cellIs" dxfId="179" priority="205" operator="equal">
      <formula>"Extrema"</formula>
    </cfRule>
    <cfRule type="cellIs" dxfId="178" priority="206" operator="equal">
      <formula>"Alta"</formula>
    </cfRule>
    <cfRule type="cellIs" dxfId="177" priority="207" operator="equal">
      <formula>"Moderada"</formula>
    </cfRule>
    <cfRule type="cellIs" dxfId="176" priority="208" operator="equal">
      <formula>"Baja"</formula>
    </cfRule>
  </conditionalFormatting>
  <conditionalFormatting sqref="Z52">
    <cfRule type="cellIs" dxfId="175" priority="201" operator="equal">
      <formula>"Extrema"</formula>
    </cfRule>
    <cfRule type="cellIs" dxfId="174" priority="202" operator="equal">
      <formula>"Alta"</formula>
    </cfRule>
    <cfRule type="cellIs" dxfId="173" priority="203" operator="equal">
      <formula>"Moderada"</formula>
    </cfRule>
    <cfRule type="cellIs" dxfId="172" priority="204" operator="equal">
      <formula>"Baja"</formula>
    </cfRule>
  </conditionalFormatting>
  <conditionalFormatting sqref="Z53:Z54">
    <cfRule type="cellIs" dxfId="171" priority="197" operator="equal">
      <formula>"Extrema"</formula>
    </cfRule>
    <cfRule type="cellIs" dxfId="170" priority="198" operator="equal">
      <formula>"Alta"</formula>
    </cfRule>
    <cfRule type="cellIs" dxfId="169" priority="199" operator="equal">
      <formula>"Moderada"</formula>
    </cfRule>
    <cfRule type="cellIs" dxfId="168" priority="200" operator="equal">
      <formula>"Baja"</formula>
    </cfRule>
  </conditionalFormatting>
  <conditionalFormatting sqref="L56:L57">
    <cfRule type="cellIs" dxfId="167" priority="177" operator="equal">
      <formula>"Extrema"</formula>
    </cfRule>
    <cfRule type="cellIs" dxfId="166" priority="178" operator="equal">
      <formula>"Alta"</formula>
    </cfRule>
    <cfRule type="cellIs" dxfId="165" priority="179" operator="equal">
      <formula>"Moderada"</formula>
    </cfRule>
    <cfRule type="cellIs" dxfId="164" priority="180" operator="equal">
      <formula>"Baja"</formula>
    </cfRule>
  </conditionalFormatting>
  <conditionalFormatting sqref="L58">
    <cfRule type="cellIs" dxfId="163" priority="173" operator="equal">
      <formula>"Extrema"</formula>
    </cfRule>
    <cfRule type="cellIs" dxfId="162" priority="174" operator="equal">
      <formula>"Alta"</formula>
    </cfRule>
    <cfRule type="cellIs" dxfId="161" priority="175" operator="equal">
      <formula>"Moderada"</formula>
    </cfRule>
    <cfRule type="cellIs" dxfId="160" priority="176" operator="equal">
      <formula>"Baja"</formula>
    </cfRule>
  </conditionalFormatting>
  <conditionalFormatting sqref="Z56:Z57">
    <cfRule type="cellIs" dxfId="159" priority="169" operator="equal">
      <formula>"Extrema"</formula>
    </cfRule>
    <cfRule type="cellIs" dxfId="158" priority="170" operator="equal">
      <formula>"Alta"</formula>
    </cfRule>
    <cfRule type="cellIs" dxfId="157" priority="171" operator="equal">
      <formula>"Moderada"</formula>
    </cfRule>
    <cfRule type="cellIs" dxfId="156" priority="172" operator="equal">
      <formula>"Baja"</formula>
    </cfRule>
  </conditionalFormatting>
  <conditionalFormatting sqref="Z58">
    <cfRule type="cellIs" dxfId="155" priority="165" operator="equal">
      <formula>"Extrema"</formula>
    </cfRule>
    <cfRule type="cellIs" dxfId="154" priority="166" operator="equal">
      <formula>"Alta"</formula>
    </cfRule>
    <cfRule type="cellIs" dxfId="153" priority="167" operator="equal">
      <formula>"Moderada"</formula>
    </cfRule>
    <cfRule type="cellIs" dxfId="152" priority="168" operator="equal">
      <formula>"Baja"</formula>
    </cfRule>
  </conditionalFormatting>
  <conditionalFormatting sqref="L60">
    <cfRule type="cellIs" dxfId="151" priority="161" operator="equal">
      <formula>"Extrema"</formula>
    </cfRule>
    <cfRule type="cellIs" dxfId="150" priority="162" operator="equal">
      <formula>"Alta"</formula>
    </cfRule>
    <cfRule type="cellIs" dxfId="149" priority="163" operator="equal">
      <formula>"Moderada"</formula>
    </cfRule>
    <cfRule type="cellIs" dxfId="148" priority="164" operator="equal">
      <formula>"Baja"</formula>
    </cfRule>
  </conditionalFormatting>
  <conditionalFormatting sqref="L61:L63">
    <cfRule type="cellIs" dxfId="147" priority="157" operator="equal">
      <formula>"Extrema"</formula>
    </cfRule>
    <cfRule type="cellIs" dxfId="146" priority="158" operator="equal">
      <formula>"Alta"</formula>
    </cfRule>
    <cfRule type="cellIs" dxfId="145" priority="159" operator="equal">
      <formula>"Moderada"</formula>
    </cfRule>
    <cfRule type="cellIs" dxfId="144" priority="160" operator="equal">
      <formula>"Baja"</formula>
    </cfRule>
  </conditionalFormatting>
  <conditionalFormatting sqref="Z60">
    <cfRule type="cellIs" dxfId="143" priority="153" operator="equal">
      <formula>"Extrema"</formula>
    </cfRule>
    <cfRule type="cellIs" dxfId="142" priority="154" operator="equal">
      <formula>"Alta"</formula>
    </cfRule>
    <cfRule type="cellIs" dxfId="141" priority="155" operator="equal">
      <formula>"Moderada"</formula>
    </cfRule>
    <cfRule type="cellIs" dxfId="140" priority="156" operator="equal">
      <formula>"Baja"</formula>
    </cfRule>
  </conditionalFormatting>
  <conditionalFormatting sqref="Z61:Z63">
    <cfRule type="cellIs" dxfId="139" priority="149" operator="equal">
      <formula>"Extrema"</formula>
    </cfRule>
    <cfRule type="cellIs" dxfId="138" priority="150" operator="equal">
      <formula>"Alta"</formula>
    </cfRule>
    <cfRule type="cellIs" dxfId="137" priority="151" operator="equal">
      <formula>"Moderada"</formula>
    </cfRule>
    <cfRule type="cellIs" dxfId="136" priority="152" operator="equal">
      <formula>"Baja"</formula>
    </cfRule>
  </conditionalFormatting>
  <conditionalFormatting sqref="L65">
    <cfRule type="cellIs" dxfId="135" priority="145" operator="equal">
      <formula>"Extrema"</formula>
    </cfRule>
    <cfRule type="cellIs" dxfId="134" priority="146" operator="equal">
      <formula>"Alta"</formula>
    </cfRule>
    <cfRule type="cellIs" dxfId="133" priority="147" operator="equal">
      <formula>"Moderada"</formula>
    </cfRule>
    <cfRule type="cellIs" dxfId="132" priority="148" operator="equal">
      <formula>"Baja"</formula>
    </cfRule>
  </conditionalFormatting>
  <conditionalFormatting sqref="L66:L67">
    <cfRule type="cellIs" dxfId="131" priority="141" operator="equal">
      <formula>"Extrema"</formula>
    </cfRule>
    <cfRule type="cellIs" dxfId="130" priority="142" operator="equal">
      <formula>"Alta"</formula>
    </cfRule>
    <cfRule type="cellIs" dxfId="129" priority="143" operator="equal">
      <formula>"Moderada"</formula>
    </cfRule>
    <cfRule type="cellIs" dxfId="128" priority="144" operator="equal">
      <formula>"Baja"</formula>
    </cfRule>
  </conditionalFormatting>
  <conditionalFormatting sqref="Z65">
    <cfRule type="cellIs" dxfId="127" priority="137" operator="equal">
      <formula>"Extrema"</formula>
    </cfRule>
    <cfRule type="cellIs" dxfId="126" priority="138" operator="equal">
      <formula>"Alta"</formula>
    </cfRule>
    <cfRule type="cellIs" dxfId="125" priority="139" operator="equal">
      <formula>"Moderada"</formula>
    </cfRule>
    <cfRule type="cellIs" dxfId="124" priority="140" operator="equal">
      <formula>"Baja"</formula>
    </cfRule>
  </conditionalFormatting>
  <conditionalFormatting sqref="Z66:Z67">
    <cfRule type="cellIs" dxfId="123" priority="133" operator="equal">
      <formula>"Extrema"</formula>
    </cfRule>
    <cfRule type="cellIs" dxfId="122" priority="134" operator="equal">
      <formula>"Alta"</formula>
    </cfRule>
    <cfRule type="cellIs" dxfId="121" priority="135" operator="equal">
      <formula>"Moderada"</formula>
    </cfRule>
    <cfRule type="cellIs" dxfId="120" priority="136" operator="equal">
      <formula>"Baja"</formula>
    </cfRule>
  </conditionalFormatting>
  <conditionalFormatting sqref="L70">
    <cfRule type="cellIs" dxfId="119" priority="129" operator="equal">
      <formula>"Extrema"</formula>
    </cfRule>
    <cfRule type="cellIs" dxfId="118" priority="130" operator="equal">
      <formula>"Alta"</formula>
    </cfRule>
    <cfRule type="cellIs" dxfId="117" priority="131" operator="equal">
      <formula>"Moderada"</formula>
    </cfRule>
    <cfRule type="cellIs" dxfId="116" priority="132" operator="equal">
      <formula>"Baja"</formula>
    </cfRule>
  </conditionalFormatting>
  <conditionalFormatting sqref="L71:L72">
    <cfRule type="cellIs" dxfId="115" priority="125" operator="equal">
      <formula>"Extrema"</formula>
    </cfRule>
    <cfRule type="cellIs" dxfId="114" priority="126" operator="equal">
      <formula>"Alta"</formula>
    </cfRule>
    <cfRule type="cellIs" dxfId="113" priority="127" operator="equal">
      <formula>"Moderada"</formula>
    </cfRule>
    <cfRule type="cellIs" dxfId="112" priority="128" operator="equal">
      <formula>"Baja"</formula>
    </cfRule>
  </conditionalFormatting>
  <conditionalFormatting sqref="Z70">
    <cfRule type="cellIs" dxfId="111" priority="121" operator="equal">
      <formula>"Extrema"</formula>
    </cfRule>
    <cfRule type="cellIs" dxfId="110" priority="122" operator="equal">
      <formula>"Alta"</formula>
    </cfRule>
    <cfRule type="cellIs" dxfId="109" priority="123" operator="equal">
      <formula>"Moderada"</formula>
    </cfRule>
    <cfRule type="cellIs" dxfId="108" priority="124" operator="equal">
      <formula>"Baja"</formula>
    </cfRule>
  </conditionalFormatting>
  <conditionalFormatting sqref="Z71:Z72">
    <cfRule type="cellIs" dxfId="107" priority="117" operator="equal">
      <formula>"Extrema"</formula>
    </cfRule>
    <cfRule type="cellIs" dxfId="106" priority="118" operator="equal">
      <formula>"Alta"</formula>
    </cfRule>
    <cfRule type="cellIs" dxfId="105" priority="119" operator="equal">
      <formula>"Moderada"</formula>
    </cfRule>
    <cfRule type="cellIs" dxfId="104" priority="120" operator="equal">
      <formula>"Baja"</formula>
    </cfRule>
  </conditionalFormatting>
  <conditionalFormatting sqref="L74">
    <cfRule type="cellIs" dxfId="103" priority="113" operator="equal">
      <formula>"Extrema"</formula>
    </cfRule>
    <cfRule type="cellIs" dxfId="102" priority="114" operator="equal">
      <formula>"Alta"</formula>
    </cfRule>
    <cfRule type="cellIs" dxfId="101" priority="115" operator="equal">
      <formula>"Moderada"</formula>
    </cfRule>
    <cfRule type="cellIs" dxfId="100" priority="116" operator="equal">
      <formula>"Baja"</formula>
    </cfRule>
  </conditionalFormatting>
  <conditionalFormatting sqref="L75:L77">
    <cfRule type="cellIs" dxfId="99" priority="109" operator="equal">
      <formula>"Extrema"</formula>
    </cfRule>
    <cfRule type="cellIs" dxfId="98" priority="110" operator="equal">
      <formula>"Alta"</formula>
    </cfRule>
    <cfRule type="cellIs" dxfId="97" priority="111" operator="equal">
      <formula>"Moderada"</formula>
    </cfRule>
    <cfRule type="cellIs" dxfId="96" priority="112" operator="equal">
      <formula>"Baja"</formula>
    </cfRule>
  </conditionalFormatting>
  <conditionalFormatting sqref="Z74">
    <cfRule type="cellIs" dxfId="95" priority="105" operator="equal">
      <formula>"Extrema"</formula>
    </cfRule>
    <cfRule type="cellIs" dxfId="94" priority="106" operator="equal">
      <formula>"Alta"</formula>
    </cfRule>
    <cfRule type="cellIs" dxfId="93" priority="107" operator="equal">
      <formula>"Moderada"</formula>
    </cfRule>
    <cfRule type="cellIs" dxfId="92" priority="108" operator="equal">
      <formula>"Baja"</formula>
    </cfRule>
  </conditionalFormatting>
  <conditionalFormatting sqref="Z75:Z77">
    <cfRule type="cellIs" dxfId="91" priority="101" operator="equal">
      <formula>"Extrema"</formula>
    </cfRule>
    <cfRule type="cellIs" dxfId="90" priority="102" operator="equal">
      <formula>"Alta"</formula>
    </cfRule>
    <cfRule type="cellIs" dxfId="89" priority="103" operator="equal">
      <formula>"Moderada"</formula>
    </cfRule>
    <cfRule type="cellIs" dxfId="88" priority="104" operator="equal">
      <formula>"Baja"</formula>
    </cfRule>
  </conditionalFormatting>
  <conditionalFormatting sqref="L79 L84:L85">
    <cfRule type="cellIs" dxfId="87" priority="97" operator="equal">
      <formula>"Extrema"</formula>
    </cfRule>
    <cfRule type="cellIs" dxfId="86" priority="98" operator="equal">
      <formula>"Alta"</formula>
    </cfRule>
    <cfRule type="cellIs" dxfId="85" priority="99" operator="equal">
      <formula>"Moderada"</formula>
    </cfRule>
    <cfRule type="cellIs" dxfId="84" priority="100" operator="equal">
      <formula>"Baja"</formula>
    </cfRule>
  </conditionalFormatting>
  <conditionalFormatting sqref="L80:L81">
    <cfRule type="cellIs" dxfId="83" priority="93" operator="equal">
      <formula>"Extrema"</formula>
    </cfRule>
    <cfRule type="cellIs" dxfId="82" priority="94" operator="equal">
      <formula>"Alta"</formula>
    </cfRule>
    <cfRule type="cellIs" dxfId="81" priority="95" operator="equal">
      <formula>"Moderada"</formula>
    </cfRule>
    <cfRule type="cellIs" dxfId="80" priority="96" operator="equal">
      <formula>"Baja"</formula>
    </cfRule>
  </conditionalFormatting>
  <conditionalFormatting sqref="Z79 Z84:Z85">
    <cfRule type="cellIs" dxfId="79" priority="89" operator="equal">
      <formula>"Extrema"</formula>
    </cfRule>
    <cfRule type="cellIs" dxfId="78" priority="90" operator="equal">
      <formula>"Alta"</formula>
    </cfRule>
    <cfRule type="cellIs" dxfId="77" priority="91" operator="equal">
      <formula>"Moderada"</formula>
    </cfRule>
    <cfRule type="cellIs" dxfId="76" priority="92" operator="equal">
      <formula>"Baja"</formula>
    </cfRule>
  </conditionalFormatting>
  <conditionalFormatting sqref="Z80:Z81">
    <cfRule type="cellIs" dxfId="75" priority="85" operator="equal">
      <formula>"Extrema"</formula>
    </cfRule>
    <cfRule type="cellIs" dxfId="74" priority="86" operator="equal">
      <formula>"Alta"</formula>
    </cfRule>
    <cfRule type="cellIs" dxfId="73" priority="87" operator="equal">
      <formula>"Moderada"</formula>
    </cfRule>
    <cfRule type="cellIs" dxfId="72" priority="88" operator="equal">
      <formula>"Baja"</formula>
    </cfRule>
  </conditionalFormatting>
  <conditionalFormatting sqref="L83">
    <cfRule type="cellIs" dxfId="71" priority="81" operator="equal">
      <formula>"Extrema"</formula>
    </cfRule>
    <cfRule type="cellIs" dxfId="70" priority="82" operator="equal">
      <formula>"Alta"</formula>
    </cfRule>
    <cfRule type="cellIs" dxfId="69" priority="83" operator="equal">
      <formula>"Moderada"</formula>
    </cfRule>
    <cfRule type="cellIs" dxfId="68" priority="84" operator="equal">
      <formula>"Baja"</formula>
    </cfRule>
  </conditionalFormatting>
  <conditionalFormatting sqref="Z83">
    <cfRule type="cellIs" dxfId="67" priority="77" operator="equal">
      <formula>"Extrema"</formula>
    </cfRule>
    <cfRule type="cellIs" dxfId="66" priority="78" operator="equal">
      <formula>"Alta"</formula>
    </cfRule>
    <cfRule type="cellIs" dxfId="65" priority="79" operator="equal">
      <formula>"Moderada"</formula>
    </cfRule>
    <cfRule type="cellIs" dxfId="64" priority="80" operator="equal">
      <formula>"Baja"</formula>
    </cfRule>
  </conditionalFormatting>
  <conditionalFormatting sqref="L92">
    <cfRule type="cellIs" dxfId="63" priority="73" operator="equal">
      <formula>"Extrema"</formula>
    </cfRule>
    <cfRule type="cellIs" dxfId="62" priority="74" operator="equal">
      <formula>"Alta"</formula>
    </cfRule>
    <cfRule type="cellIs" dxfId="61" priority="75" operator="equal">
      <formula>"Moderada"</formula>
    </cfRule>
    <cfRule type="cellIs" dxfId="60" priority="76" operator="equal">
      <formula>"Baja"</formula>
    </cfRule>
  </conditionalFormatting>
  <conditionalFormatting sqref="L93">
    <cfRule type="cellIs" dxfId="59" priority="69" operator="equal">
      <formula>"Extrema"</formula>
    </cfRule>
    <cfRule type="cellIs" dxfId="58" priority="70" operator="equal">
      <formula>"Alta"</formula>
    </cfRule>
    <cfRule type="cellIs" dxfId="57" priority="71" operator="equal">
      <formula>"Moderada"</formula>
    </cfRule>
    <cfRule type="cellIs" dxfId="56" priority="72" operator="equal">
      <formula>"Baja"</formula>
    </cfRule>
  </conditionalFormatting>
  <conditionalFormatting sqref="L96">
    <cfRule type="cellIs" dxfId="55" priority="57" operator="equal">
      <formula>"Extrema"</formula>
    </cfRule>
    <cfRule type="cellIs" dxfId="54" priority="58" operator="equal">
      <formula>"Alta"</formula>
    </cfRule>
    <cfRule type="cellIs" dxfId="53" priority="59" operator="equal">
      <formula>"Moderada"</formula>
    </cfRule>
    <cfRule type="cellIs" dxfId="52" priority="60" operator="equal">
      <formula>"Baja"</formula>
    </cfRule>
  </conditionalFormatting>
  <conditionalFormatting sqref="L97">
    <cfRule type="cellIs" dxfId="51" priority="53" operator="equal">
      <formula>"Extrema"</formula>
    </cfRule>
    <cfRule type="cellIs" dxfId="50" priority="54" operator="equal">
      <formula>"Alta"</formula>
    </cfRule>
    <cfRule type="cellIs" dxfId="49" priority="55" operator="equal">
      <formula>"Moderada"</formula>
    </cfRule>
    <cfRule type="cellIs" dxfId="48" priority="56" operator="equal">
      <formula>"Baja"</formula>
    </cfRule>
  </conditionalFormatting>
  <conditionalFormatting sqref="Z96">
    <cfRule type="cellIs" dxfId="47" priority="49" operator="equal">
      <formula>"Extrema"</formula>
    </cfRule>
    <cfRule type="cellIs" dxfId="46" priority="50" operator="equal">
      <formula>"Alta"</formula>
    </cfRule>
    <cfRule type="cellIs" dxfId="45" priority="51" operator="equal">
      <formula>"Moderada"</formula>
    </cfRule>
    <cfRule type="cellIs" dxfId="44" priority="52" operator="equal">
      <formula>"Baja"</formula>
    </cfRule>
  </conditionalFormatting>
  <conditionalFormatting sqref="Z97">
    <cfRule type="cellIs" dxfId="43" priority="45" operator="equal">
      <formula>"Extrema"</formula>
    </cfRule>
    <cfRule type="cellIs" dxfId="42" priority="46" operator="equal">
      <formula>"Alta"</formula>
    </cfRule>
    <cfRule type="cellIs" dxfId="41" priority="47" operator="equal">
      <formula>"Moderada"</formula>
    </cfRule>
    <cfRule type="cellIs" dxfId="40" priority="48" operator="equal">
      <formula>"Baja"</formula>
    </cfRule>
  </conditionalFormatting>
  <conditionalFormatting sqref="L89">
    <cfRule type="cellIs" dxfId="39" priority="41" operator="equal">
      <formula>"Extrema"</formula>
    </cfRule>
    <cfRule type="cellIs" dxfId="38" priority="42" operator="equal">
      <formula>"Alta"</formula>
    </cfRule>
    <cfRule type="cellIs" dxfId="37" priority="43" operator="equal">
      <formula>"Moderada"</formula>
    </cfRule>
    <cfRule type="cellIs" dxfId="36" priority="44" operator="equal">
      <formula>"Baja"</formula>
    </cfRule>
  </conditionalFormatting>
  <conditionalFormatting sqref="Z89">
    <cfRule type="cellIs" dxfId="35" priority="37" operator="equal">
      <formula>"Extrema"</formula>
    </cfRule>
    <cfRule type="cellIs" dxfId="34" priority="38" operator="equal">
      <formula>"Alta"</formula>
    </cfRule>
    <cfRule type="cellIs" dxfId="33" priority="39" operator="equal">
      <formula>"Moderada"</formula>
    </cfRule>
    <cfRule type="cellIs" dxfId="32" priority="40" operator="equal">
      <formula>"Baja"</formula>
    </cfRule>
  </conditionalFormatting>
  <conditionalFormatting sqref="L91">
    <cfRule type="cellIs" dxfId="31" priority="33" operator="equal">
      <formula>"Extrema"</formula>
    </cfRule>
    <cfRule type="cellIs" dxfId="30" priority="34" operator="equal">
      <formula>"Alta"</formula>
    </cfRule>
    <cfRule type="cellIs" dxfId="29" priority="35" operator="equal">
      <formula>"Moderada"</formula>
    </cfRule>
    <cfRule type="cellIs" dxfId="28" priority="36" operator="equal">
      <formula>"Baja"</formula>
    </cfRule>
  </conditionalFormatting>
  <conditionalFormatting sqref="L14:L15">
    <cfRule type="cellIs" dxfId="27" priority="29" operator="equal">
      <formula>"Extrema"</formula>
    </cfRule>
    <cfRule type="cellIs" dxfId="26" priority="30" operator="equal">
      <formula>"Alta"</formula>
    </cfRule>
    <cfRule type="cellIs" dxfId="25" priority="31" operator="equal">
      <formula>"Moderada"</formula>
    </cfRule>
    <cfRule type="cellIs" dxfId="24" priority="32" operator="equal">
      <formula>"Baja"</formula>
    </cfRule>
  </conditionalFormatting>
  <conditionalFormatting sqref="Z10 Z19:Z20">
    <cfRule type="cellIs" dxfId="23" priority="21" operator="equal">
      <formula>"Extrema"</formula>
    </cfRule>
    <cfRule type="cellIs" dxfId="22" priority="22" operator="equal">
      <formula>"Alta"</formula>
    </cfRule>
    <cfRule type="cellIs" dxfId="21" priority="23" operator="equal">
      <formula>"Moderada"</formula>
    </cfRule>
    <cfRule type="cellIs" dxfId="20" priority="24" operator="equal">
      <formula>"Baja"</formula>
    </cfRule>
  </conditionalFormatting>
  <conditionalFormatting sqref="Z11:Z17">
    <cfRule type="cellIs" dxfId="19" priority="17" operator="equal">
      <formula>"Extrema"</formula>
    </cfRule>
    <cfRule type="cellIs" dxfId="18" priority="18" operator="equal">
      <formula>"Alta"</formula>
    </cfRule>
    <cfRule type="cellIs" dxfId="17" priority="19" operator="equal">
      <formula>"Moderada"</formula>
    </cfRule>
    <cfRule type="cellIs" dxfId="16" priority="20" operator="equal">
      <formula>"Baja"</formula>
    </cfRule>
  </conditionalFormatting>
  <conditionalFormatting sqref="Z46:Z51">
    <cfRule type="cellIs" dxfId="15" priority="9" operator="equal">
      <formula>"Extrema"</formula>
    </cfRule>
    <cfRule type="cellIs" dxfId="14" priority="10" operator="equal">
      <formula>"Alta"</formula>
    </cfRule>
    <cfRule type="cellIs" dxfId="13" priority="11" operator="equal">
      <formula>"Moderada"</formula>
    </cfRule>
    <cfRule type="cellIs" dxfId="12" priority="12" operator="equal">
      <formula>"Baja"</formula>
    </cfRule>
  </conditionalFormatting>
  <conditionalFormatting sqref="Z45">
    <cfRule type="cellIs" dxfId="11" priority="13" operator="equal">
      <formula>"Extrema"</formula>
    </cfRule>
    <cfRule type="cellIs" dxfId="10" priority="14" operator="equal">
      <formula>"Alta"</formula>
    </cfRule>
    <cfRule type="cellIs" dxfId="9" priority="15" operator="equal">
      <formula>"Moderada"</formula>
    </cfRule>
    <cfRule type="cellIs" dxfId="8" priority="16" operator="equal">
      <formula>"Baja"</formula>
    </cfRule>
  </conditionalFormatting>
  <conditionalFormatting sqref="Z92">
    <cfRule type="cellIs" dxfId="7" priority="5" operator="equal">
      <formula>"Extrema"</formula>
    </cfRule>
    <cfRule type="cellIs" dxfId="6" priority="6" operator="equal">
      <formula>"Alta"</formula>
    </cfRule>
    <cfRule type="cellIs" dxfId="5" priority="7" operator="equal">
      <formula>"Moderada"</formula>
    </cfRule>
    <cfRule type="cellIs" dxfId="4" priority="8" operator="equal">
      <formula>"Baja"</formula>
    </cfRule>
  </conditionalFormatting>
  <conditionalFormatting sqref="Z93:Z94">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xWindow="1313" yWindow="262" count="4">
    <dataValidation allowBlank="1" showInputMessage="1" showErrorMessage="1" prompt="Calificación máxima de 15 puntos" sqref="P3 R3 T3"/>
    <dataValidation allowBlank="1" showInputMessage="1" showErrorMessage="1" prompt="Calificación máxima de 5 puntos" sqref="Q3"/>
    <dataValidation allowBlank="1" showInputMessage="1" showErrorMessage="1" prompt="Calificación máxima de 10 puntos" sqref="S3 U3"/>
    <dataValidation allowBlank="1" showInputMessage="1" showErrorMessage="1" prompt="Calificación máxima de 30 puntos" sqref="V3"/>
  </dataValidations>
  <printOptions horizontalCentered="1"/>
  <pageMargins left="0" right="0" top="0.35433070866141736" bottom="0.35433070866141736" header="0.31496062992125984" footer="0.31496062992125984"/>
  <pageSetup paperSize="5" scale="40" orientation="landscape" r:id="rId1"/>
  <headerFooter>
    <oddFooter>&amp;CPág.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I24"/>
  <sheetViews>
    <sheetView showGridLines="0" workbookViewId="0">
      <selection activeCell="F10" sqref="F10:K11"/>
    </sheetView>
  </sheetViews>
  <sheetFormatPr baseColWidth="10" defaultColWidth="9.28515625" defaultRowHeight="15" x14ac:dyDescent="0.25"/>
  <cols>
    <col min="1" max="35" width="3.7109375" customWidth="1"/>
  </cols>
  <sheetData>
    <row r="1" spans="3:35" ht="18" customHeight="1" x14ac:dyDescent="0.25"/>
    <row r="4" spans="3:35" ht="24.75" customHeight="1" x14ac:dyDescent="0.25">
      <c r="C4" s="3"/>
      <c r="D4" s="3"/>
      <c r="E4" s="3"/>
      <c r="F4" s="214" t="s">
        <v>7</v>
      </c>
      <c r="G4" s="214"/>
      <c r="H4" s="214"/>
      <c r="I4" s="214"/>
      <c r="J4" s="214"/>
      <c r="K4" s="214"/>
      <c r="L4" s="214" t="s">
        <v>8</v>
      </c>
      <c r="M4" s="214"/>
      <c r="N4" s="214"/>
      <c r="O4" s="214"/>
      <c r="P4" s="214"/>
      <c r="Q4" s="214"/>
      <c r="R4" s="214"/>
      <c r="S4" s="214"/>
      <c r="T4" s="214"/>
      <c r="U4" s="214"/>
      <c r="V4" s="214"/>
      <c r="W4" s="214"/>
      <c r="X4" s="214"/>
      <c r="Y4" s="214"/>
      <c r="Z4" s="214"/>
      <c r="AA4" s="214"/>
      <c r="AB4" s="214"/>
      <c r="AC4" s="214"/>
      <c r="AD4" s="214"/>
      <c r="AE4" s="214"/>
      <c r="AF4" s="3"/>
      <c r="AG4" s="3"/>
      <c r="AH4" s="3"/>
      <c r="AI4" s="4"/>
    </row>
    <row r="5" spans="3:35" ht="45" customHeight="1" x14ac:dyDescent="0.25">
      <c r="C5" s="3"/>
      <c r="D5" s="3"/>
      <c r="E5" s="3"/>
      <c r="F5" s="214"/>
      <c r="G5" s="214"/>
      <c r="H5" s="214"/>
      <c r="I5" s="214"/>
      <c r="J5" s="214"/>
      <c r="K5" s="214"/>
      <c r="L5" s="215" t="s">
        <v>46</v>
      </c>
      <c r="M5" s="215"/>
      <c r="N5" s="215"/>
      <c r="O5" s="215"/>
      <c r="P5" s="215" t="s">
        <v>47</v>
      </c>
      <c r="Q5" s="215"/>
      <c r="R5" s="215"/>
      <c r="S5" s="215"/>
      <c r="T5" s="215" t="s">
        <v>48</v>
      </c>
      <c r="U5" s="215"/>
      <c r="V5" s="215"/>
      <c r="W5" s="215"/>
      <c r="X5" s="215" t="s">
        <v>49</v>
      </c>
      <c r="Y5" s="215"/>
      <c r="Z5" s="215"/>
      <c r="AA5" s="215"/>
      <c r="AB5" s="215" t="s">
        <v>50</v>
      </c>
      <c r="AC5" s="215"/>
      <c r="AD5" s="215"/>
      <c r="AE5" s="215"/>
      <c r="AF5" s="3"/>
      <c r="AG5" s="3"/>
      <c r="AH5" s="3"/>
      <c r="AI5" s="5" t="s">
        <v>43</v>
      </c>
    </row>
    <row r="6" spans="3:35" ht="30.75" customHeight="1" x14ac:dyDescent="0.25">
      <c r="C6" s="3"/>
      <c r="D6" s="3"/>
      <c r="E6" s="3"/>
      <c r="F6" s="215" t="s">
        <v>51</v>
      </c>
      <c r="G6" s="215"/>
      <c r="H6" s="215"/>
      <c r="I6" s="215"/>
      <c r="J6" s="215"/>
      <c r="K6" s="215"/>
      <c r="L6" s="216">
        <v>1</v>
      </c>
      <c r="M6" s="216"/>
      <c r="N6" s="216"/>
      <c r="O6" s="216"/>
      <c r="P6" s="216">
        <v>2</v>
      </c>
      <c r="Q6" s="216"/>
      <c r="R6" s="216"/>
      <c r="S6" s="216"/>
      <c r="T6" s="217">
        <v>3</v>
      </c>
      <c r="U6" s="217"/>
      <c r="V6" s="217"/>
      <c r="W6" s="217"/>
      <c r="X6" s="213">
        <v>4</v>
      </c>
      <c r="Y6" s="213"/>
      <c r="Z6" s="213"/>
      <c r="AA6" s="213"/>
      <c r="AB6" s="213">
        <v>5</v>
      </c>
      <c r="AC6" s="213"/>
      <c r="AD6" s="213"/>
      <c r="AE6" s="213"/>
      <c r="AF6" s="3"/>
      <c r="AG6" s="3"/>
      <c r="AH6" s="3"/>
      <c r="AI6" s="5" t="s">
        <v>45</v>
      </c>
    </row>
    <row r="7" spans="3:35" ht="30.75" customHeight="1" x14ac:dyDescent="0.25">
      <c r="C7" s="3"/>
      <c r="D7" s="3"/>
      <c r="E7" s="3"/>
      <c r="F7" s="215"/>
      <c r="G7" s="215"/>
      <c r="H7" s="215"/>
      <c r="I7" s="215"/>
      <c r="J7" s="215"/>
      <c r="K7" s="215"/>
      <c r="L7" s="216"/>
      <c r="M7" s="216"/>
      <c r="N7" s="216"/>
      <c r="O7" s="216"/>
      <c r="P7" s="216"/>
      <c r="Q7" s="216"/>
      <c r="R7" s="216"/>
      <c r="S7" s="216"/>
      <c r="T7" s="217"/>
      <c r="U7" s="217"/>
      <c r="V7" s="217"/>
      <c r="W7" s="217"/>
      <c r="X7" s="213"/>
      <c r="Y7" s="213"/>
      <c r="Z7" s="213"/>
      <c r="AA7" s="213"/>
      <c r="AB7" s="213"/>
      <c r="AC7" s="213"/>
      <c r="AD7" s="213"/>
      <c r="AE7" s="213"/>
      <c r="AF7" s="3"/>
      <c r="AG7" s="3"/>
      <c r="AH7" s="3"/>
      <c r="AI7" s="5" t="s">
        <v>29</v>
      </c>
    </row>
    <row r="8" spans="3:35" ht="30.75" customHeight="1" x14ac:dyDescent="0.25">
      <c r="C8" s="3"/>
      <c r="D8" s="3"/>
      <c r="E8" s="3"/>
      <c r="F8" s="215" t="s">
        <v>52</v>
      </c>
      <c r="G8" s="215"/>
      <c r="H8" s="215"/>
      <c r="I8" s="215"/>
      <c r="J8" s="215"/>
      <c r="K8" s="215"/>
      <c r="L8" s="216">
        <v>2</v>
      </c>
      <c r="M8" s="216"/>
      <c r="N8" s="216"/>
      <c r="O8" s="216"/>
      <c r="P8" s="216">
        <v>4</v>
      </c>
      <c r="Q8" s="216"/>
      <c r="R8" s="216"/>
      <c r="S8" s="216"/>
      <c r="T8" s="217">
        <v>6</v>
      </c>
      <c r="U8" s="217"/>
      <c r="V8" s="217"/>
      <c r="W8" s="217"/>
      <c r="X8" s="213">
        <v>8</v>
      </c>
      <c r="Y8" s="213"/>
      <c r="Z8" s="213">
        <v>8</v>
      </c>
      <c r="AA8" s="213"/>
      <c r="AB8" s="218">
        <v>10</v>
      </c>
      <c r="AC8" s="218"/>
      <c r="AD8" s="218"/>
      <c r="AE8" s="218"/>
      <c r="AF8" s="3"/>
      <c r="AG8" s="3"/>
      <c r="AH8" s="3"/>
      <c r="AI8" s="5" t="s">
        <v>44</v>
      </c>
    </row>
    <row r="9" spans="3:35" ht="30.75" customHeight="1" x14ac:dyDescent="0.25">
      <c r="C9" s="3"/>
      <c r="D9" s="3"/>
      <c r="E9" s="3"/>
      <c r="F9" s="215"/>
      <c r="G9" s="215"/>
      <c r="H9" s="215"/>
      <c r="I9" s="215"/>
      <c r="J9" s="215"/>
      <c r="K9" s="215"/>
      <c r="L9" s="216"/>
      <c r="M9" s="216"/>
      <c r="N9" s="216"/>
      <c r="O9" s="216"/>
      <c r="P9" s="216"/>
      <c r="Q9" s="216"/>
      <c r="R9" s="216"/>
      <c r="S9" s="216"/>
      <c r="T9" s="217"/>
      <c r="U9" s="217"/>
      <c r="V9" s="217"/>
      <c r="W9" s="217"/>
      <c r="X9" s="213"/>
      <c r="Y9" s="213"/>
      <c r="Z9" s="213"/>
      <c r="AA9" s="213"/>
      <c r="AB9" s="218"/>
      <c r="AC9" s="218"/>
      <c r="AD9" s="218"/>
      <c r="AE9" s="218"/>
      <c r="AF9" s="3"/>
      <c r="AG9" s="3"/>
      <c r="AH9" s="3"/>
      <c r="AI9" s="5"/>
    </row>
    <row r="10" spans="3:35" ht="30.75" customHeight="1" x14ac:dyDescent="0.25">
      <c r="C10" s="3"/>
      <c r="D10" s="3"/>
      <c r="E10" s="3"/>
      <c r="F10" s="215" t="s">
        <v>53</v>
      </c>
      <c r="G10" s="215"/>
      <c r="H10" s="215"/>
      <c r="I10" s="215"/>
      <c r="J10" s="215"/>
      <c r="K10" s="215"/>
      <c r="L10" s="216">
        <v>3</v>
      </c>
      <c r="M10" s="216"/>
      <c r="N10" s="216"/>
      <c r="O10" s="216"/>
      <c r="P10" s="217">
        <v>6</v>
      </c>
      <c r="Q10" s="217"/>
      <c r="R10" s="217"/>
      <c r="S10" s="217"/>
      <c r="T10" s="213">
        <v>9</v>
      </c>
      <c r="U10" s="213"/>
      <c r="V10" s="213"/>
      <c r="W10" s="213"/>
      <c r="X10" s="218">
        <v>12</v>
      </c>
      <c r="Y10" s="218"/>
      <c r="Z10" s="218"/>
      <c r="AA10" s="218"/>
      <c r="AB10" s="218">
        <v>15</v>
      </c>
      <c r="AC10" s="218"/>
      <c r="AD10" s="218"/>
      <c r="AE10" s="218"/>
      <c r="AF10" s="3"/>
      <c r="AG10" s="3"/>
      <c r="AH10" s="3"/>
      <c r="AI10" s="5"/>
    </row>
    <row r="11" spans="3:35" ht="30.75" customHeight="1" x14ac:dyDescent="0.25">
      <c r="C11" s="3"/>
      <c r="D11" s="3"/>
      <c r="E11" s="3"/>
      <c r="F11" s="215"/>
      <c r="G11" s="215"/>
      <c r="H11" s="215"/>
      <c r="I11" s="215"/>
      <c r="J11" s="215"/>
      <c r="K11" s="215"/>
      <c r="L11" s="216"/>
      <c r="M11" s="216"/>
      <c r="N11" s="216"/>
      <c r="O11" s="216"/>
      <c r="P11" s="217"/>
      <c r="Q11" s="217"/>
      <c r="R11" s="217"/>
      <c r="S11" s="217"/>
      <c r="T11" s="213"/>
      <c r="U11" s="213"/>
      <c r="V11" s="213"/>
      <c r="W11" s="213"/>
      <c r="X11" s="218"/>
      <c r="Y11" s="218"/>
      <c r="Z11" s="218"/>
      <c r="AA11" s="218"/>
      <c r="AB11" s="218"/>
      <c r="AC11" s="218"/>
      <c r="AD11" s="218"/>
      <c r="AE11" s="218"/>
      <c r="AF11" s="3"/>
      <c r="AG11" s="3"/>
      <c r="AH11" s="3"/>
      <c r="AI11" s="4"/>
    </row>
    <row r="12" spans="3:35" ht="30.75" customHeight="1" x14ac:dyDescent="0.25">
      <c r="C12" s="3"/>
      <c r="D12" s="3"/>
      <c r="E12" s="3"/>
      <c r="F12" s="215" t="s">
        <v>54</v>
      </c>
      <c r="G12" s="215"/>
      <c r="H12" s="215"/>
      <c r="I12" s="215"/>
      <c r="J12" s="215"/>
      <c r="K12" s="215"/>
      <c r="L12" s="217">
        <v>4</v>
      </c>
      <c r="M12" s="217"/>
      <c r="N12" s="217"/>
      <c r="O12" s="217"/>
      <c r="P12" s="213">
        <v>8</v>
      </c>
      <c r="Q12" s="213"/>
      <c r="R12" s="213"/>
      <c r="S12" s="213"/>
      <c r="T12" s="213">
        <v>12</v>
      </c>
      <c r="U12" s="213"/>
      <c r="V12" s="213"/>
      <c r="W12" s="213"/>
      <c r="X12" s="218">
        <v>16</v>
      </c>
      <c r="Y12" s="218"/>
      <c r="Z12" s="218"/>
      <c r="AA12" s="218"/>
      <c r="AB12" s="218">
        <v>20</v>
      </c>
      <c r="AC12" s="218"/>
      <c r="AD12" s="218"/>
      <c r="AE12" s="218"/>
      <c r="AF12" s="3"/>
      <c r="AG12" s="3"/>
      <c r="AH12" s="3"/>
      <c r="AI12" s="4"/>
    </row>
    <row r="13" spans="3:35" ht="30.75" customHeight="1" x14ac:dyDescent="0.25">
      <c r="C13" s="3"/>
      <c r="D13" s="3"/>
      <c r="E13" s="3"/>
      <c r="F13" s="215"/>
      <c r="G13" s="215"/>
      <c r="H13" s="215"/>
      <c r="I13" s="215"/>
      <c r="J13" s="215"/>
      <c r="K13" s="215"/>
      <c r="L13" s="217"/>
      <c r="M13" s="217"/>
      <c r="N13" s="217"/>
      <c r="O13" s="217"/>
      <c r="P13" s="213"/>
      <c r="Q13" s="213"/>
      <c r="R13" s="213"/>
      <c r="S13" s="213"/>
      <c r="T13" s="213"/>
      <c r="U13" s="213"/>
      <c r="V13" s="213"/>
      <c r="W13" s="213"/>
      <c r="X13" s="218"/>
      <c r="Y13" s="218"/>
      <c r="Z13" s="218"/>
      <c r="AA13" s="218"/>
      <c r="AB13" s="218"/>
      <c r="AC13" s="218"/>
      <c r="AD13" s="218"/>
      <c r="AE13" s="218"/>
      <c r="AF13" s="3"/>
      <c r="AG13" s="3"/>
      <c r="AH13" s="3"/>
      <c r="AI13" s="4"/>
    </row>
    <row r="14" spans="3:35" ht="30.75" customHeight="1" x14ac:dyDescent="0.25">
      <c r="C14" s="3"/>
      <c r="D14" s="3"/>
      <c r="E14" s="3"/>
      <c r="F14" s="215" t="s">
        <v>55</v>
      </c>
      <c r="G14" s="215"/>
      <c r="H14" s="215"/>
      <c r="I14" s="215"/>
      <c r="J14" s="215"/>
      <c r="K14" s="215"/>
      <c r="L14" s="213">
        <v>5</v>
      </c>
      <c r="M14" s="213"/>
      <c r="N14" s="213"/>
      <c r="O14" s="213"/>
      <c r="P14" s="213">
        <v>10</v>
      </c>
      <c r="Q14" s="213"/>
      <c r="R14" s="213"/>
      <c r="S14" s="213"/>
      <c r="T14" s="218">
        <v>15</v>
      </c>
      <c r="U14" s="218"/>
      <c r="V14" s="218"/>
      <c r="W14" s="218"/>
      <c r="X14" s="218">
        <v>20</v>
      </c>
      <c r="Y14" s="218"/>
      <c r="Z14" s="218"/>
      <c r="AA14" s="218"/>
      <c r="AB14" s="218">
        <v>25</v>
      </c>
      <c r="AC14" s="218"/>
      <c r="AD14" s="218"/>
      <c r="AE14" s="218"/>
      <c r="AF14" s="3"/>
      <c r="AG14" s="3"/>
      <c r="AH14" s="3"/>
      <c r="AI14" s="4"/>
    </row>
    <row r="15" spans="3:35" ht="30.75" customHeight="1" x14ac:dyDescent="0.25">
      <c r="C15" s="3"/>
      <c r="D15" s="3"/>
      <c r="E15" s="3"/>
      <c r="F15" s="215"/>
      <c r="G15" s="215"/>
      <c r="H15" s="215"/>
      <c r="I15" s="215"/>
      <c r="J15" s="215"/>
      <c r="K15" s="215"/>
      <c r="L15" s="213"/>
      <c r="M15" s="213"/>
      <c r="N15" s="213"/>
      <c r="O15" s="213"/>
      <c r="P15" s="213"/>
      <c r="Q15" s="213"/>
      <c r="R15" s="213"/>
      <c r="S15" s="213"/>
      <c r="T15" s="218"/>
      <c r="U15" s="218"/>
      <c r="V15" s="218"/>
      <c r="W15" s="218"/>
      <c r="X15" s="218"/>
      <c r="Y15" s="218"/>
      <c r="Z15" s="218"/>
      <c r="AA15" s="218"/>
      <c r="AB15" s="218"/>
      <c r="AC15" s="218"/>
      <c r="AD15" s="218"/>
      <c r="AE15" s="218"/>
      <c r="AF15" s="3"/>
      <c r="AG15" s="3"/>
      <c r="AH15" s="3"/>
      <c r="AI15" s="4"/>
    </row>
    <row r="16" spans="3:35" x14ac:dyDescent="0.25">
      <c r="C16" s="3"/>
      <c r="D16" s="3"/>
      <c r="E16" s="3"/>
      <c r="F16" s="3"/>
      <c r="G16" s="3"/>
      <c r="H16" s="6"/>
      <c r="I16" s="7"/>
      <c r="J16" s="8"/>
      <c r="K16" s="9"/>
      <c r="L16" s="9"/>
      <c r="M16" s="8"/>
      <c r="N16" s="9"/>
      <c r="O16" s="9"/>
      <c r="P16" s="8"/>
      <c r="Q16" s="9"/>
      <c r="R16" s="9"/>
      <c r="S16" s="8"/>
      <c r="T16" s="9"/>
      <c r="U16" s="9"/>
      <c r="V16" s="9"/>
      <c r="W16" s="3"/>
      <c r="X16" s="3"/>
      <c r="Y16" s="3"/>
      <c r="Z16" s="3"/>
      <c r="AA16" s="3"/>
      <c r="AB16" s="3"/>
      <c r="AC16" s="3"/>
      <c r="AD16" s="3"/>
      <c r="AE16" s="3"/>
      <c r="AF16" s="3"/>
      <c r="AG16" s="3"/>
      <c r="AH16" s="3"/>
      <c r="AI16" s="3"/>
    </row>
    <row r="17" spans="3:35" x14ac:dyDescent="0.25">
      <c r="C17" s="3"/>
      <c r="D17" s="3"/>
      <c r="E17" s="3"/>
      <c r="F17" s="3"/>
      <c r="G17" s="3"/>
      <c r="H17" s="10"/>
      <c r="I17" s="11"/>
      <c r="J17" s="3"/>
      <c r="K17" s="3"/>
      <c r="L17" s="12" t="s">
        <v>56</v>
      </c>
      <c r="M17" s="13" t="s">
        <v>57</v>
      </c>
      <c r="N17" s="14"/>
      <c r="O17" s="15"/>
      <c r="P17" s="16" t="s">
        <v>58</v>
      </c>
      <c r="Q17" s="13" t="s">
        <v>59</v>
      </c>
      <c r="R17" s="14"/>
      <c r="S17" s="15"/>
      <c r="T17" s="17" t="s">
        <v>60</v>
      </c>
      <c r="U17" s="13" t="s">
        <v>61</v>
      </c>
      <c r="V17" s="18"/>
      <c r="W17" s="15"/>
      <c r="X17" s="19" t="s">
        <v>62</v>
      </c>
      <c r="Y17" s="13" t="s">
        <v>63</v>
      </c>
      <c r="Z17" s="15"/>
      <c r="AA17" s="3"/>
      <c r="AB17" s="3"/>
      <c r="AC17" s="3"/>
      <c r="AD17" s="3"/>
      <c r="AE17" s="3"/>
      <c r="AF17" s="3"/>
      <c r="AG17" s="3"/>
      <c r="AH17" s="3"/>
      <c r="AI17" s="3"/>
    </row>
    <row r="18" spans="3:35" x14ac:dyDescent="0.25">
      <c r="C18" s="3"/>
      <c r="D18" s="3"/>
      <c r="E18" s="3"/>
      <c r="F18" s="3"/>
      <c r="G18" s="3"/>
      <c r="H18" s="20"/>
      <c r="I18" s="8"/>
      <c r="J18" s="7"/>
      <c r="K18" s="21"/>
      <c r="L18" s="20"/>
      <c r="M18" s="8"/>
      <c r="N18" s="20"/>
      <c r="O18" s="20"/>
      <c r="P18" s="8"/>
      <c r="Q18" s="20"/>
      <c r="R18" s="20"/>
      <c r="S18" s="8"/>
      <c r="T18" s="20"/>
      <c r="U18" s="20"/>
      <c r="V18" s="20"/>
      <c r="W18" s="3"/>
      <c r="X18" s="3"/>
      <c r="Y18" s="3"/>
      <c r="Z18" s="3"/>
      <c r="AA18" s="3"/>
      <c r="AB18" s="3"/>
      <c r="AC18" s="3"/>
      <c r="AD18" s="3"/>
      <c r="AE18" s="3"/>
      <c r="AF18" s="3"/>
      <c r="AG18" s="3"/>
      <c r="AH18" s="3"/>
      <c r="AI18" s="3"/>
    </row>
    <row r="19" spans="3:35" x14ac:dyDescent="0.25">
      <c r="C19" s="219" t="s">
        <v>64</v>
      </c>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row>
    <row r="20" spans="3:35" x14ac:dyDescent="0.25">
      <c r="C20" s="3"/>
      <c r="D20" s="3"/>
      <c r="E20" s="3"/>
      <c r="F20" s="3"/>
      <c r="G20" s="3"/>
      <c r="H20" s="11"/>
      <c r="I20" s="11"/>
      <c r="J20" s="22"/>
      <c r="K20" s="22"/>
      <c r="L20" s="11"/>
      <c r="M20" s="11"/>
      <c r="N20" s="11"/>
      <c r="O20" s="11"/>
      <c r="P20" s="11"/>
      <c r="Q20" s="11"/>
      <c r="R20" s="11"/>
      <c r="S20" s="11"/>
      <c r="T20" s="11"/>
      <c r="U20" s="11"/>
      <c r="V20" s="11"/>
      <c r="W20" s="3"/>
      <c r="X20" s="3"/>
      <c r="Y20" s="3"/>
      <c r="Z20" s="3"/>
      <c r="AA20" s="3"/>
      <c r="AB20" s="3"/>
      <c r="AC20" s="3"/>
      <c r="AD20" s="3"/>
      <c r="AE20" s="3"/>
      <c r="AF20" s="3"/>
      <c r="AG20" s="3"/>
      <c r="AH20" s="3"/>
      <c r="AI20" s="3"/>
    </row>
    <row r="21" spans="3:35" x14ac:dyDescent="0.25">
      <c r="C21" s="3"/>
      <c r="D21" s="3"/>
      <c r="E21" s="3"/>
      <c r="F21" s="3"/>
      <c r="G21" s="3"/>
      <c r="H21" s="20"/>
      <c r="I21" s="8"/>
      <c r="J21" s="7"/>
      <c r="K21" s="7"/>
      <c r="L21" s="8"/>
      <c r="M21" s="8"/>
      <c r="N21" s="8"/>
      <c r="O21" s="8"/>
      <c r="P21" s="8"/>
      <c r="Q21" s="8"/>
      <c r="R21" s="8"/>
      <c r="S21" s="8"/>
      <c r="T21" s="8"/>
      <c r="U21" s="8"/>
      <c r="V21" s="8"/>
      <c r="W21" s="3"/>
      <c r="X21" s="3"/>
      <c r="Y21" s="3"/>
      <c r="Z21" s="3"/>
      <c r="AA21" s="3"/>
      <c r="AB21" s="3"/>
      <c r="AC21" s="3"/>
      <c r="AD21" s="3"/>
      <c r="AE21" s="3"/>
      <c r="AF21" s="3"/>
      <c r="AG21" s="3"/>
      <c r="AH21" s="3"/>
      <c r="AI21" s="3"/>
    </row>
    <row r="22" spans="3:35" x14ac:dyDescent="0.25">
      <c r="C22" s="219" t="s">
        <v>65</v>
      </c>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row>
    <row r="23" spans="3:35" x14ac:dyDescent="0.25">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row r="24" spans="3:35" x14ac:dyDescent="0.25">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row>
  </sheetData>
  <mergeCells count="64">
    <mergeCell ref="AB14:AE14"/>
    <mergeCell ref="C22:AI22"/>
    <mergeCell ref="L15:O15"/>
    <mergeCell ref="P15:S15"/>
    <mergeCell ref="T15:W15"/>
    <mergeCell ref="X15:AA15"/>
    <mergeCell ref="AB15:AE15"/>
    <mergeCell ref="C19:AI19"/>
    <mergeCell ref="F14:K15"/>
    <mergeCell ref="L14:O14"/>
    <mergeCell ref="P14:S14"/>
    <mergeCell ref="T14:W14"/>
    <mergeCell ref="X14:AA14"/>
    <mergeCell ref="AB12:AE12"/>
    <mergeCell ref="L13:O13"/>
    <mergeCell ref="P13:S13"/>
    <mergeCell ref="T13:W13"/>
    <mergeCell ref="X13:AA13"/>
    <mergeCell ref="AB13:AE13"/>
    <mergeCell ref="F12:K13"/>
    <mergeCell ref="L12:O12"/>
    <mergeCell ref="P12:S12"/>
    <mergeCell ref="T12:W12"/>
    <mergeCell ref="X12:AA12"/>
    <mergeCell ref="AB10:AE10"/>
    <mergeCell ref="L11:O11"/>
    <mergeCell ref="P11:S11"/>
    <mergeCell ref="T11:W11"/>
    <mergeCell ref="X11:AA11"/>
    <mergeCell ref="AB11:AE11"/>
    <mergeCell ref="F10:K11"/>
    <mergeCell ref="L10:O10"/>
    <mergeCell ref="P10:S10"/>
    <mergeCell ref="T10:W10"/>
    <mergeCell ref="X10:AA10"/>
    <mergeCell ref="AB8:AE8"/>
    <mergeCell ref="L9:O9"/>
    <mergeCell ref="P9:S9"/>
    <mergeCell ref="T9:W9"/>
    <mergeCell ref="F6:K7"/>
    <mergeCell ref="L6:O6"/>
    <mergeCell ref="P6:S6"/>
    <mergeCell ref="T6:W6"/>
    <mergeCell ref="X6:AA6"/>
    <mergeCell ref="AB6:AE6"/>
    <mergeCell ref="X9:AA9"/>
    <mergeCell ref="AB9:AE9"/>
    <mergeCell ref="F8:K9"/>
    <mergeCell ref="L8:O8"/>
    <mergeCell ref="P8:S8"/>
    <mergeCell ref="T8:W8"/>
    <mergeCell ref="X8:AA8"/>
    <mergeCell ref="L7:O7"/>
    <mergeCell ref="P7:S7"/>
    <mergeCell ref="T7:W7"/>
    <mergeCell ref="X7:AA7"/>
    <mergeCell ref="AB7:AE7"/>
    <mergeCell ref="F4:K5"/>
    <mergeCell ref="L4:AE4"/>
    <mergeCell ref="L5:O5"/>
    <mergeCell ref="P5:S5"/>
    <mergeCell ref="T5:W5"/>
    <mergeCell ref="X5:AA5"/>
    <mergeCell ref="AB5:AE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topLeftCell="A4" zoomScale="110" zoomScaleNormal="110" zoomScaleSheetLayoutView="90" workbookViewId="0">
      <selection activeCell="A2" sqref="A2:D2"/>
    </sheetView>
  </sheetViews>
  <sheetFormatPr baseColWidth="10" defaultColWidth="11.42578125" defaultRowHeight="15" x14ac:dyDescent="0.2"/>
  <cols>
    <col min="1" max="1" width="34.85546875" style="31" customWidth="1"/>
    <col min="2" max="2" width="161.5703125" style="31" customWidth="1"/>
    <col min="3" max="3" width="27.140625" style="31" customWidth="1"/>
    <col min="4" max="4" width="14" style="31" bestFit="1" customWidth="1"/>
    <col min="5" max="16384" width="11.42578125" style="31"/>
  </cols>
  <sheetData>
    <row r="1" spans="1:4" s="30" customFormat="1" ht="52.5" customHeight="1" x14ac:dyDescent="0.2"/>
    <row r="2" spans="1:4" s="30" customFormat="1" ht="25.9" customHeight="1" x14ac:dyDescent="0.2">
      <c r="A2" s="220" t="s">
        <v>171</v>
      </c>
      <c r="B2" s="220"/>
      <c r="C2" s="220"/>
      <c r="D2" s="220"/>
    </row>
    <row r="3" spans="1:4" s="30" customFormat="1" ht="12.75" x14ac:dyDescent="0.2"/>
    <row r="4" spans="1:4" s="30" customFormat="1" ht="38.25" customHeight="1" x14ac:dyDescent="0.2">
      <c r="A4" s="71" t="s">
        <v>135</v>
      </c>
      <c r="B4" s="71" t="s">
        <v>136</v>
      </c>
      <c r="C4" s="72" t="s">
        <v>137</v>
      </c>
      <c r="D4" s="71" t="s">
        <v>138</v>
      </c>
    </row>
    <row r="5" spans="1:4" ht="60" customHeight="1" x14ac:dyDescent="0.2">
      <c r="A5" s="33">
        <v>43131</v>
      </c>
      <c r="B5" s="36" t="s">
        <v>169</v>
      </c>
      <c r="C5" s="39" t="s">
        <v>170</v>
      </c>
      <c r="D5" s="35">
        <v>0</v>
      </c>
    </row>
    <row r="6" spans="1:4" ht="109.5" customHeight="1" x14ac:dyDescent="0.2">
      <c r="A6" s="32" t="s">
        <v>363</v>
      </c>
      <c r="B6" s="36" t="s">
        <v>364</v>
      </c>
      <c r="C6" s="39" t="s">
        <v>170</v>
      </c>
      <c r="D6" s="35">
        <v>1</v>
      </c>
    </row>
    <row r="7" spans="1:4" ht="114.75" customHeight="1" x14ac:dyDescent="0.2">
      <c r="A7" s="32"/>
      <c r="B7" s="36"/>
      <c r="C7" s="34"/>
      <c r="D7" s="35"/>
    </row>
    <row r="8" spans="1:4" ht="71.25" customHeight="1" x14ac:dyDescent="0.2">
      <c r="A8" s="33"/>
      <c r="B8" s="36"/>
      <c r="C8" s="39"/>
      <c r="D8" s="35"/>
    </row>
  </sheetData>
  <mergeCells count="1">
    <mergeCell ref="A2:D2"/>
  </mergeCells>
  <printOptions horizontalCentered="1"/>
  <pageMargins left="0.70866141732283472" right="0.70866141732283472" top="0.74803149606299213" bottom="0.74803149606299213" header="0.31496062992125984" footer="0.31496062992125984"/>
  <pageSetup scale="3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7"/>
  <sheetViews>
    <sheetView topLeftCell="F1" workbookViewId="0">
      <selection activeCell="L3" sqref="L3:M27"/>
    </sheetView>
  </sheetViews>
  <sheetFormatPr baseColWidth="10" defaultColWidth="11.42578125" defaultRowHeight="15" x14ac:dyDescent="0.25"/>
  <cols>
    <col min="1" max="2" width="11.42578125" style="2"/>
    <col min="3" max="4" width="11.42578125" style="2" customWidth="1"/>
    <col min="5" max="5" width="12.28515625" style="2" bestFit="1" customWidth="1"/>
    <col min="6" max="6" width="23.5703125" style="2" customWidth="1"/>
    <col min="7" max="7" width="24.85546875" style="2" customWidth="1"/>
    <col min="8" max="8" width="17.7109375" style="2" customWidth="1"/>
    <col min="9" max="9" width="11.42578125" style="2"/>
    <col min="10" max="10" width="17.140625" style="2" customWidth="1"/>
    <col min="11" max="11" width="19.5703125" style="2" customWidth="1"/>
    <col min="12" max="12" width="37.28515625" style="2" customWidth="1"/>
    <col min="13" max="13" width="21.42578125" style="2" customWidth="1"/>
    <col min="14" max="16384" width="11.42578125" style="2"/>
  </cols>
  <sheetData>
    <row r="2" spans="2:16" x14ac:dyDescent="0.25">
      <c r="B2" s="23" t="s">
        <v>66</v>
      </c>
      <c r="C2" s="23" t="s">
        <v>66</v>
      </c>
      <c r="D2" s="23" t="s">
        <v>67</v>
      </c>
      <c r="E2" s="23" t="s">
        <v>41</v>
      </c>
      <c r="F2" s="23" t="s">
        <v>42</v>
      </c>
      <c r="G2" s="23" t="s">
        <v>68</v>
      </c>
      <c r="H2" s="23" t="s">
        <v>69</v>
      </c>
      <c r="J2" s="23" t="s">
        <v>41</v>
      </c>
      <c r="K2" s="23" t="s">
        <v>42</v>
      </c>
      <c r="L2" s="23" t="s">
        <v>70</v>
      </c>
      <c r="O2" s="23" t="s">
        <v>71</v>
      </c>
    </row>
    <row r="3" spans="2:16" x14ac:dyDescent="0.25">
      <c r="B3" s="2" t="s">
        <v>72</v>
      </c>
      <c r="C3" s="2" t="s">
        <v>73</v>
      </c>
      <c r="D3" s="2" t="s">
        <v>18</v>
      </c>
      <c r="E3" s="24" t="s">
        <v>16</v>
      </c>
      <c r="F3" s="24" t="s">
        <v>17</v>
      </c>
      <c r="G3" s="2" t="s">
        <v>74</v>
      </c>
      <c r="H3" s="2" t="s">
        <v>37</v>
      </c>
      <c r="J3" s="24" t="s">
        <v>16</v>
      </c>
      <c r="K3" s="24" t="s">
        <v>17</v>
      </c>
      <c r="L3" s="2" t="s">
        <v>75</v>
      </c>
      <c r="M3" s="2" t="s">
        <v>44</v>
      </c>
      <c r="O3" s="2" t="s">
        <v>44</v>
      </c>
      <c r="P3" s="2" t="s">
        <v>76</v>
      </c>
    </row>
    <row r="4" spans="2:16" x14ac:dyDescent="0.25">
      <c r="B4" s="2" t="s">
        <v>77</v>
      </c>
      <c r="C4" s="2" t="s">
        <v>78</v>
      </c>
      <c r="D4" s="2" t="s">
        <v>19</v>
      </c>
      <c r="E4" s="24" t="s">
        <v>20</v>
      </c>
      <c r="F4" s="24" t="s">
        <v>25</v>
      </c>
      <c r="G4" s="2" t="s">
        <v>79</v>
      </c>
      <c r="H4" s="2" t="s">
        <v>23</v>
      </c>
      <c r="J4" s="24" t="s">
        <v>20</v>
      </c>
      <c r="K4" s="24" t="s">
        <v>25</v>
      </c>
      <c r="L4" s="2" t="s">
        <v>80</v>
      </c>
      <c r="M4" s="2" t="s">
        <v>44</v>
      </c>
      <c r="O4" s="2" t="s">
        <v>29</v>
      </c>
      <c r="P4" s="2" t="s">
        <v>81</v>
      </c>
    </row>
    <row r="5" spans="2:16" x14ac:dyDescent="0.25">
      <c r="B5" s="2" t="s">
        <v>82</v>
      </c>
      <c r="C5" s="2" t="s">
        <v>83</v>
      </c>
      <c r="D5" s="2" t="s">
        <v>30</v>
      </c>
      <c r="E5" s="24" t="s">
        <v>29</v>
      </c>
      <c r="F5" s="24" t="s">
        <v>28</v>
      </c>
      <c r="G5" s="2" t="s">
        <v>84</v>
      </c>
      <c r="J5" s="24" t="s">
        <v>152</v>
      </c>
      <c r="K5" s="24" t="s">
        <v>28</v>
      </c>
      <c r="L5" s="2" t="s">
        <v>85</v>
      </c>
      <c r="M5" s="2" t="s">
        <v>29</v>
      </c>
      <c r="O5" s="2" t="s">
        <v>45</v>
      </c>
      <c r="P5" s="2" t="s">
        <v>86</v>
      </c>
    </row>
    <row r="6" spans="2:16" x14ac:dyDescent="0.25">
      <c r="B6" s="2" t="s">
        <v>87</v>
      </c>
      <c r="C6" s="2" t="s">
        <v>87</v>
      </c>
      <c r="D6" s="2" t="s">
        <v>33</v>
      </c>
      <c r="E6" s="24" t="s">
        <v>32</v>
      </c>
      <c r="F6" s="24" t="s">
        <v>21</v>
      </c>
      <c r="G6" s="2" t="s">
        <v>88</v>
      </c>
      <c r="J6" s="24" t="s">
        <v>32</v>
      </c>
      <c r="K6" s="24" t="s">
        <v>21</v>
      </c>
      <c r="L6" s="2" t="s">
        <v>89</v>
      </c>
      <c r="M6" s="2" t="s">
        <v>45</v>
      </c>
      <c r="O6" s="2" t="s">
        <v>43</v>
      </c>
      <c r="P6" s="2" t="s">
        <v>86</v>
      </c>
    </row>
    <row r="7" spans="2:16" x14ac:dyDescent="0.25">
      <c r="B7" s="2" t="s">
        <v>90</v>
      </c>
      <c r="C7" s="2" t="s">
        <v>91</v>
      </c>
      <c r="D7" s="2" t="s">
        <v>27</v>
      </c>
      <c r="E7" s="24" t="s">
        <v>35</v>
      </c>
      <c r="F7" s="24" t="s">
        <v>36</v>
      </c>
      <c r="G7" s="24"/>
      <c r="J7" s="24" t="s">
        <v>35</v>
      </c>
      <c r="K7" s="24" t="s">
        <v>36</v>
      </c>
      <c r="L7" s="2" t="s">
        <v>92</v>
      </c>
      <c r="M7" s="2" t="s">
        <v>45</v>
      </c>
    </row>
    <row r="8" spans="2:16" x14ac:dyDescent="0.25">
      <c r="B8" s="2" t="s">
        <v>91</v>
      </c>
      <c r="C8" s="2" t="s">
        <v>90</v>
      </c>
      <c r="D8" s="2" t="s">
        <v>31</v>
      </c>
      <c r="L8" s="2" t="s">
        <v>93</v>
      </c>
      <c r="M8" s="2" t="s">
        <v>44</v>
      </c>
    </row>
    <row r="9" spans="2:16" x14ac:dyDescent="0.25">
      <c r="B9" s="2" t="s">
        <v>78</v>
      </c>
      <c r="C9" s="2" t="s">
        <v>77</v>
      </c>
      <c r="D9" s="2" t="s">
        <v>34</v>
      </c>
      <c r="L9" s="2" t="s">
        <v>94</v>
      </c>
      <c r="M9" s="2" t="s">
        <v>44</v>
      </c>
    </row>
    <row r="10" spans="2:16" x14ac:dyDescent="0.25">
      <c r="B10" s="2" t="s">
        <v>95</v>
      </c>
      <c r="C10" s="2" t="s">
        <v>96</v>
      </c>
      <c r="L10" s="2" t="s">
        <v>97</v>
      </c>
      <c r="M10" s="2" t="s">
        <v>29</v>
      </c>
    </row>
    <row r="11" spans="2:16" x14ac:dyDescent="0.25">
      <c r="B11" s="2" t="s">
        <v>73</v>
      </c>
      <c r="C11" s="2" t="s">
        <v>98</v>
      </c>
      <c r="L11" s="2" t="s">
        <v>99</v>
      </c>
      <c r="M11" s="2" t="s">
        <v>45</v>
      </c>
    </row>
    <row r="12" spans="2:16" x14ac:dyDescent="0.25">
      <c r="B12" s="2" t="s">
        <v>100</v>
      </c>
      <c r="C12" s="2" t="s">
        <v>100</v>
      </c>
      <c r="L12" s="2" t="s">
        <v>101</v>
      </c>
      <c r="M12" s="2" t="s">
        <v>43</v>
      </c>
    </row>
    <row r="13" spans="2:16" x14ac:dyDescent="0.25">
      <c r="B13" s="2" t="s">
        <v>102</v>
      </c>
      <c r="C13" s="2" t="s">
        <v>103</v>
      </c>
      <c r="L13" s="2" t="s">
        <v>163</v>
      </c>
      <c r="M13" s="2" t="s">
        <v>44</v>
      </c>
    </row>
    <row r="14" spans="2:16" x14ac:dyDescent="0.25">
      <c r="B14" s="2" t="s">
        <v>83</v>
      </c>
      <c r="C14" s="2" t="s">
        <v>104</v>
      </c>
      <c r="L14" s="2" t="s">
        <v>164</v>
      </c>
      <c r="M14" s="2" t="s">
        <v>29</v>
      </c>
    </row>
    <row r="15" spans="2:16" x14ac:dyDescent="0.25">
      <c r="B15" s="2" t="s">
        <v>103</v>
      </c>
      <c r="C15" s="2" t="s">
        <v>105</v>
      </c>
      <c r="L15" s="2" t="s">
        <v>165</v>
      </c>
      <c r="M15" s="2" t="s">
        <v>45</v>
      </c>
    </row>
    <row r="16" spans="2:16" x14ac:dyDescent="0.25">
      <c r="B16" s="2" t="s">
        <v>106</v>
      </c>
      <c r="C16" s="2" t="s">
        <v>107</v>
      </c>
      <c r="L16" s="2" t="s">
        <v>166</v>
      </c>
      <c r="M16" s="2" t="s">
        <v>43</v>
      </c>
    </row>
    <row r="17" spans="2:13" x14ac:dyDescent="0.25">
      <c r="B17" s="2" t="s">
        <v>104</v>
      </c>
      <c r="C17" s="2" t="s">
        <v>108</v>
      </c>
      <c r="L17" s="2" t="s">
        <v>167</v>
      </c>
      <c r="M17" s="2" t="s">
        <v>43</v>
      </c>
    </row>
    <row r="18" spans="2:13" x14ac:dyDescent="0.25">
      <c r="B18" s="2" t="s">
        <v>109</v>
      </c>
      <c r="C18" s="2" t="s">
        <v>109</v>
      </c>
      <c r="L18" s="2" t="s">
        <v>110</v>
      </c>
      <c r="M18" s="2" t="s">
        <v>29</v>
      </c>
    </row>
    <row r="19" spans="2:13" x14ac:dyDescent="0.25">
      <c r="B19" s="2" t="s">
        <v>108</v>
      </c>
      <c r="C19" s="2" t="s">
        <v>82</v>
      </c>
      <c r="L19" s="2" t="s">
        <v>111</v>
      </c>
      <c r="M19" s="2" t="s">
        <v>45</v>
      </c>
    </row>
    <row r="20" spans="2:13" x14ac:dyDescent="0.25">
      <c r="B20" s="2" t="s">
        <v>98</v>
      </c>
      <c r="C20" s="2" t="s">
        <v>106</v>
      </c>
      <c r="L20" s="2" t="s">
        <v>112</v>
      </c>
      <c r="M20" s="2" t="s">
        <v>45</v>
      </c>
    </row>
    <row r="21" spans="2:13" x14ac:dyDescent="0.25">
      <c r="B21" s="2" t="s">
        <v>105</v>
      </c>
      <c r="C21" s="2" t="s">
        <v>95</v>
      </c>
      <c r="L21" s="2" t="s">
        <v>113</v>
      </c>
      <c r="M21" s="2" t="s">
        <v>43</v>
      </c>
    </row>
    <row r="22" spans="2:13" x14ac:dyDescent="0.25">
      <c r="B22" s="2" t="s">
        <v>107</v>
      </c>
      <c r="C22" s="2" t="s">
        <v>102</v>
      </c>
      <c r="L22" s="2" t="s">
        <v>114</v>
      </c>
      <c r="M22" s="2" t="s">
        <v>43</v>
      </c>
    </row>
    <row r="23" spans="2:13" x14ac:dyDescent="0.25">
      <c r="B23" s="2" t="s">
        <v>96</v>
      </c>
      <c r="C23" s="2" t="s">
        <v>72</v>
      </c>
      <c r="L23" s="2" t="s">
        <v>115</v>
      </c>
      <c r="M23" s="2" t="s">
        <v>45</v>
      </c>
    </row>
    <row r="24" spans="2:13" x14ac:dyDescent="0.25">
      <c r="L24" s="2" t="s">
        <v>116</v>
      </c>
      <c r="M24" s="2" t="s">
        <v>45</v>
      </c>
    </row>
    <row r="25" spans="2:13" x14ac:dyDescent="0.25">
      <c r="L25" s="2" t="s">
        <v>117</v>
      </c>
      <c r="M25" s="2" t="s">
        <v>43</v>
      </c>
    </row>
    <row r="26" spans="2:13" x14ac:dyDescent="0.25">
      <c r="L26" s="2" t="s">
        <v>118</v>
      </c>
      <c r="M26" s="2" t="s">
        <v>43</v>
      </c>
    </row>
    <row r="27" spans="2:13" x14ac:dyDescent="0.25">
      <c r="L27" s="2" t="s">
        <v>119</v>
      </c>
      <c r="M27" s="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Corrupción</vt:lpstr>
      <vt:lpstr>Matriz de calificación</vt:lpstr>
      <vt:lpstr>Control de Cambios</vt:lpstr>
      <vt:lpstr>Hoja5</vt:lpstr>
      <vt:lpstr>Corrupción!Área_de_impresión</vt:lpstr>
      <vt:lpstr>Corrupción!Títulos_a_imprimir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LUIS EBERTO COCCA</cp:lastModifiedBy>
  <cp:lastPrinted>2018-09-05T13:17:37Z</cp:lastPrinted>
  <dcterms:created xsi:type="dcterms:W3CDTF">2014-12-15T18:53:48Z</dcterms:created>
  <dcterms:modified xsi:type="dcterms:W3CDTF">2018-09-14T13:12:12Z</dcterms:modified>
</cp:coreProperties>
</file>