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colciencias\lecocca\Plantillas personalizadas de Office\Institucionales\INFORMES PARA OCI 2018\RIESGOS 2018\DE CORRUPCION\SEG A 30-04-2018\"/>
    </mc:Choice>
  </mc:AlternateContent>
  <bookViews>
    <workbookView xWindow="0" yWindow="0" windowWidth="28800" windowHeight="11835"/>
  </bookViews>
  <sheets>
    <sheet name="Corrupción" sheetId="24" r:id="rId1"/>
    <sheet name="Matriz de calificación" sheetId="18" r:id="rId2"/>
    <sheet name="Control de Cambios" sheetId="26" r:id="rId3"/>
    <sheet name="Hoja5" sheetId="19" state="hidden" r:id="rId4"/>
  </sheets>
  <externalReferences>
    <externalReference r:id="rId5"/>
    <externalReference r:id="rId6"/>
  </externalReferences>
  <definedNames>
    <definedName name="_xlnm._FilterDatabase" localSheetId="0" hidden="1">Corrupción!$B$3:$AF$3</definedName>
    <definedName name="_xlnm.Print_Area" localSheetId="0">Corrupción!$A$1:$AH$98</definedName>
    <definedName name="Control_Existente">[1]Hoja4!$H$3:$H$4</definedName>
    <definedName name="Impacto">[1]Hoja4!$F$3:$F$7</definedName>
    <definedName name="Probabilidad">[1]Hoja4!$E$3:$E$7</definedName>
    <definedName name="Tipo_de_Riesgo">[1]Hoja4!$D$3:$D$9</definedName>
    <definedName name="_xlnm.Print_Titles" localSheetId="0">Corrupción!$1:$3</definedName>
  </definedNames>
  <calcPr calcId="152511"/>
</workbook>
</file>

<file path=xl/calcChain.xml><?xml version="1.0" encoding="utf-8"?>
<calcChain xmlns="http://schemas.openxmlformats.org/spreadsheetml/2006/main">
  <c r="W59" i="24" l="1"/>
  <c r="L60" i="24" l="1"/>
  <c r="W60" i="24"/>
  <c r="Z60" i="24"/>
  <c r="W61" i="24"/>
  <c r="W62" i="24"/>
  <c r="W63" i="24"/>
  <c r="W64" i="24"/>
  <c r="Z64" i="24"/>
  <c r="W77" i="24" l="1"/>
  <c r="W57" i="24" l="1"/>
  <c r="Z94" i="24" l="1"/>
  <c r="Z91" i="24"/>
  <c r="W94" i="24"/>
  <c r="W93" i="24"/>
  <c r="W92" i="24"/>
  <c r="W91" i="24"/>
  <c r="Z45" i="24" l="1"/>
  <c r="W50" i="24"/>
  <c r="W30" i="24"/>
  <c r="W29" i="24"/>
  <c r="W28" i="24"/>
  <c r="W27" i="24"/>
  <c r="Z10" i="24" l="1"/>
  <c r="Z23" i="24"/>
  <c r="Z22" i="24"/>
  <c r="Z21" i="24"/>
  <c r="Z18" i="24"/>
  <c r="W23" i="24"/>
  <c r="W22" i="24"/>
  <c r="W21" i="24"/>
  <c r="W20" i="24"/>
  <c r="W19" i="24"/>
  <c r="W18" i="24"/>
  <c r="W17" i="24"/>
  <c r="W16" i="24"/>
  <c r="W15" i="24"/>
  <c r="W14" i="24"/>
  <c r="W13" i="24"/>
  <c r="W12" i="24"/>
  <c r="W11" i="24"/>
  <c r="W10" i="24"/>
  <c r="W24" i="24"/>
  <c r="W25" i="24"/>
  <c r="W26" i="24"/>
  <c r="L65" i="24" l="1"/>
  <c r="L88" i="24"/>
  <c r="L78" i="24"/>
  <c r="L91" i="24"/>
  <c r="L95" i="24"/>
  <c r="Z88" i="24"/>
  <c r="W90" i="24"/>
  <c r="W89" i="24"/>
  <c r="W88" i="24"/>
  <c r="W71" i="24" l="1"/>
  <c r="W58" i="24"/>
  <c r="W56" i="24"/>
  <c r="Z56" i="24"/>
  <c r="W55" i="24"/>
  <c r="W54" i="24"/>
  <c r="W53" i="24"/>
  <c r="L4" i="24"/>
  <c r="Z95" i="24" l="1"/>
  <c r="Z97" i="24"/>
  <c r="W97" i="24"/>
  <c r="W96" i="24"/>
  <c r="W95" i="24"/>
  <c r="Z78" i="24"/>
  <c r="W82" i="24"/>
  <c r="Z87" i="24"/>
  <c r="W87" i="24"/>
  <c r="Z86" i="24"/>
  <c r="W86" i="24"/>
  <c r="Z85" i="24"/>
  <c r="W85" i="24"/>
  <c r="W84" i="24"/>
  <c r="W83" i="24"/>
  <c r="Z81" i="24"/>
  <c r="W81" i="24"/>
  <c r="W80" i="24"/>
  <c r="W79" i="24"/>
  <c r="W78" i="24"/>
  <c r="Z74" i="24"/>
  <c r="L70" i="24"/>
  <c r="L74" i="24"/>
  <c r="Z77" i="24" l="1"/>
  <c r="W74" i="24"/>
  <c r="W75" i="24"/>
  <c r="W76" i="24"/>
  <c r="Z70" i="24"/>
  <c r="Z73" i="24"/>
  <c r="W73" i="24"/>
  <c r="W72" i="24"/>
  <c r="W70" i="24"/>
  <c r="Z65" i="24" l="1"/>
  <c r="Z69" i="24"/>
  <c r="W69" i="24"/>
  <c r="Z68" i="24"/>
  <c r="W68" i="24"/>
  <c r="W67" i="24"/>
  <c r="W66" i="24"/>
  <c r="W65" i="24"/>
  <c r="L56" i="24"/>
  <c r="Z59" i="24"/>
  <c r="Z52" i="24"/>
  <c r="Z55" i="24" l="1"/>
  <c r="W52" i="24"/>
  <c r="L52" i="24"/>
  <c r="W45" i="24" l="1"/>
  <c r="L45" i="24"/>
  <c r="W51" i="24"/>
  <c r="W49" i="24"/>
  <c r="W48" i="24"/>
  <c r="W47" i="24"/>
  <c r="W46" i="24"/>
  <c r="Z37" i="24"/>
  <c r="W37" i="24"/>
  <c r="L37" i="24"/>
  <c r="Z44" i="24"/>
  <c r="W44" i="24"/>
  <c r="Z43" i="24"/>
  <c r="W43" i="24"/>
  <c r="Z42" i="24"/>
  <c r="W42" i="24"/>
  <c r="W41" i="24"/>
  <c r="Z40" i="24"/>
  <c r="W40" i="24"/>
  <c r="W39" i="24"/>
  <c r="W38" i="24"/>
  <c r="Z31" i="24"/>
  <c r="W31" i="24"/>
  <c r="L31" i="24"/>
  <c r="W33" i="24"/>
  <c r="Z36" i="24"/>
  <c r="W36" i="24"/>
  <c r="Z35" i="24"/>
  <c r="W35" i="24"/>
  <c r="W34" i="24"/>
  <c r="W32" i="24"/>
  <c r="L24" i="24" l="1"/>
  <c r="L10" i="24"/>
  <c r="Z4" i="24"/>
  <c r="Z24" i="24"/>
  <c r="Z30" i="24"/>
  <c r="Z29" i="24"/>
  <c r="W6" i="24"/>
  <c r="W5" i="24"/>
  <c r="Z7" i="24"/>
  <c r="W7" i="24"/>
  <c r="Z8" i="24"/>
  <c r="W8" i="24"/>
  <c r="W4" i="24"/>
  <c r="Z9" i="24" l="1"/>
  <c r="W9" i="24"/>
</calcChain>
</file>

<file path=xl/comments1.xml><?xml version="1.0" encoding="utf-8"?>
<comments xmlns="http://schemas.openxmlformats.org/spreadsheetml/2006/main">
  <authors>
    <author>Luisa Fernanda</author>
    <author>Invitado</author>
  </authors>
  <commentList>
    <comment ref="J3"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probablemente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K3"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consecuencias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evalúa el impacto.</t>
        </r>
      </text>
    </comment>
    <comment ref="O3"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3"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Moderado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probablemente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3"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consecuencias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evalúa el impacto.</t>
        </r>
      </text>
    </comment>
    <comment ref="Z3" authorId="0" shapeId="0">
      <text>
        <r>
          <rPr>
            <b/>
            <sz val="8"/>
            <color indexed="81"/>
            <rFont val="Tahoma"/>
            <family val="2"/>
          </rPr>
          <t xml:space="preserve">URT:
</t>
        </r>
        <r>
          <rPr>
            <sz val="8"/>
            <color indexed="81"/>
            <rFont val="Tahoma"/>
            <family val="2"/>
          </rPr>
          <t>Es el resultado del cruce del impacto y probabilidad</t>
        </r>
      </text>
    </comment>
  </commentList>
</comments>
</file>

<file path=xl/sharedStrings.xml><?xml version="1.0" encoding="utf-8"?>
<sst xmlns="http://schemas.openxmlformats.org/spreadsheetml/2006/main" count="865" uniqueCount="450">
  <si>
    <t>MEDIDAS DE RESPUESTA</t>
  </si>
  <si>
    <t>PROCESO</t>
  </si>
  <si>
    <t>DESCRIPCIÓN DE RIESGO</t>
  </si>
  <si>
    <t>CLASE  DE RIESGO</t>
  </si>
  <si>
    <t>AGENTE GENERADOR DE LA CAUSA</t>
  </si>
  <si>
    <t>DESCRIPCIÓN DE LA CAUSA</t>
  </si>
  <si>
    <t>CONSECUENCIAS</t>
  </si>
  <si>
    <t>PROBABILIDAD</t>
  </si>
  <si>
    <t>IMPACTO</t>
  </si>
  <si>
    <t xml:space="preserve">EVALUACIÓN </t>
  </si>
  <si>
    <t>¿EXISTE CONTROL?</t>
  </si>
  <si>
    <t>CLASE DE CONTROL EXISTENTE</t>
  </si>
  <si>
    <t>OPCIONES DE MANEJO</t>
  </si>
  <si>
    <t>RESPONSABLES DE PLAN DE MEJORA</t>
  </si>
  <si>
    <t>FECHA INICIAL</t>
  </si>
  <si>
    <t>FECHA FINAL</t>
  </si>
  <si>
    <t>Raro</t>
  </si>
  <si>
    <t>Insignificante</t>
  </si>
  <si>
    <t>Riesgo de Corrupción</t>
  </si>
  <si>
    <t>Riesgo de Cumplimiento</t>
  </si>
  <si>
    <t>Improbable</t>
  </si>
  <si>
    <t>Mayor</t>
  </si>
  <si>
    <t>SI</t>
  </si>
  <si>
    <t>Correctivo</t>
  </si>
  <si>
    <t>Reducir el riesgo</t>
  </si>
  <si>
    <t>Menor</t>
  </si>
  <si>
    <t>Preventiva</t>
  </si>
  <si>
    <t>Riesgo Estratégico</t>
  </si>
  <si>
    <t>Moderado</t>
  </si>
  <si>
    <t>Moderada</t>
  </si>
  <si>
    <t>Riesgo de Imagen</t>
  </si>
  <si>
    <t>Riesgo Financiero</t>
  </si>
  <si>
    <t>Probable</t>
  </si>
  <si>
    <t>Riesgo de Tecnología</t>
  </si>
  <si>
    <t>Riesgo Operativo</t>
  </si>
  <si>
    <t>Casi seguro</t>
  </si>
  <si>
    <t>Catastrófico</t>
  </si>
  <si>
    <t>Preventivo</t>
  </si>
  <si>
    <t>Gestión de Talento Humano A101</t>
  </si>
  <si>
    <t>Gestión de Administración de Bienes y Servicios A103</t>
  </si>
  <si>
    <t>Gestión Contractual A106</t>
  </si>
  <si>
    <t>Probabilidad</t>
  </si>
  <si>
    <t>Impacto</t>
  </si>
  <si>
    <t>Extrema</t>
  </si>
  <si>
    <t>Baja</t>
  </si>
  <si>
    <t>Alta</t>
  </si>
  <si>
    <t>INSIGNIFICANTE (1)</t>
  </si>
  <si>
    <t>MENOR
(2)</t>
  </si>
  <si>
    <t>MODERADO 
(3)</t>
  </si>
  <si>
    <t>MAYOR 
(4)</t>
  </si>
  <si>
    <t>CATASTRÓFICO
(5)</t>
  </si>
  <si>
    <t>RARO
(1)</t>
  </si>
  <si>
    <t>IMPROBABLE
(2)</t>
  </si>
  <si>
    <t>MODERADA
(3)</t>
  </si>
  <si>
    <t>PROBABLE
(4)</t>
  </si>
  <si>
    <t>CASI SEGURO
(5)</t>
  </si>
  <si>
    <t>E</t>
  </si>
  <si>
    <t>EXTREMA</t>
  </si>
  <si>
    <t>A</t>
  </si>
  <si>
    <t>ALTA</t>
  </si>
  <si>
    <t>M</t>
  </si>
  <si>
    <t>MODERADA</t>
  </si>
  <si>
    <t>B</t>
  </si>
  <si>
    <t>BAJA</t>
  </si>
  <si>
    <t>B: Zona de riesgo Baja: Asumir el riesgo   -   M: Zona de riesgo Moderada: Asumir el riesgo, Reducir el riesgo
A: Zona de riesgo Alta: Reducir el riesgo, Evitar, Compartir o Transferir    -     E: Zona de riesgo Extrema: Reducir el riesgo, Evitar, Compartir o Transferir</t>
  </si>
  <si>
    <t>Tomado de la Guía de Administración del Riesgo. Departamento Administrativo de la Función Pública DAFP, Septiembre de 2011.
Cartilla Estrategia para la construcción del Plan Anticorrupción y Atención al Ciudadano</t>
  </si>
  <si>
    <t>Procesos</t>
  </si>
  <si>
    <t>Tipo_de_Riesgo</t>
  </si>
  <si>
    <t>Opciones_de_Manejo</t>
  </si>
  <si>
    <t>Control_Existente</t>
  </si>
  <si>
    <t>Evaluación</t>
  </si>
  <si>
    <t>Medidas_de_Respuesta</t>
  </si>
  <si>
    <t>Registro</t>
  </si>
  <si>
    <t>Articulación Interinstitucional</t>
  </si>
  <si>
    <t>Evitar</t>
  </si>
  <si>
    <t>RaroInsignificante</t>
  </si>
  <si>
    <t>Asumir el riesgo</t>
  </si>
  <si>
    <t>Estapa Judicial (Gestión de Restitución Ley 1448)</t>
  </si>
  <si>
    <t>Articulación para el Cumplimiento de las Órdenes</t>
  </si>
  <si>
    <t>Reducir</t>
  </si>
  <si>
    <t>RaroMenor</t>
  </si>
  <si>
    <t>Asumir el riesgo, Reducir el riesgo</t>
  </si>
  <si>
    <t>Medidas de Prevención</t>
  </si>
  <si>
    <t>Atención al Ciudadano</t>
  </si>
  <si>
    <t>Compartir</t>
  </si>
  <si>
    <t>RaroModerado</t>
  </si>
  <si>
    <t>Reducir el riesgo, Evitar, Compartir o Transferir</t>
  </si>
  <si>
    <t>Caracterizaciones y Registro</t>
  </si>
  <si>
    <t>Asumir</t>
  </si>
  <si>
    <t>RaroMayor</t>
  </si>
  <si>
    <t>Estapa Judicial (Gestión de Restitución de Derechos Étnicos Territoriales)</t>
  </si>
  <si>
    <t>Cumplimiento Órdenes URT</t>
  </si>
  <si>
    <t>RaroCatastrófico</t>
  </si>
  <si>
    <t>ImprobableInsignificante</t>
  </si>
  <si>
    <t>ImprobableMenor</t>
  </si>
  <si>
    <t>Planeación Estratégica</t>
  </si>
  <si>
    <t>Evaluación Sistema de Control Interno</t>
  </si>
  <si>
    <t>ImprobableModerado</t>
  </si>
  <si>
    <t>Gestión Contractual</t>
  </si>
  <si>
    <t>ImprobableMayor</t>
  </si>
  <si>
    <t>Gestión de Comunicaciones</t>
  </si>
  <si>
    <t>ImprobableCatastrófico</t>
  </si>
  <si>
    <t>Prevención y Gestión de Seguridad</t>
  </si>
  <si>
    <t>Gestión del Conocimiento e Información</t>
  </si>
  <si>
    <t>Gestión Documental</t>
  </si>
  <si>
    <t>Gestión Financiera</t>
  </si>
  <si>
    <t>Mejoramiento Continuo</t>
  </si>
  <si>
    <t>Gestión Logística y de Rec. Físicos</t>
  </si>
  <si>
    <t>Gestión Talento Humano</t>
  </si>
  <si>
    <t>Gestión TIC</t>
  </si>
  <si>
    <t>ProbableInsignificante</t>
  </si>
  <si>
    <t>ProbableMenor</t>
  </si>
  <si>
    <t>ProbableModerado</t>
  </si>
  <si>
    <t>ProbableMayor</t>
  </si>
  <si>
    <t>ProbableCatastrófico</t>
  </si>
  <si>
    <t>Casi seguroInsignificante</t>
  </si>
  <si>
    <t>Casi seguroMenor</t>
  </si>
  <si>
    <t>Casi seguroModerado</t>
  </si>
  <si>
    <t>Casi seguroMayor</t>
  </si>
  <si>
    <t>Casi seguroCatastrófico</t>
  </si>
  <si>
    <t>Gestión  de Convocatorias   M301</t>
  </si>
  <si>
    <t>IDENTIFICACIÓN DEL RIESGO</t>
  </si>
  <si>
    <t>Gestión de Recursos Financieros A102</t>
  </si>
  <si>
    <t>Gestión de Información G104</t>
  </si>
  <si>
    <t>Si</t>
  </si>
  <si>
    <t>PERIODO DE SEGUIMIENTO</t>
  </si>
  <si>
    <t>Trimestral</t>
  </si>
  <si>
    <t xml:space="preserve">ACCIONES  PREVENTIVAS A DESARROLLAR  </t>
  </si>
  <si>
    <t>N°</t>
  </si>
  <si>
    <t>Dirección de Fomento  a la Investigación
Dirección de Desarrollo Tecnológico e Innovación
Dirección de Mentalidad y Cultura
Equipo Internacionalización</t>
  </si>
  <si>
    <t>Gestión de Servicios al SNCTI M104</t>
  </si>
  <si>
    <t>Gestión Territorial M302</t>
  </si>
  <si>
    <t>Evitar el riesgo</t>
  </si>
  <si>
    <t>Equipo Gestión Territorial</t>
  </si>
  <si>
    <t xml:space="preserve">
Desviación  de recursos públicos
Quejas, reclamos tutelas por procesos contractuales mal realizados
Investigaciones disciplinarias y fiscales
Falta de calidad en la prestación del servicio 
Deterioro de la imagen institucional</t>
  </si>
  <si>
    <t>FECHA</t>
  </si>
  <si>
    <t>CAMBIOS</t>
  </si>
  <si>
    <t>ENTE APROBADOR</t>
  </si>
  <si>
    <t>VERSIÓN</t>
  </si>
  <si>
    <t>Evitar que debido a situaciones relacionadas con conflicto de intereses de los evaluadores externos, se afecte la objetividad de la revisión  técnica  y calificación de los proyectos susceptibles a ser financiados con recursos del Fondo de Ciencia, Tecnología e Innovación (paneles de expertos)</t>
  </si>
  <si>
    <t>R12-2018 Autorizar pagos o emitir avales  sin el debido cumplimiento de las obligaciones contractuales</t>
  </si>
  <si>
    <t>31 de enero 2018</t>
  </si>
  <si>
    <t>30 de diciembre de 2018</t>
  </si>
  <si>
    <t>INDICADOR</t>
  </si>
  <si>
    <t>DEPARTAMENTO ADMINISTRATIVO DE CIENCIA, TECNOLOGÍA E INNOVACIÓN - COLCIENCIAS
MAPA DE RIESGOS DE CORRUPCIÓN 2018</t>
  </si>
  <si>
    <t xml:space="preserve">R2-2018 Incumplir las políticas de seguridad y privacidad de la información que atenten contra la disponibilidad, integridad y confidencialidad de la información </t>
  </si>
  <si>
    <t>31 de enero de 2018</t>
  </si>
  <si>
    <t>R6-2018 Vincular personal sin cumplir el perfil del cargo.</t>
  </si>
  <si>
    <t>R7-2018 Realizar pagos sin el cumplimiento de los requisitos</t>
  </si>
  <si>
    <t>R9-2018 Utilizar los recursos de la caja menor por parte del responsable para beneficio propio o favorecimiento de terceros</t>
  </si>
  <si>
    <t>R10-2018 Uso indebido de los bienes de la entidad para favorecimiento propio o a terceros</t>
  </si>
  <si>
    <t>R13-2018 Asignar indebidamente recursos del FFJC en actividades que no están asociadas a CTeI</t>
  </si>
  <si>
    <t>Posible</t>
  </si>
  <si>
    <t>Fortalecer el seguimiento,  control y autocontrol a la ejecución de los planes operativos de las convocatorias</t>
  </si>
  <si>
    <t>Semestral</t>
  </si>
  <si>
    <t>Perdida de credibilidad en los procesos de la institución
Programas o proyectos evaluados bajo criterios que no corresponda a los estándares técnicos y objetivos, definidos en la normatividad y procedimientos para este proceso.
Posible favorecimiento a programas o proyectos que no cumplen con las condiciones requeridas para ser financiados</t>
  </si>
  <si>
    <t>R1-2018 Incumplimiento en la oportunidad y/o calidad de la respuesta a PQRDS asociada con: falta de claridad, pertinencia o validez en la respuesta o dar respuesta a las peticiones fuera de los términos de ley</t>
  </si>
  <si>
    <t xml:space="preserve">
No disponibilidad de información de referencia en materia de CTeI empleada por el sector público y privado para la toma de decisiones
Inconformidad del ciudadano por la veracidad en la respuesta.
Reprocesos
Deterioro de la imagen institucional.
Posibles sanciones legales contra la Entidad.
Incremento de  solicitudes pendientes por responder. </t>
  </si>
  <si>
    <t xml:space="preserve">
El conocimiento esta concentrado en algunas personas.
Falta de información integrada, completa y oportuna.
Falta de implementación de mecanismos de gestión del conocimiento
Desconocimiento con precisión del nivel de carga laboral del personal (contratistas y funcionarios) de la Entidad
Alta rotación de personal: condiciones de estabilidad, falencias en el crecimiento profesional, salarios, entre otros.
Pérdida de confianza y credibilidad en el quehacer de Colciencias</t>
  </si>
  <si>
    <t xml:space="preserve">
Factor interno: Mano de Obra
Factor interno:  Material
Factor interno: Método 
Factor interno: Mano de Obra
Factor interno: Mano de Obra
Factor Externo: Político
</t>
  </si>
  <si>
    <t>Fortalecer la cultura de servicio al ciudadano al interior de la entidad
Asegurar el seguimiento a la calidad y oportunidad en la respuesta a PQRDS</t>
  </si>
  <si>
    <t>31 de Diciembre e de 2018</t>
  </si>
  <si>
    <t>PLAN DE ACCIÓN RELACIONADO</t>
  </si>
  <si>
    <t>PosibleInsignificante</t>
  </si>
  <si>
    <t>PosibleMenor</t>
  </si>
  <si>
    <t>PosibleModerado</t>
  </si>
  <si>
    <t>PosibleMayor</t>
  </si>
  <si>
    <t>PosibleCatastrófico</t>
  </si>
  <si>
    <t>CONTROL EXISTENTE</t>
  </si>
  <si>
    <t>Aprobación Versión Inicial 00 del Mapa de Riesgos de Corrupción  2018</t>
  </si>
  <si>
    <t>Comité de Gestión y Desempeño Institucional</t>
  </si>
  <si>
    <t>CONTROL DE CAMBIOS AL PLAN ANTICORRUPCION Y DE ATENCIÓN AL CIUDADANO 2018</t>
  </si>
  <si>
    <t>¿Están definidos los responsables?</t>
  </si>
  <si>
    <t>¿Es automático?</t>
  </si>
  <si>
    <t>Total Control</t>
  </si>
  <si>
    <t>¿Están documentados?</t>
  </si>
  <si>
    <t>¿Frecuencia adecuada</t>
  </si>
  <si>
    <t>¿Es efectiva?</t>
  </si>
  <si>
    <t>¿Es Manual?</t>
  </si>
  <si>
    <t>Programa Estratégico: Cultura y comunicación de cara al ciudadano - 2018.
Iniciativa: Afianzar la cultura de servicio al ciudadano al interior de la entidad. 
Iniciativa:  Relacionamiento con el ciudadano.
Iniciativa:  Monitoreo  y seguimiento PQRDS
Iniciativa: Contribuir a una Colciencias más transparente</t>
  </si>
  <si>
    <t>R4-2018 Posible favorecimiento indebido a terceros derivado de omisiones en el proceso Gestión de Convocatorias en aspectos como: planeación, apertura, cierre, evaluación y publicación de resultados</t>
  </si>
  <si>
    <t>R14-2018 Conflicto de intereses de los evaluadores externos, que revisan técnicamente y califican los proyectos que serán financiados con recursos del Fondo de Ciencia, Tecnología e Innovación (paneles de expertos)</t>
  </si>
  <si>
    <t xml:space="preserve">Convocatorias abiertas de acuerdo con el plan de convocatorias
Cumplimiento de propuestas de CTeI apoyadas mediante el plan de convocatorias </t>
  </si>
  <si>
    <t>Falencias en el proceso de reconocimiento de actores del SNCTeI
Procesos con bajo nivel de automatización 
Falta de trazabilidad y gestión de información para monitoreo.
Desconocimiento con precisión el nivel de carga laboral del personal (contratistas y funcionarios) de la Entidad
Falta de integración de los sistemas de información institucional
Dependencia de decisiones e interés regional (gobernaciones)
Dificultades en la conectividad y soporte de sistemas.
Oferta de programas y proyectos en CTeI de otras entidades del estado sin articulación con los de Colciencias
Vacíos jurídicos para la implementación del CTeI en el país</t>
  </si>
  <si>
    <t xml:space="preserve">Revisión del modelo de medición de productos de CTeI de la comunidad en ciencias sociales, humanas y educación
Evaluación de la implementación de ORCID, EUROCRIS y PURE en Colciencias
Ampliar la cobertura del trámite para el reconocimiento de actores, con el fin de darle mayor visibilidad y Transparencia.  </t>
  </si>
  <si>
    <t>R11-2018 Posible direccionamiento de procesos contractuales o limitar  injustificadamente la participación de proponentes</t>
  </si>
  <si>
    <t>Cumplimiento de los requisitos de transparencia en Colciencias -ATC</t>
  </si>
  <si>
    <t>Plan de manejo de Riesgos 2018:
Garantizar que antes del inicio de la evaluación los evaluadores hayan suscrito los documentos de confidencialidad y conflictos de intereses. 
Programa Estratégico: Fortalecer la viabilización y aprobación de proyectos formulados para ser financiados por el FCTeI
Iniciativa: Jornadas de asistencia técnica departamental o regional</t>
  </si>
  <si>
    <t>Planes y acuerdos acompañados
Porcentaje de recursos aprobados del FCTeI del SGR</t>
  </si>
  <si>
    <t xml:space="preserve">Cumplimiento de requisitos de transparencia </t>
  </si>
  <si>
    <t>Direccionamiento Institucional</t>
  </si>
  <si>
    <t>R59-2018  Concentración de las decisiones o lineamientos  en favorecimiento de intereses personales</t>
  </si>
  <si>
    <t xml:space="preserve">
Falta de cultura de trabajo en equipo.
Se presenta rotación del personal lo que no permite una buena administración del conocimiento
Vacíos jurídicos para la implementación del CTeI en el país
Cambios en la regulación existente sobre políticas y lineamientos del orden nacional para el desarrollo de las actividades asociadas a la Planeación en las entidades públicas
No se cuenta con una estratégica para promover la apropiación del direccionamiento estratégico de la entidad en los colaboradores.</t>
  </si>
  <si>
    <t xml:space="preserve">
Factor interno: Mano de obra
Factor interno: Mano de obra
Factor externo:
Legal
Factor externo:
Legal
Factor interno:
Método</t>
  </si>
  <si>
    <t>Dirección</t>
  </si>
  <si>
    <t>Programa Estratégico: Cero Improvisación
Iniciativa: Planear y monitorear integral y oportunamente
Iniciativa: Ejecución y presentación de auditorias, seguimientos y evaluaciones programadas
Iniciativa: Seguimiento y evaluación del riesgo</t>
  </si>
  <si>
    <t>Líder de Atención y Cultura al Ciudadano</t>
  </si>
  <si>
    <t>R3-2018  Manejo indebido de la información institucional en aspectos como: Revelar información confidencial de la Entidad a terceros; no divulgar información, documentos e informes de interés de la ciudadanía y otros ordenados por los entes de control</t>
  </si>
  <si>
    <t>Líder Equipo Comunicaciones</t>
  </si>
  <si>
    <t>Seguimiento a todo tipo de requerimiento  recibido a través de los canales de atención dispuestas.</t>
  </si>
  <si>
    <t xml:space="preserve">
Manual de Atención al Ciudadano con instrucciones para la gestión de PQRDS en Colciencias.
</t>
  </si>
  <si>
    <t>Verificación de  la respuesta por parte  del propio funcionario, del Director, Gestor o Jefe del Área responsable, en los casos en que sea necesario.</t>
  </si>
  <si>
    <t>Plan Institucional de Comunicaciones (G105M02)</t>
  </si>
  <si>
    <t>Estrategia Colciencias Avanza (G101M02)</t>
  </si>
  <si>
    <t xml:space="preserve">
Puntos de control definidos en los procedimientos Comunicación institucional externa (G105PR05) y Comunicación Institucional Interna (G105PR04)
</t>
  </si>
  <si>
    <t>Seguimiento a los envíos masivos a través de contacto continuo con los mismos</t>
  </si>
  <si>
    <t>Lineamientos establecidos en los documentos: Anexo 3. Digital (G105PR05AN03), Anexo 2. Articulación Interna (G105PR05AN02) y Anexo 4.
Relacionamiento con medios (G105PR05AN04)</t>
  </si>
  <si>
    <t>Sobrecarga en las áreas técnicas de procesos operativos que no logran definir y brindar tiempo para lo estratégico.
Procesos con bajo nivel de automatización
Desconocimiento con precisión el nivel de carga laboral del personal (contratistas y funcionarios) de la Entidad
Se presenta rotación del personal lo que no permite una buena administración del conocimiento
Falta de integración tecnológica entre las plataformas, herramientas y sistemas de información de los socios estratégicos del Gobierno, y en general de los actores del SNCTeI
Seguridad de la información</t>
  </si>
  <si>
    <t>Inclusión de instancias como pares evaluadores y paneles de expertos para la evaluación de  las propuestas de CTeI</t>
  </si>
  <si>
    <t>Auditorías y seguimientos al proceso Gestión de Convocatorias</t>
  </si>
  <si>
    <t>Talleres de diseño y seguimiento (TDS) de instrumentos de CTeI</t>
  </si>
  <si>
    <t>Instancias institucionales de revisión y aprobación de requisitos procedimentales</t>
  </si>
  <si>
    <t>Puntos de control definidos en los procedimientos de Gestión de Convocatorias</t>
  </si>
  <si>
    <t>Política de Reconocimiento de Actores</t>
  </si>
  <si>
    <t>Política de publicaciones científicas Publindex</t>
  </si>
  <si>
    <t>Modelo de reconocimiento y medición de grupos e investigadores</t>
  </si>
  <si>
    <t>Puntos de control definidos en los procedimientos de Gestión Fortalecimiento de capacidades de CTeI.</t>
  </si>
  <si>
    <t>Puntos de control definidos en el procedimiento de Reconocimiento de Actores del SNCTI</t>
  </si>
  <si>
    <t>Perfiles de los cargos definidos en el manual de funciones</t>
  </si>
  <si>
    <t>Presentación de pruebas  de competencias ante el DAFP</t>
  </si>
  <si>
    <t>Validación de la información  de la hoja de vida consignada en SIGEP</t>
  </si>
  <si>
    <t>Publicación de la hoja de vida en pagina web tanto de Presidencia como de la Entidad para el caso de los cargos de libre nombramiento y remoción.</t>
  </si>
  <si>
    <t>Puntos de control definidos en el procedimiento Selección y vinculación de personal</t>
  </si>
  <si>
    <t>Gestión Fortalecimiento de Capacidades de CTeI M304</t>
  </si>
  <si>
    <t>Procedimiento de pago de evaluadores a través del Fondo Francisco José de Caldas  A102PR14</t>
  </si>
  <si>
    <t>Puntos de control del  Procedimiento de Gestión de Cartera   A102PR09</t>
  </si>
  <si>
    <t xml:space="preserve">
Implementación de base de datos de gestión de cartera unificada de la Entidad</t>
  </si>
  <si>
    <t>Recibos de caja provisionales</t>
  </si>
  <si>
    <t>Puntos de control del procedimiento administración de bienes e inventarios A103PR02</t>
  </si>
  <si>
    <t xml:space="preserve">Inventario anual </t>
  </si>
  <si>
    <t>Servicio de Seguridad y Vigilancia Privada</t>
  </si>
  <si>
    <t>Control de impresiones con código</t>
  </si>
  <si>
    <t>Elaboración de estudios previos y pliegos de condiciones garantizando que los requisitos de selección del contratista se ajusten a las necesidades propias de la entidad.</t>
  </si>
  <si>
    <t>Puntos de control establecidos en los procedimientos de Gestión Contractual.</t>
  </si>
  <si>
    <t>Presentación del resultado de los procesos de selección y/o evaluación ante comités.</t>
  </si>
  <si>
    <t>Deficiencias en el seguimiento a los procesos que son responsabilidad de la SEGEL o en los que la responsabilidad es compartida con las áreas
Falta de capacitación para la supervisión de contratos y limitaciones en el tiempo. 
Restricciones de recursos presupuestales
Falta de personal de planta y alta rotación de contratistas para darle continuidad a los procesos.</t>
  </si>
  <si>
    <t xml:space="preserve">Factor interno: Mediciones o inspección.
Factor interno: 
Mano de obra o personal
Factor externo
Económico
Factor interno: 
Mano de obra o personal
</t>
  </si>
  <si>
    <t>Puntos de control de los procedimientos de Gestión Contractual</t>
  </si>
  <si>
    <t>Puntos de control del procedimiento Supervisión de contratos y convenios</t>
  </si>
  <si>
    <t>Manual de contratación y supervisión</t>
  </si>
  <si>
    <t>Manual Operativo del Fondo Francisco José de Caldas Fiduprevisora  Manual Operativo FFJC- Fiduprevisora Colciencias</t>
  </si>
  <si>
    <t>Procedimiento de seguimiento al portafolio de inversiones de los recursos del FFJC  A102PR12</t>
  </si>
  <si>
    <t>Procedimiento de liquidación de contratos derivados suscritos a través del Fondo Francisco José de Caldas  A102PR15</t>
  </si>
  <si>
    <t>Procedimiento de Suscripción de Convenios de Aporte a través del Fondo Francisco José de Caldas  A102PR16</t>
  </si>
  <si>
    <t>Instructivo para la consulta del banco de documentos para la elaboración de contratos/convenios, adiciones, prorrogas u otro si, o solicitudes de contratación de Colciencias o FFJC  A106M01I01</t>
  </si>
  <si>
    <t>Puntos de control de los documentos asociados al FFJC</t>
  </si>
  <si>
    <t>Instancias institucionales de revisión y decisión frente a la asignación de recursos del FFJC</t>
  </si>
  <si>
    <t xml:space="preserve">Controles Sistema de Información MGI </t>
  </si>
  <si>
    <t>Instancias de decisión colegiadas y  participativas para la toma de decisiones. (Comités, mesas de trabajo, talleres de diseño y seguimiento a políticas de CTeI)</t>
  </si>
  <si>
    <t>Puntos de control de en los procedimientos de Orientación y Planeación Institucional, Gestión de Convocatorias,  Gestión Contractual y Gestión de Recursos Financieros.</t>
  </si>
  <si>
    <t xml:space="preserve">Asegurar la toma de decisiones participativa y bajo el cumplimiento de los procedimientos de la Entidad
</t>
  </si>
  <si>
    <t>Identificación periódica de casos de incumplimiento y escalamiento a la instancia interna competente</t>
  </si>
  <si>
    <t>Informes periódicos a la Alta Dirección sobre la respuesta a PQRDS</t>
  </si>
  <si>
    <t xml:space="preserve">No disponibilidad de información de referencia en materia de CTeI empleada por el sector público y privado para la toma de decisiones
Inconformidad del ciudadano por la veracidad en la respuesta.
Reprocesos
Deterioro de la imagen institucional.
Posibles sanciones legales contra la Entidad.
Incremento de  solicitudes pendientes por responder. </t>
  </si>
  <si>
    <t>Factor interno: Mano de Obra
Factor interno:  Material
Factor interno: Método 
Factor interno: Mano de Obra
Factor interno: Mano de Obra
Factor Externo: Político</t>
  </si>
  <si>
    <t>El conocimiento esta concentrado en algunas personas.
Falta de información integrada, completa y oportuna.
Falta de implementación de mecanismos de gestión del conocimiento
Desconocimiento con precisión del nivel de carga laboral del personal (contratistas y funcionarios) de la Entidad
Alta rotación de personal: condiciones de estabilidad, falencias en el crecimiento profesional, salarios, entre otros.
Pérdida de confianza y credibilidad en el quehacer de Colciencias</t>
  </si>
  <si>
    <t>Seguimientos a la ejecución del plan de convocatorias</t>
  </si>
  <si>
    <t>Arqueos periódicos a la caja menor</t>
  </si>
  <si>
    <t>Manual de contratación y supervisión (A106M01)</t>
  </si>
  <si>
    <t>Pagos o desembolsos a través del Fondo Francisco José de Caldas  A102PR13</t>
  </si>
  <si>
    <t>Publicación Plan de Convocatorias, Plan de Adquisiciones, con sus respectivos seguimientos</t>
  </si>
  <si>
    <t>OBJETIVOS ESTRATÉGICO RELACIONADO</t>
  </si>
  <si>
    <t>Convertir a COLCIENCIAS en Ágil, Transparente y Moderna - ATM</t>
  </si>
  <si>
    <t>Desarrollar proyectos estratégicos y de impacto en CTeI a través de la articulación de recursos de la nación, los departamentos y otros actores</t>
  </si>
  <si>
    <t>Factor interno:
Métodos
Factor interno:
Métodos
Factor interno:
Mano de obra o personal
Factor interno:
Mano de obra o personal
Factor externo:
Tecnológico
Factor externo:
Tecnológico</t>
  </si>
  <si>
    <t>Factor interno: 
Métodos
Factor interno: 
Métodos
Factor interno: 
Métodos
Factor interno:
Mano de obra o personal
Factor interno:
Máquinas o equipo
Factor Externo: Político
Factor interno:
Máquinas o equipo
Factor interno: 
Métodos
Factor externo: Legal</t>
  </si>
  <si>
    <t>1, Mejorar la calidad y el impacto de la investigación y la transferencia de conocimiento y tecnología.
2, Promover el desarrollo tecnológico y la innovación como motor de crecimiento empresarial y del emprendimiento
3, Generar una cultura que valore y gestione el conocimiento y la innovación</t>
  </si>
  <si>
    <t>1. Mejorar la calidad y el impacto de la investigación y la transferencia de conocimiento y tecnología
2. Promover el desarrollo tecnológico y la innovación como motor de crecimiento empresarial y del emprendimiento
3. Generar una cultura que valore y gestione el conocimiento y la innovación
4. Desarrollar un sistema e institucionalidad habilitante para la CTeI
5. Desarrollar proyectos estratégicos y de impacto en CTeI a través de la articulación de recursos de la nación, los departamentos y otros actores
6. Generar vínculos entre los actores del SNCTI y actores internacionales estratégicos
7. Propiciar condiciones para conocer valorar conservar y aprovechar nuestra biodiversidad</t>
  </si>
  <si>
    <t>Implementación y seguimiento del Procedimiento Evaluación de programas y proyectos de CTeI a financiar con recursos del FCTeI del SGR- M302PR02</t>
  </si>
  <si>
    <t>Desconocimiento de normatividad y lineamientos del SNCTeI por parte de los actores.
Dificultad en la definición de responsabilidades, en el marco de las decisiones que se toman en la operativización del proceso de Gestión Territorial. Teniendo en cuenta que las funciones relacionadas a éste proceso, son desempeñadas en su totalidad por contratistas de la Dirección General.
Manejo de procedimientos, que no definen en su totalidad el que hacer del personal que trabaja en el proceso de Gestión Territorial.
Debilidades de las Entidades Territoriales en la formulación, estructuración y presentación de proyectos del FCTeI en el marco del SGR</t>
  </si>
  <si>
    <t>Implementación y seguimiento del Procedimiento Recepción y verificación de requisitos de programas y proyectos a financiar con recursos del FCTeI del SGR M302PR01</t>
  </si>
  <si>
    <t>Factor externo:
Social/Cultural
Factor interno:
Mano de obra o personal
Factor interno:
Método
Factor externo:
Social/Cultural</t>
  </si>
  <si>
    <t>Aval por parte de los representantes legales de las personas jurídicas  que se reconocen como actores del sistema</t>
  </si>
  <si>
    <t>Control de acceso de los usuarios a los aplicativos a través de claves y definición de perfiles y permisos.</t>
  </si>
  <si>
    <t>Acuerdos de confidencialidad con colaboradores y terceros</t>
  </si>
  <si>
    <t>Control de acceso físico a instalaciones y áreas restringidas de personal y dispositivos móviles.</t>
  </si>
  <si>
    <t>Puntos de control definidos en los procedimientos de Gestión de Información</t>
  </si>
  <si>
    <t>Seguimientos /Auditorías en temas de seguridad y privacidad de la información</t>
  </si>
  <si>
    <t>Control a través de las reglas definidas en el Firewall</t>
  </si>
  <si>
    <t>Políticas de seguridad y privacidad de la información documentadas</t>
  </si>
  <si>
    <t>La solicitud de entrega de información se debe realizar a través de comunicaciones oficiales y conforme a los canales de comunicación establecidos por la Entidad</t>
  </si>
  <si>
    <t>Sensibilización en temas de seguridad y privacidad de la información</t>
  </si>
  <si>
    <t>Informe de pruebas de vulnerabilidad</t>
  </si>
  <si>
    <t>Recomendaciones para actualización de políticas de seguridad  G104DT28</t>
  </si>
  <si>
    <t>Recomendaciones para la Gestión de Incidentes de Seguridad  G104DT26</t>
  </si>
  <si>
    <t>Informe de incidente de seguridad de la información  G104PR03F01</t>
  </si>
  <si>
    <t>Plantilla acuerdo de confidencialidad seguridad de la información  G104M01F01</t>
  </si>
  <si>
    <t>Actualizar y fortalecer la política de seguridad de la información
Ajustar la periodicidad del plan de pruebas de seguridad de la red institucional
Ajustar y realizar seguimiento a las auditorias internas de seguridad
Resocializar la documentación relacionado con:  (Manual de roles y responsabilidades del Sistema de Gestión de Seguridad de la Información SGSI , Política de Seguridad y Privacidad de la Información  G104M01, Informe de  Gestión de Incidentes de Seguridad  G104DT26)</t>
  </si>
  <si>
    <t>Equipo oficina TIC</t>
  </si>
  <si>
    <t>En las clausulas de cada uno de los contratos de prestación de servicios se establece que debe existir confidencialidad de la información que se maneja en la ejecución del contrato</t>
  </si>
  <si>
    <t>Mantener  la exigencia de que no se posesionará al servidores hasta no se cumplan con todos los requisitos de ley</t>
  </si>
  <si>
    <t>Gestión de Comunicación G105
Gestión Jurídica
A105</t>
  </si>
  <si>
    <t>Manual de contratación y supervisión A106M01</t>
  </si>
  <si>
    <t>Puntos de control de los procedimientos del proceso de Gestión Contractual A106</t>
  </si>
  <si>
    <t>Elaboración de estudios previos y pliegos de condiciones con requisitos objetivos de selección del contratista que se ajusten a las necesidades propias de la entidad</t>
  </si>
  <si>
    <t>Cumplimiento de las exigencias definidas en SECOP II</t>
  </si>
  <si>
    <t>Avance Desarrollo Sistema Integrado de Información - Gestión e Infraestructura de TI -P18
Cumplimiento del Modelo de Seguridad y Privacidad de la Información (MSPI)
(Gestión)</t>
  </si>
  <si>
    <t>Verificación de documentos para posesión  A101PR01F03</t>
  </si>
  <si>
    <t xml:space="preserve">Cumplimiento de los requisitos de transparencia en Colciencias - Talento humano competente, innovador y motivado ATM - 2018 - EP18
 </t>
  </si>
  <si>
    <t>Manejo de incompatibilidad de perfiles en SIIF  definidos por el administrador del sistema</t>
  </si>
  <si>
    <t>Definición de perfiles en MGI definidos por el administrador del sistema</t>
  </si>
  <si>
    <t>Puntos de control de los procedimientos financieros</t>
  </si>
  <si>
    <t>Revisiones de los documentos del sistema de gestión de calidad del proceso de Gestión Recursos Financieros por parte de la DAF</t>
  </si>
  <si>
    <t xml:space="preserve">Fortalecer la apropiación de los procedimientos de Gestión Financiera al grupo interno de trabajo de Apoyo Financiero y Presupuestal y a los integrantes del equipo FFJC
</t>
  </si>
  <si>
    <t>Coordinadora grupo interno de trabajo
Supervisora del FFJC</t>
  </si>
  <si>
    <t>Cuatrimestral</t>
  </si>
  <si>
    <t>La conciliación mensual de los valores registrados en la Contabilidad por concepto de cartera</t>
  </si>
  <si>
    <t>Mantener la conciliación mensual de saldos de cartera</t>
  </si>
  <si>
    <t>Coordinadora grupo interno de trabajo</t>
  </si>
  <si>
    <t>Segunda firma de autorización de transferencia bancarias</t>
  </si>
  <si>
    <t>Puntos de control del procedimiento de manejo de cajas menores  A102PR17</t>
  </si>
  <si>
    <t>Aprobación electrónica de Orden de Pagos a Proveedores</t>
  </si>
  <si>
    <t xml:space="preserve">Ordenes de salida de equipos o tags de seguridad instalados en equipos de cómputo, portátiles, electrónicos y otros </t>
  </si>
  <si>
    <t>Realizar seguimiento permanente de los controles existentes que prevengan  el uso indebido de los bienes de la entidad para favorecimiento propio o a terceros
Socializar por medios los medios de comunicación de la Entidad informativos a manera de recordatorios a todos los funcionarios respecto de la transparencia y el buen servidor público
Cumplir las disposiciones del proceso de Gestión de Administración de Bienes y Servicios</t>
  </si>
  <si>
    <t>PROGRAMA ESTRATÉGICO: Colciencias sostenible para todos 2018
INICIATIVA ESTRATÉGICA: Realizar buenas prácticas que permitan la conservación de los activos de Colciencias y que impacten positivamente con el medio ambiente</t>
  </si>
  <si>
    <t>Recordar mediante los canales de comunicación de la Entidad a los supervisores de contratos respecto del cumplimiento de las responsabilidades definidas en el manual de contratación y supervisión
Cumplir con los requisitos definidos en los estudios previos y pliego de condiciones</t>
  </si>
  <si>
    <t>Cumplimiento de los requisitos de transparencia en Colciencias - Cero improvisación SEGEL ATM - 2018 - EP18</t>
  </si>
  <si>
    <t>Equipo FFJC</t>
  </si>
  <si>
    <t>PROGRAMA ESTRATÉGICO: 
El Fondo Francisco José de Caldas (FFJC), instrumento efectivo en la canalización de recursos
INICIATIVA ESTRATÉGICA: 
Mejoramiento de reportes y procesos en el MGI</t>
  </si>
  <si>
    <t xml:space="preserve">Fortalecer el cumplimiento del Manual de contratación y supervisión A106M01
</t>
  </si>
  <si>
    <t>Supervisores de contrato</t>
  </si>
  <si>
    <t>Cumplimiento de los requisitos de transparencia en Colciencias - Cero improvisación SEGEL ATM - 2018 - EP18
Cumplimiento en las solicitudes de elaboración de contratos y convenios 
(Gestión)</t>
  </si>
  <si>
    <t>Comunicados internos dirigidas a los supervisores con el fin de reiterar y recordar sus obligaciones o funciones como supervisores</t>
  </si>
  <si>
    <t xml:space="preserve">
Procesos con bajo nivel de automatización
Alta rotación de personal de apoyo a la gestión administrativa y Financiera de la entidad (tiempos de contratación, inestabilidad, nuevas oportunidades laborales, inequidad en los pagos de los contratistas, entre otros).
No se tiene acceso a una persona experta para la solución de temas tributarios específicos
</t>
  </si>
  <si>
    <t xml:space="preserve">
Factor Interno Tecnológico
Factor Interno: Mano de obra o personal
Factor Interno: Mano de obra o personal
</t>
  </si>
  <si>
    <t xml:space="preserve">
Oportunidad en el pago de compromisos de la Entidad 
Cumplimiento en la ejecución de obligaciones de la Entidad de acuerdo con el PAC programado </t>
  </si>
  <si>
    <t>Manual Operativo del Fondo Francisco José de Caldas Fiduprevisora (Documento Externo)</t>
  </si>
  <si>
    <t xml:space="preserve">
Gestión de Administración de Bienes y Servicios</t>
  </si>
  <si>
    <t>Seguimiento y control actividades presupuestales, contables y de tesorería</t>
  </si>
  <si>
    <t xml:space="preserve">Artículos científicos publicados en revistas científicas especializadas por investigadores colombianos - Consolidación de modelos cienciométricos para los actores del SNCTI -EP18
Modelo cienciométrico actualizado al SNCTI - Consolidación de modelos cienciométricos para los actores del SNCTI -P18 </t>
  </si>
  <si>
    <t>Cumplimiento de los requisitos de transparencia en Colciencias - Colciencias Sostenible para Todos ATM - 2018 - EP18</t>
  </si>
  <si>
    <t xml:space="preserve">Optimización del proceso de contratación del FFJC - Fondo Francisco José de Caldas Instrumento Efectivo Canalización Recursos -P18
</t>
  </si>
  <si>
    <t>PLAN DE MANEJO DE RIESGOS R7-2018: 
1.  Aplicación de los lineamientos de verificación de requisitos para pago, archivando los soportes relacionados con la revisión realizada en las carpetas o expedientes de los contratos o convenios según corresponda.
2. Aplicación de los lineamientos de verificación de requisitos para pago, a través del Sistema MGI.</t>
  </si>
  <si>
    <t xml:space="preserve">Alta rotación de personal de apoyo a la gestión administrativa y Financiera de la entidad (tiempos de contratación, inestabilidad, nuevas oportunidades laborales, inequidad en los pagos de los contratistas, entre otros).
Demoras de las áreas en los trámites en los que se involucran las operaciones del FJJC
Expedientes de contratos y convenios con deficiencias en su conformación.
</t>
  </si>
  <si>
    <t xml:space="preserve">Mano de obra o personal: disponibilidad y competencias del personal
Cultura de trabajo en equipo.
Personal con necesidades de capacitación específicas
Costos en la curva de aprendizaje
Recurso humano limitado.
Tipo de vinculación del recurso humano.
Remuneración del personal vinculado por prestación de servicios
Máquinas o equipo: capacidades y características de infraestructura,  hardware, software o equipos de la institución
Obsolescencia tecnológica de los sistemas de información
Mediciones o inspección: acceso a información de calidad y oportuna sobre el desempeño de la institución
Falta de seguimiento a los programas
Múltiples procedimientos en la Entidad
Reprocesos
Métodos: principales características procesos, procedimientos, doctrina
Cambio permanente de procedimientos.
Falta de trazabilidad y gestión de información para monitoreo.
Económico: se refiere a tasas de interés, tipos de cambio,  inflación y demás variables relacionadas al desempeño de la economía
Recorte Presupuestal por el déficit de recurso de la nación.
Recorte presupuestal
Político: influencia de actores políticos y estabilidad política
Cambio de gobierno
</t>
  </si>
  <si>
    <t>Factor interno: Métodos
Factor externo: Social/Cultural:
Factor interno: 
Mano de Obra
Factor interno: Mano de obra 
Factor interno:  Método
Factor interno:  Mediciones o inspección
Factor interno: Tecnológico</t>
  </si>
  <si>
    <t>Falta de relacionamiento político y protocolo 
Desconocimiento del portafolio de servicios y del alcance de las actividades que realiza Colciencias
El conocimiento esta concentrado en algunas personas del equipo.
No están constituidos protocolos para la gestión del conocimiento.
Continuidad del personal del área
Personal con necesidades de capacitación específicas
El conocimiento esta concentrado en algunas personas del equipo.
La separación de temas y el volumen de actividades de Colciencias no facilita la articulación de diferentes áreas.
Falencias para obtener información de otras áreas para la toma de decisiones.
No se cuenta con personal experto permanente para el soporte técnico permanentes en los sistemas de información MGI, Orfeo y Web Safi.</t>
  </si>
  <si>
    <t>Inconformidad por parte de la ciudadanía.
Deterioro de la imagen institucional.
Posibles sanciones legales contra la Entidad.
Uso indebido de la información privilegiada, que puede favorecer a terceros
Pérdida de credibilidad en la imagen institucional.
Investigaciones y sanciones legales
Impacto negativo en el cumplimiento de los objetivos estratégicos institucionales.
Hallazgos de auditoría tanto interna como de entes de control.
Apertura de procesos disciplinarios, administrativos o fiscales
Falencias para obtener información de otras áreas para la toma de decisiones</t>
  </si>
  <si>
    <t xml:space="preserve">Perdida de credibilidad en los procesos de la institución
Posibles sanciones disciplinarias y fiscales
Perdida del principio de oportunidad para los demás proponentes de la convocatoria
Deterioro de la imagen institucional
Posibles acciones ciudadanas
Quejas y/o reclamos </t>
  </si>
  <si>
    <t>R5-2018 Reconocimiento de un actor del SNCTI en más de una tipología</t>
  </si>
  <si>
    <t>Falta de credibilidad en los procesos de reconocimiento por parte de  los actores del SNCTI
Acceso a beneficios del SNCTI, por parte de un mismo actor bajo diferentes tipología.
Deterioro de la imagen institucional
Perdida del principio de oportunidad para el acceso a un beneficio por parte de  los demás proponentes de la convocatoria
Reproceso y desgaste administrativo en la verificación de la tipología en la cual se presentan los actores</t>
  </si>
  <si>
    <t>Factor Interno: Mano de obra o personal
Factor interno: Métodos
Factor Interno: Mediciones</t>
  </si>
  <si>
    <t>Mano de obra o personal: disponibilidad y competencias del personal
Conocimiento de las necesidades de las áreas.
Costos en la curva de aprendizaje
Se presenta rotación del personal lo que no permite una buena administración del conocimiento
Métodos: principales características procesos, procedimientos, doctrina
No están constituidos protocolos para la gestión del conocimiento.
Aplicación de métodos que fomentan la gestión del conocimiento en la SEGEL (personal que respalda las actividades de la SEGEL) .
Mediciones o inspección: acceso a información de calidad y oportuna sobre el desempeño de la institución
Seguimiento permanente a las actividades y metas del equipo de trabajo.</t>
  </si>
  <si>
    <t>Incumplimiento de metas y objetivos institucionales por falta de capacidad operativa
Fraude al Tesoro Nacional
Investigaciones y sanciones legales
Demoras y reprocesos
Quejas y reclamos generadas por la no competencia del personal vinculado
Pérdida de capacidad de respuesta , por la no competencia del personal vinculado 
Impacto negativo en el cumplimiento de los objetivos estratégicos institucionales.
Hallazgos de auditoría tanto interna como de entes de control.
Apertura de procesos disciplinarios, administrativos o fiscales
Insatisfacción del cliente interno</t>
  </si>
  <si>
    <t>Detrimento patrimonial
Sanciones Legales
Incumplimiento de metas y objetivos institucionales por falta de capacidad operativa
Investigaciones y sanciones legales
Hallazgos de auditoría tanto interna como de entes de control.
Apertura de procesos disciplinarios, administrativos o fiscales
Afectación de la imagen institucional.</t>
  </si>
  <si>
    <t>R8-2018 No causación en la contabilidad de las actas de liquidación en donde se incluye el valor a reintegrar</t>
  </si>
  <si>
    <t>Detrimento Patrimonial 
Investigaciones disciplinarias y fiscales
Impacto negativo en el cumplimiento de los objetivos estratégicos institucionales.
Hallazgos de auditoría tanto interna como de entes de control.
Apertura de procesos disciplinarios, administrativos o fiscales
Afectación de la imagen institucional.
Que no se refleje en los estados financieros de la Entidad y del PA-FFJC el valor de las cuentas por cobrar</t>
  </si>
  <si>
    <t>Factor Interno: Mano de obra o personal
Factor interno: Métodos
Factor Externo: Legal</t>
  </si>
  <si>
    <t xml:space="preserve">Costos en la curva de aprendizaje
Alta rotación de personal: condiciones de estabilidad, falencias en el crecimiento profesional, salarios, entre otros.
No están constituidos protocolos para la gestión del conocimiento.
Procesos con bajo nivel de automatización
Cambio constante de procedimientos y falta de enfocar esfuerzos en la documentación y socialización de los mismos. </t>
  </si>
  <si>
    <t>Mal uso de los recursos del fondo Caja Menor
Investigaciones disciplinarias y fiscales
Detrimento patrimonial
Falta de eficiencia en la administración de los recursos disponibles
Hallazgos de auditoría tanto interna como de entes de control.
Apertura de procesos disciplinarios, administrativos o fiscales
Afectación de la imagen institucional.</t>
  </si>
  <si>
    <t xml:space="preserve">
Factor Interno: Mano de obra o personal
Factor Interno: Mano de obra o personal
Factor Interno: 
Máquinas o equipo
Factor Interno:
Métodos
Factor Interno:
Material</t>
  </si>
  <si>
    <t xml:space="preserve">
Alta rotación de personal de apoyo a la gestión administrativa y Financiera de la entidad (tiempos de contratación, inestabilidad, nuevas oportunidades laborales, inequidad en los pagos de los contratistas, entre otros).
Recurso humano limitado
No existe integración entre las diferentes plataformas y herramientas tecnológicas o sistemas de información (GINA / SIIF / SUIFP / ORFEO / Ofimática)
Procesos con bajo nivel de automatización
Formatos no dan cuenta realmente de la gestión
</t>
  </si>
  <si>
    <t>Investigaciones disciplinarias y fiscales
Deterioro en el patrimonio de la entidad
Desviación  de recursos públicos
Impacto negativo en el cumplimiento de los objetivos estratégicos institucionales.
Hallazgos de auditoría tanto interna como de entes de control.
Afectación de la imagen institucional.
Inconformidad por parte de la ciudadanía.
Apertura de procesos disciplinarios, administrativos o fiscales</t>
  </si>
  <si>
    <t>Factor interno: Métodos
Factor interno: Mediciones o inspección
Factor interno: Mano de obra o personal
Factor interno: Mano de obra o personal
Factor Interno: Máquinas o equipo
Factor interno: Métodos</t>
  </si>
  <si>
    <t>Complejidad en los procesos internos
Deficiencias en el seguimiento a los procesos que son responsabilidad de la SEGEL o en los que la responsabilidad es compartida con las áreas
Alta rotación de personal: condiciones de estabilidad, falencias en el crecimiento profesional, salarios, entre otros.
Personal con necesidades de capacitación específicas
Falta de integración de los sistemas de información institucional.
Falta de conocimiento de las áreas u omisión de los procedimientos de la SEGEL</t>
  </si>
  <si>
    <t>Reprocesos
Sanciones, demandas o acciones legales en contra de la Entidad
Perdida de credibilidad en los procesos de la institución
Incumplimiento de metas y objetivos institucionales por falta de capacidad operativa
Quejas, reclamos tutelas por procesos contractuales mal realizados
Falta de calidad en la prestación del servicio 
Desviación de recursos públicos
Hallazgos de auditoría tanto interna como de entes de control.
Afectación de la imagen institucional.
Inconformidad por parte de la ciudadanía.
Apertura de procesos disciplinarios, administrativos o fiscales</t>
  </si>
  <si>
    <t xml:space="preserve">
Investigaciones disciplinarias y fiscales
Reprocesos o demoras
Falta de calidad o cumplimiento en los bienes o servicios adquiridos 
Deterioro de la imagen institucional
Detrimento patrimonial
Falta de eficiencia en la administración de los recursos disponibles
Incumplimiento de metas y objetivos institucionales
Impacto negativo en el cumplimiento de los objetivos estratégicos institucionales.
Hallazgos de auditoría tanto interna como de entes de control.
Apertura de procesos disciplinarios, administrativos o fiscales
Deterioro de la imagen institucional</t>
  </si>
  <si>
    <t xml:space="preserve">Factor Interno:
Método
Factor Interno:
Máquinas o equipo
Factor Interno:
Método
Factor Interno:
Método
Factor Interno:
Máquinas o equipo
Factor interno:
Mano de obra o personal
</t>
  </si>
  <si>
    <t>Demoras de las áreas en los trámites en los que se involucran las operaciones del FJJC 
Sistema de Modulo de Gestión de Información del Fondo Francisco José de Caldas con un alcance básico frente a la magnitud de las operaciones del FFJC.
Expedientes de contratos y convenios con deficiencias en su conformación
Debilidades de conectividad entre MGI y ORFEO, en aspectos relacionados con la contratación derivada.
Falta de un sistema de información integral
Alta rotación de personal de apoyo a la gestión administrativa y Financiera de la entidad (tiempos de contratación, inestabilidad, nuevas oportunidades laborales, inequidad en los pagos de los contratistas, entre otros).</t>
  </si>
  <si>
    <t xml:space="preserve">Factor interno: Material
Factor interno: Mano de obra
Factor interno:
Método
Factor interno: Mano de obra
Factor interno:
Método
</t>
  </si>
  <si>
    <t>Expedientes de contratos y convenios con deficiencias en su conformación.
Falta de capacitación para la supervisión de contratos y limitaciones en el tiempo. 
Falta de conocimiento de las áreas u omisión de los procedimientos de la SEGEL
Alta carga operativa de la Secretaría General asociada a un dependencia de las áreas respecto a consultas que no necesariamente son del resorte de la SEGEL.
Desconocimiento de la legislación de ciencia, tecnología e innovación.</t>
  </si>
  <si>
    <t xml:space="preserve">
Desviación  de recursos públicos
Quejas, reclamos tutelas por procesos contractuales mal realizados
Investigaciones disciplinarias y fiscales
Falta de calidad en la prestación del servicio 
Deterioro de la imagen institucional
Impacto negativo en el cumplimiento de los objetivos estratégicos institucionales.
Hallazgos de auditoría tanto interna como de entes de control.
Detrimento patrimonial
Apertura de procesos disciplinarios, administrativos o fiscales</t>
  </si>
  <si>
    <t>Guías Técnicas para el reconocimiento de actores del SNCTeI</t>
  </si>
  <si>
    <t>Implementación del formulario en línea para el reconocimiento de actores</t>
  </si>
  <si>
    <t>Cumplimiento de los requisitos de transparencia en Colciencias - Comunicaciones
Porcentaje de programas estratégicos priorizados comunicados 
Jurídica:
Cumplimiento de los requisitos de transparencia en Colciencias - Cero improvisación SEGEL ATM - 2018 - EP18</t>
  </si>
  <si>
    <t>*  Programa Estratégico: Incremento de la visibilidad e impacto de las publicaciones científicas colombianas
Iniciativa: Indexación de revistas especializadas en CTeI
Iniciativa:. Servicio permanente de homologación de revistas especializadas de CTeI - Publindex
*  Programa Estratégico:  Consolidación de modelos cienciométricos para los actores del SNCTI
Iniciativa: Revisión del modelo de reconocimiento de grupos de investigación e investigadores 
Iniciativa: Ventanilla Abierta para el reconocimiento de actores del SNCTI (Nueva Política) centros de investigación. 
Iniciativa:  Evaluación de la implementación de PURE en Colciencias
*  Programa Estratégico: Apoyo en I+D+i en el Sector Productivo
Iniciativa: 'Ventanilla Abierta para el reconocimiento de actores del SNCTI de la DDTI</t>
  </si>
  <si>
    <t xml:space="preserve">PLAN DE MANEJO DE RIESGOS R9-2018: 
1. Reporte de los arqueos periódicos de la caja menor de gastos generales
</t>
  </si>
  <si>
    <t xml:space="preserve">Recomendar mecanismos de gestión jurídica y legal al interior de las áreas de la entidad en materia de gestión contractual
Asegurar la adherencia a los procedimientos de  Contratación y Supervisión, presentando informes de Supervisión acorde a los lineamientos de la SEGEL y la normatividad vigente en la materia.
Fortalecer el cumplimiento del Manual de contratación y supervisión A106M01
</t>
  </si>
  <si>
    <t>27 de abril de 2018</t>
  </si>
  <si>
    <t>Aprobación Versión Inicial 01 del Mapa de Riesgos de Corrupción  2018 en la cual se realizan los siguienets ajustes:
-  Se redefinen algunos riesgos 
-  Se mejora la calificación en el análisis y valoración
-  Se mejora la identificación y calificación de los controles
-  Se incluyen nuevas acciones para el tratamiento de los riesgos</t>
  </si>
  <si>
    <t>Conceptualizar y ejecutar estrategias de comunicación externas, para promover los programas e iniciativas institucionales con las audiencias de interés.
Desarrollar tácticas de relacionamiento con medios masivos
Implementar los lineamientos de la política de transparencia y acceso a información pública, en lo concerniente a Gestión de Comunicaciones
Fortalecer las acciones encaminadas a las notas informativas por medio de los canales de comunicación definidos por en la entidad en temas de clasificación de información de la información confidencial</t>
  </si>
  <si>
    <t>Reporte de alertas a los términos de vencimiento de cada trámite, que se reciben como PQRD el cual es remitido por centro de contacto mediante correo electrónico a cada uno de los funcionarios y contratistas respecto de la información solicitada por la ciudadanía y entes de control en los casos que aplique</t>
  </si>
  <si>
    <t xml:space="preserve">Líder de Gestión de Talento Humano </t>
  </si>
  <si>
    <t>Verificación de veracidad de los títulos de formación académica</t>
  </si>
  <si>
    <t xml:space="preserve">Factor Interno: Mano de obra o personal
Factor Interno: Métodos
Factor Interno:
Material
</t>
  </si>
  <si>
    <t xml:space="preserve">PLAN DE MANEJO DE RIESGOS R8-2018: 
1. FFJC: Conciliación del informe de contratos liquidados y valores por reintegrar y el balance contable
2. Realiza seguimiento a la causación efectiva de los saldo a reintegrar, así como a la devolución
</t>
  </si>
  <si>
    <t xml:space="preserve">Cuentadante 
Dirección Administrativa y Financiera
</t>
  </si>
  <si>
    <t>Dirección Administrativa y Financiera
Coordinador Grupo de Apoyo Logístico
Almacenista</t>
  </si>
  <si>
    <t>¿Evidencia de seguimiento?</t>
  </si>
  <si>
    <t>Puntos de control definidos en los procedimientos del Manual de Servicio al Ciudadano</t>
  </si>
  <si>
    <t xml:space="preserve">Factor Interno: Mano de obra o personal
Factor Interno: Maquinas o Equipo
Factor Interno: Mediciones
Factor interno: Métodos
Factor Externo: Económico
Factor Externo: Político
</t>
  </si>
  <si>
    <t xml:space="preserve">
Impacto negativo en el cumplimiento de los objetivos estratégicos institucionales.
incumplimiento de los objetivos corporativos y del área. 
Sobrecostos en proyectos.
Afectación de la reputación institucional
Facilitar el encubrimiento y la complicidad en casos de delito y/o fraude.
Pérdida la integridad, disponibilidad y confidencialidad de la información 
Hallazgos de auditoría tanto interna , externas y de entes de control. (Apertura de procesos disciplinarios, administrativos o fiscales,
Vulnerabilidad de los sistemas de información,
Perdida de la información)</t>
  </si>
  <si>
    <t>Fortalecer el cumplimiento de legalizar el recibo de caja provisional
Mantener la estratégica de arqueos de caja menor</t>
  </si>
  <si>
    <t>Líder de calidad de SEGEL
Líder de Gestión Jurídica</t>
  </si>
  <si>
    <t>PROGRAMA ESTRATÉGICO: Cero improvisación
INICATIVA ESTRATÉGICA: Contribuir a una Colciencias mas transparente - SEGEL</t>
  </si>
  <si>
    <t>Iniciativas estratégicas: Trimestral
Plan de manejo de riesgos:
Cuatrimestral</t>
  </si>
  <si>
    <t xml:space="preserve">Fortalecer el cumplimiento de las acciones definidas en el manual operativo y procedimientos del FFJC
</t>
  </si>
  <si>
    <t>Aplicación de formato de Declaración con respecto a conflicto de intereses y confidencialidad para evaluadores de COLCIENCIAS  M301PR02F03</t>
  </si>
  <si>
    <t xml:space="preserve">
Programa Estratégico: Cero improvisación:
Iniciativa: Adopción de la Política de Defensa Judicial conforme a los lineamientos establecidos por la Agencia de Defensa Jurídica del Estado
Iniciativa:  Recomendar mecanismos de gestión jurídica y legal al interior de las áreas de la entidad.
Plan de Manejo de Riesgos 2018:
3. Fortalecer la adherencia a los procedimientos de  Contratación y Supervisión, asegurando que el seguimiento a los contratos y convenios este acorde a los lineamientos de la SEGEL y la normatividad vigente en la materia.  (Reporte Cuatrimestral)</t>
  </si>
  <si>
    <t>1. Realizar la revisión, consolidación y cargue de los planes operativos de convocatorias
2. Plan  operativo de convocatorias DDTI 2018
3. Plan Operativo de convocatorias DFI 2018
4. Plan Operativo de convocatorias DMC 2018
5. Plan de operativo de convocatorias Internacionalización 2018
Plan de Manejo del Riesgo 2018
Iniciativa: Reporte de la evaluación de desempeño a pares evaluadores reconocidos por Colciencias.
Descripción: Revisar y consolidar el reporte de la evaluación de desempeño a pares evaluadores reconocidos por Colciencias llevada cabo por las diferentes áreas técnicas.</t>
  </si>
  <si>
    <t xml:space="preserve">
Programa Estratégico
Talento humano competente, innovador y motivado
Iniciativa: 
Contribuir a una Colciencias más transparente</t>
  </si>
  <si>
    <t>Programa Estratégico: 
Gestión e Infraestructura de TI
Iniciativa:
Dotación Tecnológica de la Entidad
Iniciativa:
Gestión de Seguridad y Privacidad de la Información</t>
  </si>
  <si>
    <r>
      <t xml:space="preserve">Programa Estratégico: Comunicamos lo que hacemos 2018.
Iniciativa: Gestión de comunicación estratégica. 
Iniciativa: Gestión de comunicación interna. 
Iniciativa: Relacionamiento con medios de comunicación. 
Iniciativa: Contribuir a una Colciencias más transparente
</t>
    </r>
    <r>
      <rPr>
        <b/>
        <sz val="8"/>
        <rFont val="Arial"/>
        <family val="2"/>
      </rPr>
      <t>Jurídica:</t>
    </r>
    <r>
      <rPr>
        <sz val="8"/>
        <rFont val="Arial"/>
        <family val="2"/>
      </rPr>
      <t xml:space="preserve">
Programa Estratégico:  Cero improvisación
Iniciativa: Recomendar mecanismos de gestión jurídica y legal al interior de las áreas de la entidad</t>
    </r>
  </si>
  <si>
    <t>NOMBRE DEL RIESGO</t>
  </si>
  <si>
    <t>Incumplimiento en la oportunidad y/o calidad de la respuesta a PQRDS asociada con: falta de claridad, pertinencia o validez en la respuesta o dar respuesta a las peticiones fuera de los términos de ley</t>
  </si>
  <si>
    <t>Concentración de las decisiones o lineamientos en favorecimiento de intereses personales.</t>
  </si>
  <si>
    <r>
      <t xml:space="preserve">La siguiente información ha sido tomada del Aplicativo de GINA, el cual es reportado por el responsable del proceso:
</t>
    </r>
    <r>
      <rPr>
        <b/>
        <sz val="8"/>
        <rFont val="Arial"/>
        <family val="2"/>
      </rPr>
      <t xml:space="preserve">3. Realizar buenas prácticas que permitan la conservación de los activos de Colciencias y que impacten positivamente con el medio ambiente: </t>
    </r>
    <r>
      <rPr>
        <sz val="8"/>
        <rFont val="Arial"/>
        <family val="2"/>
      </rPr>
      <t>Se adjunta la proyección del Plan de Mantenimiento de la Infraestructura Física de la Entidad, donde se consideraron los manuales de uso y mantenimiento que los contratistas remitieron a la Entidad acerca de obra civil, señalética y mobiliario .
Sin embargo, es de aclarar que este plan no es definitivo teniendo en cuenta que se encuentra en proceso de contratación el "Mantenimiento correctivo y preventivo de la infraestructura física de la Entidad" y que también depende del presupuesto asignado.
Así mismo, se adjunta la proyección del Cronograma de baja de bienes y actualización de inventarios, en el cual se consideraron los actos administrativos vigentes sobre baja de bienes; sin embargo, es de aclarar que este cronograma no es definitivo en atención a que en el mismo se requiere el actuar de diferentes personas (internas y externas).
En cuanto a la Dirección Administrativa y Financiera, con corte a 23 de marzo de 2018, se obtienen los siguientes avances frente a las actividades pactadas para realizar buenas prácticas que permitan la conservación de los activos de Colciencias y que impacten positivamente con el medio ambiente
Cronograma de baja de bienes y actualización de inventarios
Plan de depuración de activos
Plan de mantenimiento bienes muebles e inmuebles 1er trimestre de 2018</t>
    </r>
  </si>
  <si>
    <r>
      <t xml:space="preserve">La siguiente información ha sido tomada del Aplicativo de GINA, el cual es reportado por el responsable del proceso:
</t>
    </r>
    <r>
      <rPr>
        <b/>
        <sz val="8"/>
        <rFont val="Arial"/>
        <family val="2"/>
      </rPr>
      <t xml:space="preserve"> 1. Mejoramiento del proceso de contratación del FFJC por medio de la integración MGI-ORFEO: </t>
    </r>
    <r>
      <rPr>
        <sz val="8"/>
        <rFont val="Arial"/>
        <family val="2"/>
      </rPr>
      <t xml:space="preserve">Para el primer trimestre de la vigencia 2018, se inició el proceso de integración del sistema ORFEO con el MGI con el fin de simplificar pasos en el procedimiento de solicitud de convenios derivados y modificaciones de los mismos, por tal motivo de manera conjunta con el personal de la oficina de Tic se trazó un cronograma de trabajo y  se determinaron los eventos que se deben suprimir para hacer el proceso de integración MGI-ORFEO más eficiente, dado que esta es una actividad definida como un desarrollo de alto impacto  desde la Secretaria General y las Áreas Técnicas. </t>
    </r>
  </si>
  <si>
    <t xml:space="preserve">La siguiente información ha sido tomada del Aplicativo de GINA, el cual es reportado por el responsable del proceso: 
e evidencia los planes operativos de convocatorias para 2018 cargados en GINA. A 30 de abril de 2018 hay convocatorias que a las cuales no se les ha dado apertura y por lo cual estos planes podrán ser modificados en la medida que se vayan ajustando los términos de referencia y se envíen por parte de las áreas técnicas los ajustes antes de su apertura. Se cargan las convocatorias de Dirección de Fomento a la Investigación DFI, Dirección de Desarrollo Tecnológico e Innovación DDTI, Dirección de Mentalidad y Cultura DMC, Oficina de Internacionalización de Colciencias, Unidad de Diseño de Política (Construcción de Paz) y la Estrategia de Colombia BIO.  
Luego de hacer la revisión correspondiente en las tareas asociadas a los planes operativos de convocatorias a 30 de abril de 2018, se puede determinar que existen 389 tareas distribuidas en las diferentes direcciones. 
De forma particular se analiza el siguiente avance en el reporte de avance de las convocatorias, de acuerdo al plan operativo establecido para asegurar el cumplimiento de los controles e hitos establecidos para  evitar un favorecimiento indebido a terceros derivado de omisiones en el proceso Gestión de Convocatorias en aspectos como: planeación, apertura, cierre, evaluación y publicación de resultados:
Plan de Convocatorias DDTI 2018: 149 tareas de las cuales 16 están en desarrollo, 25 están finalizadas y 108 nuevas.
Plan de Convocatorias DFI 2018: 113 tareas de las cuales 1 están en desarrollo, 36 finalizadas y 76 nuevas.
Plan de Convocatorias DMC 2018: 67 tareas de las cuales 1 esta finalizada, 4 están en desarrollo y 62 son nuevas.
Plan de Convocatorias Internacionalización 2018: 13 tareas de las cuales 4 están finalizadas y 9 son nuevas.
Plan de Convocatorias Construcción de Paz 2018: 3 tareas de las cuales todas son nuevas están planeadas para el segundo semestre del año.
Plan de Convocatorias Colombia BIO 2018: 44 tareas de las cuales todas las 44 están en nuevas. De estas 44 tareas al 30 de abril de 2018 deberían estar cerradas 22 tareas.   </t>
  </si>
  <si>
    <r>
      <t xml:space="preserve">La siguiente información ha sido tomada del Aplicativo de GINA, el cual es reportado por el responsable del proceso: 
</t>
    </r>
    <r>
      <rPr>
        <b/>
        <sz val="8"/>
        <rFont val="Arial"/>
        <family val="2"/>
      </rPr>
      <t xml:space="preserve">1. Indexación de revistas especializadas en CTeI: </t>
    </r>
    <r>
      <rPr>
        <sz val="8"/>
        <rFont val="Arial"/>
        <family val="2"/>
      </rPr>
      <t xml:space="preserve">Se envía por adjunto el documento de análisis de resultados de la Convocatoria 768, conformado por : los Antecedentes del proceso, Propuesta de ajustes a los criterios de la Fase II para la Etapa de clasificación oficial, Resultados preliminares, Caracterización de resultados, Cálculo del H5 para las revistas científicas, Simulaciones y Análisis del proceso.
</t>
    </r>
    <r>
      <rPr>
        <b/>
        <sz val="8"/>
        <rFont val="Arial"/>
        <family val="2"/>
      </rPr>
      <t xml:space="preserve">1. Revisión del modelo de reconocimiento de grupos de investigación e investigadores: </t>
    </r>
    <r>
      <rPr>
        <sz val="8"/>
        <rFont val="Arial"/>
        <family val="2"/>
      </rPr>
      <t xml:space="preserve">Durante el primer trimestre de 2018 se trabajó en el análisis  y revisión de los resultados de la Convocatoria 781 de 2017. El resultado de este trabajo ha sido un documento, en una primera versión, que presenta las principales cifras y comparativos de los aspectos analizados en la Convocatoria: Grupos, personas, producción e instituciones.
</t>
    </r>
    <r>
      <rPr>
        <b/>
        <sz val="8"/>
        <rFont val="Arial"/>
        <family val="2"/>
      </rPr>
      <t xml:space="preserve"> 2. Ventanilla Abierta para el reconocimiento de actores del SNCTeI de la DDTI: </t>
    </r>
    <r>
      <rPr>
        <sz val="8"/>
        <rFont val="Arial"/>
        <family val="2"/>
      </rPr>
      <t xml:space="preserve">1. Con relación al Reconocimiento de las Unidades de I+D+i: 
Se aprobó una (1) solicitud de reconocimiento de Unidades de I+D+i durante el mes de marzo de 2018, correspondiente a Asesco, mediante acta de comité de Dirección Técnica de Desarrollo tecnológico e Innovación Nº 17. 
2. Con relación al Reconocimiento de los Centros:
En el primer trimestre, se reporta lo siguiente:
* Aprobadas: cuatro (4) Centros de Desarrollo tecnológico: Ceindetec Llanos, CDT del Gas, CIDEI, Instituto Colombiano del petróleo ICP y un (1) Centro de Innovación y Productividad CPC de oriente. Estas solicitudes se encuentran en Expedición de resolución a cargo de Secretaría general.
* Negadas: 0
* En evaluación: Durante el mes de marzo se encuentran dos (2) solicitudes de Centro de Desarrollo Tecnológico en evaluación correspondientes a:
- Instituto Centro de Sistemas S.AS. - CEIDNOVA
- Instituto de Ciencia y Tecnología Alimentaria - INTAL
</t>
    </r>
    <r>
      <rPr>
        <b/>
        <sz val="8"/>
        <rFont val="Arial"/>
        <family val="2"/>
      </rPr>
      <t xml:space="preserve">2. Ventanilla Abierta para el reconocimiento de actores del SNCTI (Nueva Política) centros de investigación: </t>
    </r>
    <r>
      <rPr>
        <sz val="8"/>
        <rFont val="Arial"/>
        <family val="2"/>
      </rPr>
      <t>En  el transcurso del año se han radicado 6 solicitudes para el reconocimiento de centros de investigación. Todas las solicitudes cumplieron con los requisitos mínimos y se encuentran en proceso de evaluación.
Una de las solicitudes tramitadas, corresponde al Instituto Nacional de Salud que al ser instituto público obtendrá el reconocimiento de manera automática si necesidad de pasar por proceso de evaluación.
Como soporte de las solicitudes radicadas, se adjunta la matriz de revisión de requisitos en donde se evidencia el cumplimiento de requisitos mínimos y el estado actual de cada una de las solicitudes.</t>
    </r>
  </si>
  <si>
    <r>
      <t xml:space="preserve">La siguiente información ha sido tomada del Aplicativo de GINA, el cual es reportado por el responsable del proceso:
</t>
    </r>
    <r>
      <rPr>
        <b/>
        <sz val="8"/>
        <rFont val="Arial"/>
        <family val="2"/>
      </rPr>
      <t xml:space="preserve">R12-2018 Fortalecer la adherencia a los procedimientos de Contratación y Supervisión, asegurando que el seguimiento a los contratos y convenios este acorde a los lineamientos de la SEGEL y la normatividad vigente en la materia - Administración de Bienes y Servicios: </t>
    </r>
    <r>
      <rPr>
        <sz val="8"/>
        <rFont val="Arial"/>
        <family val="2"/>
      </rPr>
      <t xml:space="preserve">En el 1er cuatrimestre se tomaron acciones tendientes a fortalecer la gestión para asegurar la adecuada ejecución de los contratos, por parte de los supervisores y apoyos a la supervisión de contratos a cargo del Grupo de Trabajo de Apoyo Logístico, relacionadas así:
Se envió por correo electrónico a los integrantes del Grupo que realizan estas labores, el Manual de Contratación y de Supervisión de la Entidad (A106M01) junto con el Procedimiento de Supervisión y seguimiento a contratos y convenios (A106PR16), documentos que se encuentran disponibles en GINA.
A quienes realizan apoyo la supervisión de contratos, se remitió un memorando a cada en el cual se les informó la asignación de dicha labor.
</t>
    </r>
    <r>
      <rPr>
        <b/>
        <sz val="8"/>
        <rFont val="Arial"/>
        <family val="2"/>
      </rPr>
      <t xml:space="preserve">R12-2018 Fortalecer la adherencia a los procedimientos de Contratación y Supervisión, asegurando que el seguimiento a los contratos y convenios este acorde a los lineamientos de la SEGEL y la normatividad vigente en la materia - DDTI: </t>
    </r>
    <r>
      <rPr>
        <sz val="8"/>
        <rFont val="Arial"/>
        <family val="2"/>
      </rPr>
      <t>En la Dirección de Desarrollo Tecnológico e Innovación se creó durante el año 2017 una base de datos que concentra el seguimiento de los convenios y contratos a cargo de la Dirección como mecanismo de respuesta a un adecuado ejercicio de supervisión, en aras de centralizar el seguimiento de cada una de las contrataciones realizadas para cumplir con las metas de cada estrategia y Programa Nacional de la Dirección, es decir, responde a las estrategias de Innovación empresarial (Pactos por la Innovación, Sistemas de Innovación, Alianzas para la Innovación), Propiedad Intelectual, Transferencia de conocimiento y tecnología (Oficinas de transferencia de resultados de investigación - OTRI, Spin Off, Apoyo I+D+i Sector Productivo) y Beneficios tributarios, y a los Programas Nacionales: Programa Nacional de Desarrollo Tecnológico, Industrial y Calidad, Programa Nacional de Ciencia, Tecnología e Innovación en Biotecnología y el Programa Nacional de Ciencia, Tecnología e Innovación en Tecnologías de la Información y Comunicaciones identificando todos los convenios y proyectos que esta Dirección coordina. 
Se ha avanzado en la posibilidad de emitir alertas automáticas que permitan garantizar un control adecuado en cada caso, es decir, la toma oportuna de decisiones para cada contrato y convenio, cumpliendo con un ejercicio más acertado y eficaz de la ejecución de actividades técnicas y la ejecución de los recursos, sin embargo, vale la pena resaltar que estas alertas en la actualidad sí se emiten pero manualmente (correo electrónico). 
Por otra parte, de manera regular (al menos tres veces al mes) se realizan reuniones con el Director de la Desarrollo Tecnológico e Innovación en las que revisa el estado de la ejecución de los contratos y convenios en aras de mantenerlo informado como supervisor de dichos contratos y convenios y de esta manera pueda garantizar que en su ejercicio de supervisión se tomen las decisiones adecuadas para cada caso. 
Por último, se realizó una sesión de trabajo con los responsables de la base de datos en cada equipo de trabajo, con el fin de informarles las actualizaciones que ha sufrido la base y las modificaciones que vendrán en aras de mejorar cada día el seguimiento en este aspecto.</t>
    </r>
    <r>
      <rPr>
        <b/>
        <sz val="8"/>
        <rFont val="Arial"/>
        <family val="2"/>
      </rPr>
      <t xml:space="preserve">
R12-2018 Fortalecer la adherencia a los procedimientos de Contratación y Supervisión, asegurando que el seguimiento a los contratos y convenios este acorde a los lineamientos de la SEGEL y la normatividad vigente en la materia - DFI: </t>
    </r>
    <r>
      <rPr>
        <sz val="8"/>
        <rFont val="Arial"/>
        <family val="2"/>
      </rPr>
      <t xml:space="preserve">Se adjunta base de datos de los contratos  vigentes de la Dirección de Fomento a la Investigación.  Dicha base fue conciliada con SEGEL y se encuentra en proceso de depuración en aras de lograr la liquidación de los contratos que están próximos a vencerse. Información que se actualiza en línea por medio del DRIVE: https://docs.google.com/spreadsheets/d/1wtWmg5bNPvZ4PAdAMpKHRBucyEdu7lkU5IjiFufpvQ8/edit#gid=1204161305
</t>
    </r>
    <r>
      <rPr>
        <b/>
        <sz val="8"/>
        <rFont val="Arial"/>
        <family val="2"/>
      </rPr>
      <t xml:space="preserve">R12-2018 Fortalecer la adherencia a los procedimientos de Contratación y Supervisión, asegurando que el seguimiento a los contratos y convenios este acorde a los lineamientos de la SEGEL y la normatividad vigente en la materia - DMC: </t>
    </r>
    <r>
      <rPr>
        <sz val="8"/>
        <rFont val="Arial"/>
        <family val="2"/>
      </rPr>
      <t xml:space="preserve">Enero-Febrero. En Comité de Dirección se presentó el estado de la contratación con corte a 31 de Enero de 2018 en la cual se informó el número de contratos y convenios que se encuentran vencidos sin liquidar y los que se encuentran en ejecución, por cada uno de los supervisores. Se acordó presentar un cronograma para cumplir con las liquidaciones pendientes teniendo en cuenta el informe presentado. Se anexa como soporte el Acta No. 5 de fecha Febrero 20 de 2018 del Comité de la DMC.  
 Marzo. Se elaboró un el Plan de Trabajo de liquidaciones de la DMC con corte a Junio  de 2018 el cual se presentó al Subdirector en el cual se incluyeron unas metas para cumplir mensualmente. Se anexa documento que contiene el Plan de Trabajo presentado. En Comité de Dirección se acordó realizar unas mesas de trabajo para socializar el plan de trabajo presentado a la Subdirección y las metas acordadas. Se anexa como soporte el Acta del Comité Técnico No. 07 de fecha marzo 5 de 2018  en el cual en varios se trató el tema.
Abril. Se realizaron dos (2) mesas de trabajo con las personas de apoyo a liquidaciones y con el Grupo de Apropiación Social de la Ciencia de la DMC para acordar la forma como se abordará el cumplimiento del plan de trabajo de liquidaciones y acordar el apoyo en las liquidaciones de la contratación del grupo de Apropiación. Se anexa como soporte la lista de asistencia de las reuniones de fecha 9 y 10 de febrero de 2018. Se asistió a reunión de trabajo el día 11 de abril de 2018, citada por la Dirección Administrativa y Financiera para tratar en tema del seguimiento a la contratación del FFJC y la unificación de la información contenida en el MGI, así como también la necesidad de acordar mecanismos para solventar los inconvenientes que se presentan en los trámites ante  FIDUPREVISORA S.A. Se anexa lista de asistencia a la reunión. Se elaboró un informe de seguimiento al plan de trabajo presentado a la Subdirección y presentado en reunión de fecha 18 de abril de 2018. Se anexa documento de presentación. Se presentó cuadro estadístico del estado de contratación de la DMC en Comité de Dirección de fecha abril 24 de 2018 (ver acta no 11).
</t>
    </r>
    <r>
      <rPr>
        <b/>
        <sz val="8"/>
        <rFont val="Arial"/>
        <family val="2"/>
      </rPr>
      <t>R12-2018 Fortalecer la adherencia a los procedimientos de Contratación y Supervisión, asegurando que el seguimiento a los contratos y convenios este acorde a los lineamientos de la SEGEL y la normatividad vigente en la materia - Gestión Documental:</t>
    </r>
    <r>
      <rPr>
        <b/>
        <sz val="8"/>
        <color rgb="FFFF0000"/>
        <rFont val="Arial"/>
        <family val="2"/>
      </rPr>
      <t xml:space="preserve"> </t>
    </r>
    <r>
      <rPr>
        <sz val="8"/>
        <color rgb="FFFF0000"/>
        <rFont val="Arial"/>
        <family val="2"/>
      </rPr>
      <t xml:space="preserve">No existe reporte, el cual vence el día 30 de abril de 2018.
</t>
    </r>
    <r>
      <rPr>
        <b/>
        <sz val="8"/>
        <rFont val="Arial"/>
        <family val="2"/>
      </rPr>
      <t xml:space="preserve">R12-2018 Fortalecer la adherencia a los procedimientos de Contratación y Supervisión, asegurando que el seguimiento a los contratos y convenios este acorde a los lineamientos de la SEGEL y la normatividad vigente en la materia - Gestión Información: </t>
    </r>
    <r>
      <rPr>
        <b/>
        <sz val="8"/>
        <color rgb="FFFF0000"/>
        <rFont val="Arial"/>
        <family val="2"/>
      </rPr>
      <t xml:space="preserve"> No existe reporte, el cual vence el día 30 de abril de 2018.
</t>
    </r>
    <r>
      <rPr>
        <b/>
        <sz val="8"/>
        <rFont val="Arial"/>
        <family val="2"/>
      </rPr>
      <t>R12-2018 Fortalecer la adherencia a los procedimientos de Contratación y Supervisión, asegurando que el seguimiento a los contratos y convenios este acorde a los lineamientos de la SEGEL y la normatividad vigente en la materia - Gestión Recursos Financieros: No existe reporte, el cual vence el día 30 de abril de 2018.</t>
    </r>
    <r>
      <rPr>
        <b/>
        <sz val="8"/>
        <color rgb="FFFF0000"/>
        <rFont val="Arial"/>
        <family val="2"/>
      </rPr>
      <t xml:space="preserve">
</t>
    </r>
    <r>
      <rPr>
        <b/>
        <sz val="8"/>
        <rFont val="Arial"/>
        <family val="2"/>
      </rPr>
      <t xml:space="preserve">R12-2018 Fortalecer la adherencia a los procedimientos de Contratación y Supervisión, asegurando que el seguimiento a los contratos y convenios este acorde a los lineamientos de la SEGEL y la normatividad vigente en la materia - Gestión Recursos Financieros - FFJC: </t>
    </r>
    <r>
      <rPr>
        <sz val="8"/>
        <rFont val="Arial"/>
        <family val="2"/>
      </rPr>
      <t xml:space="preserve">Como supervisora en el primer cuatrimestre del año,  se llevó a cabo la supervisión del contrato de Fiducia mercantil suscrito con Fiduciaria la Previsora No 401 de 2014, siguiendo los manuales de supervisión establecidos por Colciencias y haciendo seguimiento al cumplimiento de las obligaciones contractuales de la Fiduciaria.
</t>
    </r>
    <r>
      <rPr>
        <b/>
        <sz val="8"/>
        <rFont val="Arial"/>
        <family val="2"/>
      </rPr>
      <t>R12-2018 Fortalecer la adherencia a los procedimientos de Contratación y Supervisión, asegurando que el seguimiento a los contratos y convenios este acorde a los lineamientos de la SEGEL y la normatividad vigente en la materia - Internacionalización: No existe reporte, el cual vence el día 30 de abril de 2018.</t>
    </r>
    <r>
      <rPr>
        <b/>
        <sz val="8"/>
        <color rgb="FFFF0000"/>
        <rFont val="Arial"/>
        <family val="2"/>
      </rPr>
      <t xml:space="preserve">
</t>
    </r>
    <r>
      <rPr>
        <sz val="8"/>
        <rFont val="Arial"/>
        <family val="2"/>
      </rPr>
      <t xml:space="preserve">R12-2018 Fortalecer la adherencia a los procedimientos de Contratación y Supervisión, asegurando que el seguimiento a los contratos y convenios este acorde a los lineamientos de la SEGEL y la normatividad vigente en la materia - SEGEL: </t>
    </r>
    <r>
      <rPr>
        <sz val="8"/>
        <color rgb="FFFF0000"/>
        <rFont val="Arial"/>
        <family val="2"/>
      </rPr>
      <t xml:space="preserve"> No existe reporte, el cual vence el día 30 de abril de 2018.</t>
    </r>
    <r>
      <rPr>
        <b/>
        <sz val="8"/>
        <color rgb="FFFF0000"/>
        <rFont val="Arial"/>
        <family val="2"/>
      </rPr>
      <t xml:space="preserve">
R12-2018 Fortalecer la adherencia a los procedimientos de Contratación y Supervisión, asegurando que el seguimiento a los contratos y convenios este acorde a los lineamientos de la SEGEL y la normatividad vigente en la materia - Talento Humano:  No existe reporte, el cual vence el día 30 de abril de 2018.
</t>
    </r>
    <r>
      <rPr>
        <sz val="8"/>
        <color rgb="FFFF0000"/>
        <rFont val="Arial"/>
        <family val="2"/>
      </rPr>
      <t xml:space="preserve">1. Recomendar mecanismos de gestión jurídica y legal al interior de las áreas de la entidad: Teniendo en cuenta que las Entidades Estatales tienen la obligación de asegurar el cumplimiento del objeto contractual de los contratos celebrados, Colciencias, al igual de las demás Entidades ha tomado las medidas correspondientes, para la vigilancia y control de los contratos suscritos al interior de la organización con la designación de supervisores o interventores según sea el caso. Por parte de la SEGEL se tan tomado medidas como: Manual de contratación y supervisión, procedimiento de supervisión, circulares internas entre otras; en ese sentido, para esta vigencia se proyecta la elaboración de una guía de supervisión e interventoría para una mejor ilustración de responsabilidades, competencias y funciones técnicas de un supervisor/interventor así como también de índole administrativa, contable, financiera y jurídica.
</t>
    </r>
    <r>
      <rPr>
        <b/>
        <sz val="8"/>
        <color rgb="FFFF0000"/>
        <rFont val="Arial"/>
        <family val="2"/>
      </rPr>
      <t>2. Adopción de la Política de Defensa Judicial conforme a los lineamientos establecidos en el Modelo Integrado de Planeación y Gestión: Es preciso informar que para la emisión de la Resolución que adopta la Política de Daño Antijurídico, el Comité de Conciliación surte los siguientes pasos:
Identificar la actividad litigiosa o identificar los riegos
Analizar las causas primarias o sub-causas
Elaborar el plan de acción
Efectuar  seguimiento y evaluación
En ese sentido, el abogado a cargo de las demandas comenzó a realizar un estudio integral de sus condenas y demandas con base en las solicitudes de conciliación.</t>
    </r>
  </si>
  <si>
    <t xml:space="preserve">
Investigaciones disciplinarias y fiscales
Deterioro de la imagen institucional
Detrimento patrimonial
Incumplimiento de la misión,  metas y objetivos institucionales
Pérdida de credibilidad de la entidad
Des financiación de actividades de CTeI
Impacto negativo en el cumplimiento de los objetivos estratégicos institucionales.
Hallazgos de auditoría tanto interna como de entes de control.
Apertura de procesos disciplinarios, administrativos o fiscales</t>
  </si>
  <si>
    <r>
      <t xml:space="preserve">La siguiente información ha sido tomada del Aplicativo de GINA, el cual es reportado por el responsable del proceso:
</t>
    </r>
    <r>
      <rPr>
        <b/>
        <sz val="8"/>
        <rFont val="Arial"/>
        <family val="2"/>
      </rPr>
      <t xml:space="preserve">1. Planear y monitorear integral y oportunamente: </t>
    </r>
    <r>
      <rPr>
        <sz val="8"/>
        <rFont val="Arial"/>
        <family val="2"/>
      </rPr>
      <t xml:space="preserve">Para el primer trimestre de 2018, se consolidó la matriz de hitos de la planeación en la cual se muestra la relación mensual de los productos que realiza la Oficina Asesora de Planeación, cuyo cumplimiento depende del trabajo articulado y apoyo de las diferentes dependencias de Colciencias.   Este ejercicio permite consolidar el modelo de planeación integral garantizando que las metas estratégicas establecidas en el plan estratégico tienen asociados programas que garantizan su cumplimiento, con sus respectivas acciones, resultados esperados y presupuestos, identificando diversas fuentes, así como indicadores de monitoreo periódico y permanente que permitan generar alertas tempranas. Para el primer trimestre, se observa un cumplimiento del 100% de hitos conforme lo programado (20 hitos programados para el período). Se cumple la tendencia esperada y  en términos de lograr las actividades enmarcadas en el proceso de planeación institucional y del quehacer de la Oficina Asesora de Planeación de Colciencias.
Vale destacar los siguientes hitos, en el marco del cumplimiento de lo establecido en la Ley 1474 de 2011:
- Aprobación de la planeación institucional: Plan de Acción Institucional 2018, Plan Anual de Inversiones 2018, Plan Anticorrupción y de Atención al Ciudadano 2018, Plan Anual de Adquisiciones 2018 y Plan Anual de Convocatorias. Este último fue aprobado en el mes de febrero, dado que la norma no genera obligatoriedad en su publicación; sin embargo por ser un instrumento por excelencia a través de cual se consigna la oferta institucional este fue publicado inmediatamente se generó su aprobación.
- Construcción de los seguimientos a los planes antes mencionados, cuyo contenido fue socializado ante las instancias pertinentes.
Así mismo, se adjunta los print screen de el BSC 2018 y del BSC 2017 actualizado. Aunque se sube como soporte dos print screen, esto se puede verificar directamente desde el módulo de BSC. El del periodo 2017 se encuentra actualizado con datos y análisis a 31 de diciembre de 2017. Con relación al BSC 2018, se ha publicado y este puede ser consultado por cualquier usuario de la entidad. Las metas de los indicadores se encuentran cargadas pero solo hasta que los responsables de dichos indicadores reporten valores de seguimiento a primer trimestre se podrá apreciar el seguimiento.
</t>
    </r>
    <r>
      <rPr>
        <b/>
        <sz val="8"/>
        <rFont val="Arial"/>
        <family val="2"/>
      </rPr>
      <t xml:space="preserve">2. Ejecución y presentación de auditorias, seguimientos y evaluaciones programadas: </t>
    </r>
    <r>
      <rPr>
        <sz val="8"/>
        <rFont val="Arial"/>
        <family val="2"/>
      </rPr>
      <t>En cumplimiento del Plan de Auditorias de la Oficina de Control Interno, y conforme lo programado para el primer trimestre de 2018, se tenia planeado generar (6) seis informes de Auditoria o Seguimiento, de los cuales se sobrepaso la meta, generando los siguientes (7) siete informes durante el primer trimestre de 2018:
1- Informe de Auditoria al Proceso de Gestión de Talento Humano
2- Informe de Evaluación por Dependencias
3- Informe Pormenorizado de Control Interno
4- Informe de Seguimiento Evaluación Sistema de Control Interno Contable
5- Seguimiento Austeridad del Gasto
6- Seguimiento al Plan de Acción Vigencia 2017
7- Seguimiento Plan de Mejora Archivístico
Se realiza nuevamente el reporte puesto que no se incluyo el dato de las auditorias y seguimientos realizados en el primer trimestre en el reporte anterior.</t>
    </r>
  </si>
  <si>
    <r>
      <t xml:space="preserve">La siguiente información ha sido tomada del Aplicativo de GINA, el cual es reportado por el responsable del proceso: </t>
    </r>
    <r>
      <rPr>
        <b/>
        <sz val="8"/>
        <rFont val="Arial"/>
        <family val="2"/>
      </rPr>
      <t xml:space="preserve"> 
1. Gestión de comunicación estratégica: </t>
    </r>
    <r>
      <rPr>
        <sz val="8"/>
        <rFont val="Arial"/>
        <family val="2"/>
      </rPr>
      <t xml:space="preserve">Para el primer trimestre del año se cumplieron con los indicadores propuestos para el componente de comunicación estratégica, en primer lugar se gestionaron 5 campañas de comunicación asociadas a los planes estratégicos de las áreas técnicas y se avanzó en un 20% en la difusión de 6 programas estratégicos. 
</t>
    </r>
    <r>
      <rPr>
        <b/>
        <sz val="8"/>
        <rFont val="Arial"/>
        <family val="2"/>
      </rPr>
      <t xml:space="preserve"> 1. Recomendar mecanismos de gestión jurídica y legal al interior de las áreas de la entidad: </t>
    </r>
    <r>
      <rPr>
        <sz val="8"/>
        <rFont val="Arial"/>
        <family val="2"/>
      </rPr>
      <t xml:space="preserve">Teniendo en cuenta que las Entidades Estatales tienen la obligación de asegurar el cumplimiento del objeto contractual de los contratos celebrados, Colciencias, al igual de las demás Entidades ha tomado las medidas correspondientes, para la vigilancia y control de los contratos suscritos al interior de la organización con la designación de supervisores o interventores según sea el caso.
Por parte de la SEGEL se tan tomado medidas como: Manual de contratación y supervisión, procedimiento de supervisión, circulares internas entre otras; en ese sentido, para esta vigencia se proyecta la elaboración de una guía de supervisión e interventoría para una mejor ilustración de responsabilidades, competencias y funciones técnicas de un supervisor/interventor así como también de índole administrativa, contable, financiera y jurídica.
Con corte a 31 de marzo para este entregable se adjunta la HOJA DE RUTA - GUIA PARA SUPERVISION/INTERVENTORÍA CONTRACTUAL
</t>
    </r>
    <r>
      <rPr>
        <b/>
        <sz val="8"/>
        <rFont val="Arial"/>
        <family val="2"/>
      </rPr>
      <t xml:space="preserve">2. Ecosistema digital portal web: </t>
    </r>
    <r>
      <rPr>
        <sz val="8"/>
        <rFont val="Arial"/>
        <family val="2"/>
      </rPr>
      <t xml:space="preserve">Durante el trimestre se alcanza un 37,3% de la meta anual y se supera en un 66,9% la meta proyectada para este periodo. Es de anotar que en este tiempo del año se dio a conocer el Plan Anual de Convocatorias 2018 y se abrieron algunas de ellas. Cabe resaltar que de las 2.425.444 páginas vistas durante el periodo, la sección con el más alto tráfico fue Convocatorias con 1.011.815,  equivalente al  (41,7 %) de la totalidad de las páginas vistas durante el trimestre, una cifra que nos indica que el alto porcentaje en el cumplimiento de la meta se debe a este tema específico. 
</t>
    </r>
    <r>
      <rPr>
        <b/>
        <sz val="8"/>
        <rFont val="Arial"/>
        <family val="2"/>
      </rPr>
      <t xml:space="preserve">4. Gestión de comunicación interna: </t>
    </r>
    <r>
      <rPr>
        <sz val="8"/>
        <rFont val="Arial"/>
        <family val="2"/>
      </rPr>
      <t xml:space="preserve">En el primer trimestre de 2018 (enero, febrero y marzo) se evidencia el cumplimiento del 100% de la meta planificada, teniendo en cuenta que se programaron dos (2) campañas y se ejecutaron dos (2) campañas las cuales se relacionan a continuación:
1. Campaña "Ser Comunidad Colciencias es": con el objetivo de fortalecer la cultura organizacional y el sentido de pertenencia de los colaboradores, se realiza una campaña enfocada en destacar lo que es la Comunidad Colciencias y cuáles son sus características. La campaña tuvo un despliegue por todos los canales de comunicación interna y se desarrolló a través de tres etapas: una de expectativa (envío de correos electrónicos), una de lanzamiento (video con la Comunidad) y sostenimiento (mailing y video caso de éxito). La campaña fue evaluada por los colaboradores en su mayoría con un puntaje de 4  en un rango de 1 a 5. 
2. Campaña "PMO": el objetivo de esta campaña fue fortalecer la cultura de gestión de proyectos en la Entidad. Se desarrolló en conjunto con el equipo PMO. Para ello, se desarrolló el siguiente material: mail de expectativa, mail de lanzamiento, video y piezas para el lanzamiento de un concurso. 
</t>
    </r>
    <r>
      <rPr>
        <b/>
        <sz val="8"/>
        <rFont val="Arial"/>
        <family val="2"/>
      </rPr>
      <t xml:space="preserve"> 6. Relacionamiento con medios de comunicación: </t>
    </r>
    <r>
      <rPr>
        <sz val="8"/>
        <rFont val="Arial"/>
        <family val="2"/>
      </rPr>
      <t xml:space="preserve">El reto planeado para este primer trimestre es de 750 menciones positivas y se lograron 646 menciones. Es importante aclarar que este reporte no incluye el mes de enero ya que durante ese periodo no se contaba con el contrato de la firma Siglo data S.A.S, agencia que registra las publicaciones en medios de comunicación a través de herramientas especializadas.
Al 22 de marzo de 2018 se han registrado 646 menciones positivas, es decir que se cumplió el 23% de la meta final.
</t>
    </r>
    <r>
      <rPr>
        <b/>
        <sz val="8"/>
        <rFont val="Arial"/>
        <family val="2"/>
      </rPr>
      <t xml:space="preserve"> 7. Contribuir a una Colciencias más transparente: </t>
    </r>
    <r>
      <rPr>
        <sz val="8"/>
        <rFont val="Arial"/>
        <family val="2"/>
      </rPr>
      <t>Durante el primer trimestre de 2018, llevamos a cabo acciones que permitieron poner a disposición de nuestros usuarios, la información verificable para cumplir con el objetivo de transparencia, según la matriz G101PR04F01 Soporte de Indicador Programático - Comunicaciones ITEP 1er trimestre 2018.</t>
    </r>
  </si>
  <si>
    <r>
      <t xml:space="preserve">La siguiente información ha sido tomada del Aplicativo de GINA, el cual es reportado por el responsable del proceso:
</t>
    </r>
    <r>
      <rPr>
        <b/>
        <sz val="8"/>
        <rFont val="Arial"/>
        <family val="2"/>
      </rPr>
      <t>1. Relacionamiento con el ciudadano:</t>
    </r>
    <r>
      <rPr>
        <sz val="8"/>
        <rFont val="Arial"/>
        <family val="2"/>
      </rPr>
      <t xml:space="preserve"> Se realiza análisis de los comentarios encontrados en la encuesta semestral realizada en diciembre de 2017 en la cual se encontraron 141 comentarios que se agrupan en Falta de claridad en la encuesta 1, términos de Referencia confusos 4, 7 Poco cálidos, 9 Falta de transparencia, 9 trámites largos, 11 presupuesto insuficiente, 18 Problema ScienTI, 19 Falta de conocimiento de los temas, 19 Felicitaciones y 19 sugerencias. Adicionalmente, de los 141 comentarios de los ciudadanos el 38% considera que Colciencias si es pertinente en su quehacer mientras que el 62% manifiesta que no. Lo anterior fue enviado a la secretaría general y a la Oficina asesora de planeación para que fueran revisados y a la vez coordinar con calidad una mesa de trabajo que nos permita revisar la alternativa de acciones de mejora que impacten a toda la entidad.
</t>
    </r>
    <r>
      <rPr>
        <b/>
        <sz val="8"/>
        <rFont val="Arial"/>
        <family val="2"/>
      </rPr>
      <t xml:space="preserve">2. Afianzar la cultura de servicio al ciudadano al interior de la entidad: </t>
    </r>
    <r>
      <rPr>
        <sz val="8"/>
        <rFont val="Arial"/>
        <family val="2"/>
      </rPr>
      <t xml:space="preserve">Se realizó el plan y se presentó a la secretaría general donde se obtuvo la aprobación para realizar una serie de actividades que van orientadas para centro de contacto y otras para la entidad en general utilizando capacitaciones y medios virtuales buscando así mejorar el servicio ofrecido por la entidad.
</t>
    </r>
    <r>
      <rPr>
        <b/>
        <sz val="8"/>
        <rFont val="Arial"/>
        <family val="2"/>
      </rPr>
      <t xml:space="preserve"> 3. Monitoreo y seguimiento a PQRDS: </t>
    </r>
    <r>
      <rPr>
        <sz val="8"/>
        <rFont val="Arial"/>
        <family val="2"/>
      </rPr>
      <t xml:space="preserve">Se realizó reunión con la oficina de sistemas para definir los nuevos ajustes que se requieren para el primer semestre de 2018, para lo cual se levantó acta que se adjunta y donde se evidencias los ajustes solicitados.
Con relación a las PQRDS del trimestre I de 2018 se recibieron 19.339 de las cuales el 88% se tramita a través del centro de contacto y el 12% por las áreas técnicas. Los canales de mayor volumen de PQRDS son el canal telefónico con una participación del 42% seguido por correo electrónico que contribuye con un 35%. El reporte se encuentra publicado en la página web de la entidad.
</t>
    </r>
    <r>
      <rPr>
        <b/>
        <sz val="8"/>
        <rFont val="Arial"/>
        <family val="2"/>
      </rPr>
      <t xml:space="preserve">4. Contribuir a una Colciencias más transparente: </t>
    </r>
    <r>
      <rPr>
        <sz val="8"/>
        <rFont val="Arial"/>
        <family val="2"/>
      </rPr>
      <t>Se mantienen el cumplimiento al 100% de las diferentes acciones.</t>
    </r>
  </si>
  <si>
    <r>
      <t>La siguiente información ha sido tomada del Aplicativo de GINA, el cual es reportado por el responsable del proceso:</t>
    </r>
    <r>
      <rPr>
        <b/>
        <sz val="8"/>
        <rFont val="Arial"/>
        <family val="2"/>
      </rPr>
      <t xml:space="preserve"> 
2. Dotación tecnológica: </t>
    </r>
    <r>
      <rPr>
        <sz val="8"/>
        <rFont val="Arial"/>
        <family val="2"/>
      </rPr>
      <t xml:space="preserve">En el presente informe trimestral de avance de dotación tecnológica se resalta la gestión e interés de la Oficina TIC en establecer las medidas necesarias para garantizar el correcto funcionamiento de la plataforma tecnológica que soporta los subtemas de información de la Entidad, adquiriendo licenciamiento para la ayuda de las actividades diarias de todos los funcionarios.
En temas de contratación la Oficina TIC para la dotación tecnológica, ha cumplido con las fechas establecidas y buscamos aportar de esta manera a la correcta ejecución del presupuesto de la actual vigencia, por otro lado adquirimos las herramientas necesarias para garantizar el avance de las políticas publicas en cuanto a tecnología y las cuales la Entidad debe cumplir.
</t>
    </r>
    <r>
      <rPr>
        <b/>
        <sz val="8"/>
        <rFont val="Arial"/>
        <family val="2"/>
      </rPr>
      <t xml:space="preserve">6. Gestión de Seguridad y Privacidad de la Información: </t>
    </r>
    <r>
      <rPr>
        <sz val="8"/>
        <rFont val="Arial"/>
        <family val="2"/>
      </rPr>
      <t>IMPLEMENTACIÓN DEL MSPI:
Como se observa a continuación en el primer trimestre se ejecutaron 8 actividades de las 8 que se tenían previstas. Por tal motivo se cumple con la meta proyectada para el periodo. Las razones por las cuales se cumple con la meta son las siguientes:
Realizar diagnóstico del MSPI
Revisar la documentación
Actualizar metodología de riesgos
Informe de activos de información
Informe de tratamiento de riesgos
Elaborar plan de entrenamiento y sensibilización de SGSI
Seguimiento de controles de seguridad física
Elaboración de declaración de aplicabilidad
PLAN DE SENSIBILIZACIÓN Y CAPACITACIÓN:
Como se observa a continuación en el primer periodo se ejecutaron 3 actividades y se tenían previstas 3. Por tal motivo se cumple con la meta prevista para el periodo. Las razones por las cuales se cumple con la meta son las siguientes:
Elaboración de Estrategia de Entrenamiento
Definición de Cronograma
Socialización servidor de archivos en la nube.</t>
    </r>
  </si>
  <si>
    <r>
      <t xml:space="preserve">La siguiente información ha sido tomada del Aplicativo de GINA, el cual es reportado por el responsable del proceso:
</t>
    </r>
    <r>
      <rPr>
        <b/>
        <sz val="8"/>
        <rFont val="Arial"/>
        <family val="2"/>
      </rPr>
      <t xml:space="preserve">3. Contribuir a una Colciencias más transparente: </t>
    </r>
    <r>
      <rPr>
        <sz val="8"/>
        <rFont val="Arial"/>
        <family val="2"/>
      </rPr>
      <t xml:space="preserve">Para el 1er trimestre de la vigencia, la SEGEL mantiene el cumplimiento de 79 ítem de los 80 a cargo, es decir, se alcanza un 99%  de cumplimiento de los requisitos. </t>
    </r>
  </si>
  <si>
    <t>Incumplir las políticas de seguridad y privacidad de la información que atenten contra la disponibilidad, integridad y confidencialidad de la información</t>
  </si>
  <si>
    <t>Manejo indebido de la información institucional en aspectos como: Revelar información confidencial de la Entidad a terceros; no divulgar información, documentos e informes de interés de la ciudadanía y otros ordenados por los entes de control</t>
  </si>
  <si>
    <t>Posible favorecimiento indebido a terceros derivado de omisiones en el proceso Gestión de Convocatorias en aspectos como: planeación, apertura, cierre, evaluación y publicación de resultados</t>
  </si>
  <si>
    <t>Reconocer un actor del SNCTI que no cumpla con los requisitos establecidos por Colciencias</t>
  </si>
  <si>
    <t>Vincular personal sin cumplir el perfil del cargo.</t>
  </si>
  <si>
    <t>Realizar pagos sin el cumplimiento de los requisitos</t>
  </si>
  <si>
    <t>No causación en la contabilidad de las actas de liquidación en donde se incluye el valor a reintegrar</t>
  </si>
  <si>
    <t>Utilizar los recursos de la caja menor por parte del responsable para beneficio propio o favorecimiento de terceros</t>
  </si>
  <si>
    <t>Uso indebido de los bienes de la entidad para favorecimiento propio o a terceros</t>
  </si>
  <si>
    <t>Posible direccionamiento de procesos contractuales o limitar  injustificadamente la participación de proponentes</t>
  </si>
  <si>
    <t>Autorizar pagos o emitir avales  sin el debido cumplimiento de las obligaciones contractuales</t>
  </si>
  <si>
    <t>Asignar indebidamente recursos del FFJC en actividades que no están asociadas a CTeI</t>
  </si>
  <si>
    <t xml:space="preserve"> Posible suscripción de contratos o convenios sin el cumplimiento de los requisitos legales:
Incluye:
* Que se reciban documentos y estudios previos deficientes e incompletos
* Que se solicite las modificaciones a los contratos/convenios con un límite de tiempo inferior al que requiere el trámite por su naturaleza o solicitarlo extemporáneamente</t>
  </si>
  <si>
    <t>R52-2018 Celebrar contratos o convenios sin el cumplimiento de los requisitos legales necesarios para su ejecución</t>
  </si>
  <si>
    <r>
      <t xml:space="preserve">La siguiente información ha sido tomada del Aplicativo de GINA, el cual es reportado por el responsable del proceso: 
</t>
    </r>
    <r>
      <rPr>
        <b/>
        <sz val="8"/>
        <rFont val="Arial"/>
        <family val="2"/>
      </rPr>
      <t xml:space="preserve">R08-2018 Conciliación del informe de contratos liquidados y valores por reintregrar y el balance contable: </t>
    </r>
    <r>
      <rPr>
        <sz val="8"/>
        <rFont val="Arial"/>
        <family val="2"/>
      </rPr>
      <t xml:space="preserve">Se presenta reporte de las Conciliaciones del informe de contratos liquidados y valores por reintegrar y el balance contable del primer (1er) Cuatrimestre correspondiente a los meses de enero, febrero, marzo y abril de 2018.
La conciliación de cuentas por cobrar liquidación contratación derivada del mes de enero no presento diferencias entre lo reportado por Fiduprevisora en el anexo XXII del informe de gestión y la contabilidad.
La conciliación de cuentas por cobrar liquidación contratación derivada del mes de febrero presento diferencia por valor de ($-15.179.674.) que corresponde a los recursos por reintegrar del Cto No 537-2012 suscrito con la Incubadora de Empresas de Software de Popayán la  cual no se ve reflejada en la contabilidad por problemas en el módulo.  La falla fue subsanada en el mes de marzo de 2018.
La conciliación de cuentas por cobrar liquidación contratación derivada del mes de marzo presento diferencia por valor de ($-1) que corresponde a redondeo de las cifras en la contabilidad.
La conciliación de cuentas por cobrar liquidación contratación derivada del mes de abril será anexada en el mes de mayo, dado que la Fiduciaria tiene los 15 primeros días para enviar el informe de gestión y la contabilidad a Colciencias.  Siendo este informe el insumo para realizar las conciliaciones de cada mes.
</t>
    </r>
    <r>
      <rPr>
        <b/>
        <sz val="8"/>
        <rFont val="Arial"/>
        <family val="2"/>
      </rPr>
      <t/>
    </r>
  </si>
  <si>
    <r>
      <t xml:space="preserve">La siguiente información ha sido tomada del Aplicativo de GINA, el cual es reportado por el responsable del proceso:
</t>
    </r>
    <r>
      <rPr>
        <b/>
        <sz val="8"/>
        <rFont val="Arial"/>
        <family val="2"/>
      </rPr>
      <t xml:space="preserve">R09-2018 Reporte de los arqueos periódicos de la caja menor de gastos generales: </t>
    </r>
    <r>
      <rPr>
        <sz val="8"/>
        <rFont val="Arial"/>
        <family val="2"/>
      </rPr>
      <t>Se efectúa la aclaración que la cuentadante realizó la legalización del recibo # CCI2 38003 de Auros Copias S.A. el día 16 de marzo de 2018 con el Comprobante de Egreso de Caja Menor Nº 12418, y también como aparece en el Libro Relación de Gastos Generales de la Caja Menor de Colciencias, los cuales se adjuntan como soporte. 
En razón a lo anterior se permite precisar que se cerró la observación presentada en el arqueo de caja del día 15 de marzo de 2018, sin presentar alguna novedad.</t>
    </r>
  </si>
  <si>
    <t>El Acuerdo No. 32 de 2015 de la Comisión Rectora del SGR, indica que esta evaluación se deberá realizar por cinco (5) expertos, conformados de la siguiente manera: a) Dos expertos académicos; b) Un experto regional; c) Un experto de Colciencias y d) Un experto del sector/entidad de gobierno nacional relacionado con el proyecto. 
Para cumplir con esta tarea, la Secretaría Técnica del OCAD del FCTeI suscribió un contrato de administración de proyecto, para que hiciera las evaluaciones relacionadas con los puntos a y b. El Administrador de proyecto, selecciona y contacta a expertos académicos de la base de datos ScienTI. Por su parte, la Secretaría Técnica contacta y gestiona los expertos del punto c y d. 
En todos los casos, los evaluadores deben firmar acuerdos de confidencialidad y declaración de inexistencia de conflicto de intereses. No obstante estas declaraciones oficiales, puede surgir el riesgo de conflictos de intereses que afecte la objetividad de la evaluación del programa/proyecto.</t>
  </si>
  <si>
    <r>
      <t xml:space="preserve">La siguiente información ha sido tomada del Aplicativo de GINA, el cual es reportado por el responsable del proceso:
</t>
    </r>
    <r>
      <rPr>
        <b/>
        <sz val="8"/>
        <rFont val="Arial"/>
        <family val="2"/>
      </rPr>
      <t xml:space="preserve">3. Contribuir a una Colciencias más transparente:
</t>
    </r>
    <r>
      <rPr>
        <sz val="8"/>
        <rFont val="Arial"/>
        <family val="2"/>
      </rPr>
      <t xml:space="preserve">
 Para el 1er trimestre de la vigencia, la SEGEL mantiene el cumplimiento de 79 ítem de los 80 a cargo, es decir, se alcanza un 99%  de cumplimiento de los requisitos</t>
    </r>
  </si>
  <si>
    <t>EVALAUACION Y SEGUIMIENTO AL RIESGO 2018  "MONITOREO"</t>
  </si>
  <si>
    <t>REPORTES OFICINA ASESORA DE PLANEACIÓN  A 30-04-20218</t>
  </si>
  <si>
    <t>EVALUACION Y SEGUIMIENTO REALIZADO POR LA  OFICINA DE CONTROL INTERNO A 30-04-2018</t>
  </si>
  <si>
    <r>
      <rPr>
        <b/>
        <sz val="8"/>
        <rFont val="Arial"/>
        <family val="2"/>
      </rPr>
      <t xml:space="preserve"> </t>
    </r>
    <r>
      <rPr>
        <sz val="8"/>
        <rFont val="Arial"/>
        <family val="2"/>
      </rPr>
      <t>Durante el primer trimestre del 2018 se realizó el nombramiento de 10 funcionarios en cargos de libre nombramiento y remoción  se adjuntan actos administrativos soporte de los mismos. En cuanto al indicador programático - cumplimiento de requisitos GEL -ITEP 2018 se dio  cumplimiento en un  99%, teniendo en cuenta que se cumplieron 85 de los 86  variables y la variable restante se encuentra en cumplimiento parcial.</t>
    </r>
  </si>
  <si>
    <r>
      <t xml:space="preserve"> 
</t>
    </r>
    <r>
      <rPr>
        <b/>
        <sz val="8"/>
        <rFont val="Arial"/>
        <family val="2"/>
      </rPr>
      <t xml:space="preserve">R07-2018 Aplicación de los lineamientos de verificación de requisitos para pago, a través del Sistema MGI: </t>
    </r>
    <r>
      <rPr>
        <sz val="8"/>
        <rFont val="Arial"/>
        <family val="2"/>
      </rPr>
      <t xml:space="preserve">
La autorización de los pagos se realizó con las verificaciones, revisiones exigidas y con el cumplimiento de los requisitos establecidos contractualmente.  Las revisiones y su trazabilidad quedan en MGI desde el registro del pago hasta su desembolso con los respectivos controles por parte del supervisor del contrato o convenio, del equipo del FFJC y de los colaboradores de la Fiduciaria.
</t>
    </r>
    <r>
      <rPr>
        <b/>
        <sz val="8"/>
        <rFont val="Arial"/>
        <family val="2"/>
      </rPr>
      <t>R07-2018 Aplicación de los lineamientos de verificación de requisitos para pago, archivando los soportes relacionados con la revisión realizada en las carpetas o expedientes de los contratos o convenios según corresponda:</t>
    </r>
    <r>
      <rPr>
        <sz val="8"/>
        <color rgb="FFFF0000"/>
        <rFont val="Arial"/>
        <family val="2"/>
      </rPr>
      <t xml:space="preserve">  
</t>
    </r>
    <r>
      <rPr>
        <sz val="8"/>
        <rFont val="Arial"/>
        <family val="2"/>
      </rPr>
      <t>El reporte se realiza con corte a 30-04-2018 (Frecuencia cuatrimestral)</t>
    </r>
  </si>
  <si>
    <r>
      <t xml:space="preserve">La siguiente información ha sido tomada del Aplicativo de GINA, el cual es reportado por el responsable del proceso:
</t>
    </r>
    <r>
      <rPr>
        <b/>
        <sz val="8"/>
        <rFont val="Arial"/>
        <family val="2"/>
      </rPr>
      <t xml:space="preserve">R14-2018 Garantizar que antes del inicio de la evaluación los evaluadores hayan suscrito los documentos de confidencialidad y conflictos de intereses: </t>
    </r>
  </si>
  <si>
    <t xml:space="preserve">RIESGO INHERENTE </t>
  </si>
  <si>
    <t>CONTROLES</t>
  </si>
  <si>
    <t>RIESGO RESIDUAL</t>
  </si>
  <si>
    <r>
      <t>Las actividades programadas se han cumplido oportunamente y existe un seguimiento y Monitoreo periódico   a las PQRDS recepcionadas, que le garantizan a la entidad cumplir oportunamente con los requerimientos presentados a la entidad; y en asocio con la oficina TIC  se</t>
    </r>
    <r>
      <rPr>
        <sz val="8"/>
        <color rgb="FFFF0000"/>
        <rFont val="Arial"/>
        <family val="2"/>
      </rPr>
      <t xml:space="preserve"> </t>
    </r>
    <r>
      <rPr>
        <sz val="8"/>
        <rFont val="Arial"/>
        <family val="2"/>
      </rPr>
      <t>han fijado los ajustes a realizar al aplicativo que controla las PQRDS, en el primer semestre de 2018. Los controles asociados al manejo del riesgo,  permitieron</t>
    </r>
    <r>
      <rPr>
        <sz val="8"/>
        <color rgb="FFFF0000"/>
        <rFont val="Arial"/>
        <family val="2"/>
      </rPr>
      <t xml:space="preserve"> </t>
    </r>
    <r>
      <rPr>
        <sz val="8"/>
        <rFont val="Arial"/>
        <family val="2"/>
      </rPr>
      <t xml:space="preserve">a la entidad bajar el impacto del Riesgo de catastrófico a Mayor. </t>
    </r>
  </si>
  <si>
    <r>
      <t xml:space="preserve">El informe trimestral de avance que reporta la Oficina TIC, da cuenta  de las actividades que adelantan para mitigar el Riesgo inicialmente establecido, las actividades que se han diseñado cumplen  con los propósitos de mitigar el Riesgo; informan   sobre los siguientes ítems: 1) Relación de licenciamiento de la Entidad, con fechas de renovación y vencimiento de soporte, actualizado trimestralmente, 2) Informe de avance de actividades realizadas en el trimestre en la implementación de servicios tecnológicos, 3) Informe trimestral de disponibilidad de servicios en la nube,  y 4) Informe de actividades de mantenimiento y soporte realizadas en los portales web, avance del MSPI, seguimiento de los controles de seguridad física, plana de sensibilización y capacitación. No obstante la OCI recomienda que los documentos que soportan el reporte de actividades estén aprobados por el Jefe de la OTIC </t>
    </r>
    <r>
      <rPr>
        <sz val="8"/>
        <rFont val="Arial"/>
        <family val="2"/>
      </rPr>
      <t xml:space="preserve">.  Los controles asociados al manejo del riesgo, le han permitido a la entidad bajar el impacto del Riesgo de Mayor, ha Moderado. </t>
    </r>
  </si>
  <si>
    <r>
      <t>Los reportes realizados en las fechas programadas dan cuenta de los logros alcanzados. El riesgo se encuentra bajo control. En tal sentido la OCI, recomienda se continúen desarrollando las actividades programada con lo cual se garantiza en forma oportuna, eficiente y efectiva la realización de las actividades programadas al interior del Riesgo.  Los controles asociados al manejo del riesgo, le permiten a la entidad bajar la probabilidad de ocurrencia del Riesgo de Moderada</t>
    </r>
    <r>
      <rPr>
        <sz val="8"/>
        <rFont val="Arial"/>
        <family val="2"/>
      </rPr>
      <t xml:space="preserve"> a improbable, su impacto continúa siendo mayor y,  el Riesgo residual resultante se ubicó en Alto. </t>
    </r>
  </si>
  <si>
    <r>
      <t>Los reportes se hicieron oportunamente  y se  evidencian en anexos adjuntos, dando cuenta de los logros alcanzados, frente a las actividades propuestas a realizar. El riesgo se encuentra bajo control. En tal sentido la OCI, recomienda se continúen desarrollando las actividades programada con lo cual se garantiza la realización de las actividades programadas al interior del Riesgo.  Los controles asociados al manejo del riesgo, le permiten a la entidad bajar la probabilidad de ocurrencia del Riesgo de probable a</t>
    </r>
    <r>
      <rPr>
        <sz val="8"/>
        <color rgb="FFFF0000"/>
        <rFont val="Arial"/>
        <family val="2"/>
      </rPr>
      <t xml:space="preserve"> </t>
    </r>
    <r>
      <rPr>
        <sz val="8"/>
        <rFont val="Arial"/>
        <family val="2"/>
      </rPr>
      <t>Moderada y, su impacto pasó de catastrófico a mayor; no obstante frente a los controles establecidos el riesgo residual resultante continúa siendo extremo.</t>
    </r>
  </si>
  <si>
    <r>
      <t>La evaluación a los anexos que adjuntaron como medios probatorios le permiten concluir a la Oficina de Control Interno que las actividades programadas y orientadas a mitigar el Riesgo son coherente y en cada uno de los documentos adjuntos se visualiza la actividad realizada, en consecuencia se recomienda continuar con el desarrollo de las actividades programadas, las cuales en conjunto   mitigan el Riesgo inicialmente establecido. La OAP aprobó los reportes realizados. Los controles asociados al manejo del riesgo, le permiten a la entidad bajar la probabilidad de ocurrencia del Riesgo de</t>
    </r>
    <r>
      <rPr>
        <sz val="8"/>
        <color rgb="FFFF0000"/>
        <rFont val="Arial"/>
        <family val="2"/>
      </rPr>
      <t xml:space="preserve"> </t>
    </r>
    <r>
      <rPr>
        <sz val="8"/>
        <rFont val="Arial"/>
        <family val="2"/>
      </rPr>
      <t>Moderada, a improbable y, su impacto continúo siendo mayor; no obstante frente a los controles establecidos el riesgo residual resultante paso de Extremo a Alto</t>
    </r>
  </si>
  <si>
    <r>
      <t>Los reportes que hicieron al interior de las actividades programadas, y que se evidencia en anexos adjuntos, dan cuenta de los logros alcanzados, el riesgo se encuentra bajo control. La OAP aprobó los reportes realizados. Los controles asociados al manejo del riesgo, le permiten a la entidad bajar la probabilidad de ocurrencia del Riesgo de Moderada,</t>
    </r>
    <r>
      <rPr>
        <sz val="8"/>
        <rFont val="Arial"/>
        <family val="2"/>
      </rPr>
      <t xml:space="preserve"> a raro y, su impacto continúa siendo catastrófico, no obstante frente a los controles establecidos el riesgo residual resultante paso de Extremo a Alto.</t>
    </r>
  </si>
  <si>
    <r>
      <t>Es necesario que los Riesgos asociados a la Gestión financiera, se identifiquen, se analicen y gestionen, para alcanzar el objetivo de producir información financiera con las características fundamentales de relevancia y representación fiel, establecidas en el régimen de contabilidad pública, toda vez que la evaluación del Riesgo se hizo al Interior de la OAP y el líder del proceso no ha realizado los reportes de las actividades que se fijaron al identificar el riesgo. En consecuencia la OCI recomienda se proceda cumplir con los acuerdos fijados, para que de esta forma, la entidad pueda tener bajo control el riesgo identificado, su probabilidad de ocurrencia paso de Moderada</t>
    </r>
    <r>
      <rPr>
        <sz val="8"/>
        <rFont val="Arial"/>
        <family val="2"/>
      </rPr>
      <t xml:space="preserve"> a improbable y su impacto continua como catastrófico, riesgo residual ubicada en zona de riesgo extrema; dado lo anterior, la OCI recomienda se dé cumplimiento a lo inicialmente pactado. </t>
    </r>
  </si>
  <si>
    <r>
      <t>Es necesario que los Riesgos asociados a la Gestión financiera, se identifiquen, se analicen y gestionen, para alcanzar el objetivo de producir información financiera con las características fundamentales de relevancia y representación fiel, establecidas en el régimen de contabilidad pública, toda vez que la evaluación del Riesgo se hizo al Interior de la OAP y el líder del proceso al 30-04-2018, no había realizado los reportes de las actividad que se fijaron inicialmente.  En consecuencia la OCI recomienda se dé cumplimiento con el reporte de las actividades propuestas en las fechas inicialmente establecidas. Así mismo es necesario se dé explicación, por qué el riesgo con los controles establecidos no se mitigo, es decir: se adelantan actividades pero estas no mitigan el riesgo inicialmente establecido</t>
    </r>
    <r>
      <rPr>
        <sz val="8"/>
        <color rgb="FFFF0000"/>
        <rFont val="Arial"/>
        <family val="2"/>
      </rPr>
      <t xml:space="preserve">, </t>
    </r>
    <r>
      <rPr>
        <sz val="8"/>
        <rFont val="Arial"/>
        <family val="2"/>
      </rPr>
      <t xml:space="preserve">lo que permite concluir que los controles establecidos no son efectivos. Adicionalmente los postulados contables fijados por la Contaduría General de la Nación son de obligatorio cumplimiento; postulados que han sido reiterados por la comisión auditora de la Contraloría General de la Nación. </t>
    </r>
  </si>
  <si>
    <r>
      <t>A 30-04-2018, no se visualiza reporte de actividad programada por el líder del proceso. Los comentarios de la OAP apuntan a la legalización de un comprobante de caja; el riesgo identificado hace referencia a los arqueos con los cuales debe cumplir el área contable para mantener bajo control el riesgo identificado. Los controles asociados al manejo del riesgo, le permiten a la entidad bajar la probabilidad de ocurrencia del Riesgo de</t>
    </r>
    <r>
      <rPr>
        <sz val="8"/>
        <color rgb="FFFF0000"/>
        <rFont val="Arial"/>
        <family val="2"/>
      </rPr>
      <t xml:space="preserve"> </t>
    </r>
    <r>
      <rPr>
        <sz val="8"/>
        <rFont val="Arial"/>
        <family val="2"/>
      </rPr>
      <t xml:space="preserve">Moderado a improbable y, su impacto pasó de catastrófico a mayor; el riesgo residual resultante se ubica en la zona de riesgo Alta. No obstante, el reporte realizado hace referencia a la legalización de un recibo de caja menor y la acción a reportar se fundamenta en el reporte de arqueos periodicos de caja menor gastos generales; los controles establecidos no son efectivos y en consecuencia se recomienda se revalue la califacón del Riesgo.
</t>
    </r>
  </si>
  <si>
    <t xml:space="preserve">Los reportes efectuados son coherentes y apuntan a mitigar el riesgo establecido inicialmente. la OCI recomienda se mantengan los controles establecidos para que el riesgo se logre mitigar a través del tiempo. Actividad progrmada se cumple  y reportan oportunamente. Los controles asociados al manejo del riesgo, le permiten a la entidad bajar la probabilidad de ocurrencia del Riesgo de probable a improbable  y, su impacto pasó de catastrófico a mayor; el riesgo residual resultante se ubica en la zona de riesgo Alta. </t>
  </si>
  <si>
    <t xml:space="preserve">A la fecha de efectuar el monitoreo, no se visualiza reporte que permita conceptuar sobre el avance reportado de los 79 items; toda vez que lo manifestado debe estar soportado en un documento,  de igual forma, los controles asociados al manejo del riesgo, le permiten a la entidad bajar la probabilidad de ocurrencia del Riesgo de Moderado a improbable  y, su impacto pasó de catastrófico a mayor; el riesgo residual resultante se ubica en la zona de riesgo Alta. </t>
  </si>
  <si>
    <t>Los reportes efectuados son coherentes y le apuntan a mitigar el riesgo establecido inicialmente; toda vez que esta es una actividad transversal a la entidad, la OCI recomienda se mantengan los controles establecidos para que el riesgo se logre mitigar a través del tiempo. Actividad progrmada se cumple  y  se reporta oportunamente. Así mismo es necesario se dé explicación, por qué el riesgo establecido con los controles  y actividades propuestas,   no se logra  mitigar, es decir: se adelantan actividades pero estas no tienen efecto alguno, en consecuencia la OCI requiere la explicaciòn del porque los controles no sen efectivos</t>
  </si>
  <si>
    <t>Presentan informe de avance sobre el Mejoramiento de eventos y requerimientos para optimizar el proceso de contratación del FFJC por medio de la integración MGI-ORFEO. Es pertinente el trabajo realizado y se visualiza mediante cronograma establecido de las actividades a desarrollar en la vigencia 2018. No obstante, el Riesgo establecido inicialmente no se mitiga frente a los controles establecidos y actividades a desarrollar. En consecuencia la OCI requiere explicación del porque los controles no sen efectivos</t>
  </si>
  <si>
    <t>Sin reporte a 30-04-2018, La OCI requiere que la OAP informe en forma detallada cual o cuales has sido los motivos que han impedido para que el líder del proceso no reporte oportunamente las actividades que se fijaron para ser reportadas a 30-045-2018. De igual forma es necesario se dé explicación, por qué el riesgo establecido con los controles  y actividades propuestas,   no se logra  mitigar, es decir: se adelantan actividades pero estas no tienen efecto alguno, en consecuencia la OCI requiere  la explicaciòn del porque los controles no sen efectivos</t>
  </si>
  <si>
    <t xml:space="preserve">Actividad reportada no tiene relación con el riesgo identificado, se recomienda anexar documentos que soporten actividad desarrollada y que esta sea coherente con el Riesgo identificado. Los controles asociados al manejo del riesgo, le permiten a la entidad bajar la probabilidad de ocurrencia del Riesgo de Moderada a improbable y, su impacto de catastrófico a Mayor, ubicando el riesgo residual en Zona de Riesgo Alta. </t>
  </si>
  <si>
    <t xml:space="preserve">Las acciones reportadas apuntan a mitigar el Riesgo establecido inicialmente, en consecuencia la OCI recomienda se continúe desarrollando las actividades establecidas para la actual vigencia. Los controles asociados al manejo del riesgo, le permiten a la entidad bajar la probabilidad de ocurrencia del Riesgo de Moderada a improbable y, su impacto continua en catastrofico; el riesgo residual resultante se ubica en la zona de riesgo Extrema.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</si>
</sst>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ddd\,\ dd&quot; de &quot;mmmm&quot; de &quot;yyyy;@"/>
  </numFmts>
  <fonts count="34" x14ac:knownFonts="1">
    <font>
      <sz val="11"/>
      <color theme="1"/>
      <name val="Calibri"/>
      <family val="2"/>
      <scheme val="minor"/>
    </font>
    <font>
      <sz val="10"/>
      <name val="Arial"/>
      <family val="2"/>
    </font>
    <font>
      <sz val="8"/>
      <color indexed="81"/>
      <name val="Tahoma"/>
      <family val="2"/>
    </font>
    <font>
      <sz val="9"/>
      <color indexed="81"/>
      <name val="Tahoma"/>
      <family val="2"/>
    </font>
    <font>
      <b/>
      <sz val="8"/>
      <color indexed="81"/>
      <name val="Tahoma"/>
      <family val="2"/>
    </font>
    <font>
      <b/>
      <sz val="9"/>
      <color indexed="81"/>
      <name val="Tahoma"/>
      <family val="2"/>
    </font>
    <font>
      <sz val="11"/>
      <name val="Calibri"/>
      <family val="2"/>
      <scheme val="minor"/>
    </font>
    <font>
      <b/>
      <sz val="11"/>
      <color theme="1"/>
      <name val="Calibri"/>
      <family val="2"/>
      <scheme val="minor"/>
    </font>
    <font>
      <sz val="11"/>
      <color indexed="8"/>
      <name val="Calibri"/>
      <family val="2"/>
    </font>
    <font>
      <b/>
      <sz val="11"/>
      <color indexed="8"/>
      <name val="Calibri"/>
      <family val="2"/>
    </font>
    <font>
      <sz val="11"/>
      <name val="Calibri"/>
      <family val="2"/>
    </font>
    <font>
      <b/>
      <sz val="10"/>
      <color indexed="8"/>
      <name val="Calibri"/>
      <family val="2"/>
    </font>
    <font>
      <sz val="11"/>
      <color indexed="9"/>
      <name val="Calibri"/>
      <family val="2"/>
    </font>
    <font>
      <sz val="10"/>
      <color indexed="8"/>
      <name val="Calibri"/>
      <family val="2"/>
    </font>
    <font>
      <sz val="8"/>
      <color indexed="8"/>
      <name val="Calibri"/>
      <family val="2"/>
    </font>
    <font>
      <b/>
      <sz val="16"/>
      <name val="Arial Narrow"/>
      <family val="2"/>
    </font>
    <font>
      <b/>
      <sz val="9"/>
      <name val="Arial Narrow"/>
      <family val="2"/>
    </font>
    <font>
      <sz val="9"/>
      <name val="Calibri"/>
      <family val="2"/>
      <scheme val="minor"/>
    </font>
    <font>
      <sz val="10"/>
      <color theme="1"/>
      <name val="Arial"/>
      <family val="2"/>
    </font>
    <font>
      <b/>
      <sz val="14"/>
      <color theme="0"/>
      <name val="Arial"/>
      <family val="2"/>
    </font>
    <font>
      <b/>
      <sz val="12"/>
      <color theme="0"/>
      <name val="Arial"/>
      <family val="2"/>
    </font>
    <font>
      <sz val="11"/>
      <name val="Arial"/>
      <family val="2"/>
    </font>
    <font>
      <b/>
      <sz val="11"/>
      <name val="Arial"/>
      <family val="2"/>
    </font>
    <font>
      <sz val="12"/>
      <color theme="1"/>
      <name val="Arial"/>
      <family val="2"/>
    </font>
    <font>
      <sz val="8"/>
      <name val="Arial"/>
      <family val="2"/>
    </font>
    <font>
      <b/>
      <sz val="16"/>
      <name val="Calibri"/>
      <family val="2"/>
      <scheme val="minor"/>
    </font>
    <font>
      <b/>
      <sz val="8"/>
      <name val="Arial"/>
      <family val="2"/>
    </font>
    <font>
      <b/>
      <sz val="8"/>
      <name val="Arial Narrow"/>
      <family val="2"/>
    </font>
    <font>
      <sz val="8"/>
      <name val="Arial Narrow"/>
      <family val="2"/>
    </font>
    <font>
      <sz val="9"/>
      <color rgb="FFFF0000"/>
      <name val="Calibri"/>
      <family val="2"/>
      <scheme val="minor"/>
    </font>
    <font>
      <sz val="12"/>
      <color rgb="FFFF0000"/>
      <name val="Calibri"/>
      <family val="2"/>
      <scheme val="minor"/>
    </font>
    <font>
      <sz val="8"/>
      <color rgb="FFFF0000"/>
      <name val="Arial"/>
      <family val="2"/>
    </font>
    <font>
      <b/>
      <sz val="8"/>
      <color rgb="FFFF0000"/>
      <name val="Arial"/>
      <family val="2"/>
    </font>
    <font>
      <b/>
      <sz val="11"/>
      <name val="Arial Narrow"/>
      <family val="2"/>
    </font>
  </fonts>
  <fills count="18">
    <fill>
      <patternFill patternType="none"/>
    </fill>
    <fill>
      <patternFill patternType="gray125"/>
    </fill>
    <fill>
      <patternFill patternType="solid">
        <fgColor theme="6" tint="0.39997558519241921"/>
        <bgColor indexed="64"/>
      </patternFill>
    </fill>
    <fill>
      <patternFill patternType="solid">
        <fgColor indexed="65"/>
        <bgColor theme="0"/>
      </patternFill>
    </fill>
    <fill>
      <patternFill patternType="solid">
        <fgColor theme="9" tint="0.59999389629810485"/>
        <bgColor indexed="31"/>
      </patternFill>
    </fill>
    <fill>
      <patternFill patternType="solid">
        <fgColor indexed="57"/>
        <bgColor indexed="21"/>
      </patternFill>
    </fill>
    <fill>
      <patternFill patternType="solid">
        <fgColor indexed="13"/>
        <bgColor indexed="34"/>
      </patternFill>
    </fill>
    <fill>
      <patternFill patternType="solid">
        <fgColor indexed="52"/>
        <bgColor indexed="51"/>
      </patternFill>
    </fill>
    <fill>
      <patternFill patternType="solid">
        <fgColor indexed="10"/>
        <bgColor indexed="16"/>
      </patternFill>
    </fill>
    <fill>
      <patternFill patternType="solid">
        <fgColor indexed="53"/>
        <bgColor indexed="52"/>
      </patternFill>
    </fill>
    <fill>
      <patternFill patternType="solid">
        <fgColor rgb="FF00B050"/>
        <bgColor indexed="64"/>
      </patternFill>
    </fill>
    <fill>
      <patternFill patternType="solid">
        <fgColor rgb="FF00939B"/>
        <bgColor indexed="64"/>
      </patternFill>
    </fill>
    <fill>
      <patternFill patternType="solid">
        <fgColor theme="6" tint="0.79998168889431442"/>
        <bgColor indexed="64"/>
      </patternFill>
    </fill>
    <fill>
      <patternFill patternType="solid">
        <fgColor theme="0"/>
        <bgColor theme="0"/>
      </patternFill>
    </fill>
    <fill>
      <patternFill patternType="solid">
        <fgColor theme="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0" fontId="8" fillId="0" borderId="0"/>
  </cellStyleXfs>
  <cellXfs count="214">
    <xf numFmtId="0" fontId="0" fillId="0" borderId="0" xfId="0"/>
    <xf numFmtId="0" fontId="6" fillId="0" borderId="0" xfId="0" applyFont="1" applyAlignment="1">
      <alignment wrapText="1"/>
    </xf>
    <xf numFmtId="0" fontId="0" fillId="0" borderId="0" xfId="0" applyAlignment="1"/>
    <xf numFmtId="0" fontId="8" fillId="0" borderId="0" xfId="3" applyFont="1"/>
    <xf numFmtId="0" fontId="10" fillId="0" borderId="0" xfId="3" applyFont="1"/>
    <xf numFmtId="0" fontId="12" fillId="0" borderId="0" xfId="3" applyFont="1" applyFill="1"/>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4" xfId="3" applyFont="1" applyBorder="1"/>
    <xf numFmtId="0" fontId="8" fillId="0" borderId="3" xfId="3" applyFont="1" applyBorder="1"/>
    <xf numFmtId="0" fontId="8" fillId="0" borderId="5" xfId="3" applyFont="1" applyBorder="1"/>
    <xf numFmtId="0" fontId="8" fillId="0" borderId="0" xfId="3" applyFont="1" applyBorder="1"/>
    <xf numFmtId="0" fontId="13" fillId="8" borderId="2" xfId="3" applyFont="1" applyFill="1" applyBorder="1" applyAlignment="1">
      <alignment horizontal="center" vertical="center"/>
    </xf>
    <xf numFmtId="0" fontId="11" fillId="0" borderId="6" xfId="3" applyFont="1" applyBorder="1"/>
    <xf numFmtId="0" fontId="11" fillId="0" borderId="5" xfId="3" applyFont="1" applyBorder="1"/>
    <xf numFmtId="0" fontId="13" fillId="0" borderId="0" xfId="3" applyFont="1"/>
    <xf numFmtId="0" fontId="13" fillId="9" borderId="2" xfId="3" applyFont="1" applyFill="1" applyBorder="1" applyAlignment="1">
      <alignment horizontal="center" vertical="center"/>
    </xf>
    <xf numFmtId="0" fontId="13" fillId="6" borderId="2" xfId="3" applyFont="1" applyFill="1" applyBorder="1" applyAlignment="1">
      <alignment horizontal="center" vertical="center"/>
    </xf>
    <xf numFmtId="0" fontId="13" fillId="0" borderId="7" xfId="3" applyFont="1" applyBorder="1"/>
    <xf numFmtId="0" fontId="13" fillId="5" borderId="2" xfId="3" applyFont="1" applyFill="1" applyBorder="1" applyAlignment="1">
      <alignment horizontal="center" vertical="center"/>
    </xf>
    <xf numFmtId="0" fontId="8" fillId="0" borderId="8" xfId="3" applyFont="1" applyBorder="1"/>
    <xf numFmtId="0" fontId="8" fillId="0" borderId="8" xfId="3" applyFont="1" applyBorder="1" applyAlignment="1">
      <alignment horizontal="center" vertical="center"/>
    </xf>
    <xf numFmtId="0" fontId="8" fillId="0" borderId="0" xfId="3" applyFont="1" applyBorder="1" applyAlignment="1">
      <alignment horizontal="center" vertical="center"/>
    </xf>
    <xf numFmtId="0" fontId="7" fillId="0" borderId="0" xfId="0" applyFont="1" applyAlignment="1"/>
    <xf numFmtId="0" fontId="8" fillId="0" borderId="0" xfId="3" applyFont="1" applyFill="1" applyBorder="1" applyAlignment="1">
      <alignment vertical="center"/>
    </xf>
    <xf numFmtId="0" fontId="6" fillId="0" borderId="0" xfId="0" applyFont="1"/>
    <xf numFmtId="0" fontId="17" fillId="0" borderId="0" xfId="0" applyFont="1"/>
    <xf numFmtId="0" fontId="6"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vertical="center"/>
    </xf>
    <xf numFmtId="0" fontId="18" fillId="0" borderId="0" xfId="0" applyFont="1"/>
    <xf numFmtId="0" fontId="20" fillId="11" borderId="16" xfId="0" applyFont="1" applyFill="1" applyBorder="1" applyAlignment="1">
      <alignment horizontal="center" vertical="center"/>
    </xf>
    <xf numFmtId="0" fontId="20" fillId="11" borderId="16" xfId="0" applyFont="1" applyFill="1" applyBorder="1" applyAlignment="1">
      <alignment horizontal="center" vertical="center" wrapText="1"/>
    </xf>
    <xf numFmtId="0" fontId="23" fillId="0" borderId="0" xfId="0" applyFont="1"/>
    <xf numFmtId="164" fontId="21" fillId="0" borderId="1" xfId="0" applyNumberFormat="1" applyFont="1" applyFill="1" applyBorder="1" applyAlignment="1">
      <alignment horizontal="center" vertical="center"/>
    </xf>
    <xf numFmtId="164"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1"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24" fillId="0" borderId="1" xfId="0" applyFont="1" applyFill="1" applyBorder="1" applyAlignment="1">
      <alignment horizontal="justify" vertical="center" wrapText="1"/>
    </xf>
    <xf numFmtId="0" fontId="21" fillId="0" borderId="1" xfId="0" applyFont="1" applyBorder="1" applyAlignment="1">
      <alignment horizontal="center" vertical="center" wrapText="1"/>
    </xf>
    <xf numFmtId="0" fontId="24" fillId="0" borderId="23" xfId="0" applyFont="1" applyBorder="1" applyAlignment="1">
      <alignment horizontal="justify" vertical="center" wrapText="1"/>
    </xf>
    <xf numFmtId="0" fontId="16" fillId="2" borderId="17"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textRotation="90" wrapText="1"/>
    </xf>
    <xf numFmtId="0" fontId="16" fillId="2" borderId="14" xfId="0" applyFont="1" applyFill="1" applyBorder="1" applyAlignment="1">
      <alignment horizontal="center" vertical="center" textRotation="90" wrapText="1"/>
    </xf>
    <xf numFmtId="0" fontId="16" fillId="2" borderId="18" xfId="0" applyFont="1" applyFill="1" applyBorder="1" applyAlignment="1">
      <alignment horizontal="center" vertical="center" textRotation="90" wrapText="1"/>
    </xf>
    <xf numFmtId="0" fontId="27" fillId="2" borderId="14"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4" fillId="0" borderId="26" xfId="0" applyFont="1" applyBorder="1" applyAlignment="1">
      <alignment horizontal="justify" vertical="center" wrapText="1"/>
    </xf>
    <xf numFmtId="0" fontId="27" fillId="2" borderId="13"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6" fillId="12" borderId="28" xfId="0" applyFont="1" applyFill="1" applyBorder="1" applyAlignment="1">
      <alignment horizontal="center" vertical="center" wrapText="1"/>
    </xf>
    <xf numFmtId="0" fontId="26" fillId="12" borderId="29" xfId="0" applyFont="1" applyFill="1" applyBorder="1" applyAlignment="1">
      <alignment horizontal="center" vertical="center" wrapText="1"/>
    </xf>
    <xf numFmtId="0" fontId="26" fillId="12" borderId="30"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4" fillId="0" borderId="40" xfId="0" applyFont="1" applyBorder="1" applyAlignment="1">
      <alignment horizontal="justify" vertical="center" wrapText="1"/>
    </xf>
    <xf numFmtId="0" fontId="17" fillId="0" borderId="0" xfId="0" applyFont="1" applyFill="1" applyAlignment="1">
      <alignment horizontal="justify" vertical="top" wrapText="1"/>
    </xf>
    <xf numFmtId="0" fontId="29" fillId="0" borderId="0" xfId="0" applyFont="1" applyAlignment="1">
      <alignment wrapText="1"/>
    </xf>
    <xf numFmtId="0" fontId="24" fillId="0" borderId="4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26" xfId="0" applyFont="1" applyBorder="1" applyAlignment="1">
      <alignment horizontal="center" vertical="center" wrapText="1"/>
    </xf>
    <xf numFmtId="0" fontId="24" fillId="0" borderId="40" xfId="0" applyFont="1" applyFill="1" applyBorder="1" applyAlignment="1">
      <alignment horizontal="center" vertical="center" wrapText="1"/>
    </xf>
    <xf numFmtId="0" fontId="24" fillId="0" borderId="23" xfId="0" applyFont="1" applyBorder="1" applyAlignment="1">
      <alignment horizontal="center" vertical="center" wrapText="1"/>
    </xf>
    <xf numFmtId="0" fontId="30" fillId="0" borderId="0" xfId="0" applyFont="1"/>
    <xf numFmtId="0" fontId="15" fillId="3" borderId="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3" fillId="15" borderId="47" xfId="0" applyFont="1" applyFill="1" applyBorder="1" applyAlignment="1">
      <alignment horizontal="center" vertical="center" wrapText="1"/>
    </xf>
    <xf numFmtId="0" fontId="33" fillId="16" borderId="47" xfId="0" applyFont="1" applyFill="1" applyBorder="1" applyAlignment="1">
      <alignment horizontal="center" vertical="center" wrapText="1"/>
    </xf>
    <xf numFmtId="0" fontId="24" fillId="13" borderId="20" xfId="0" applyFont="1" applyFill="1" applyBorder="1" applyAlignment="1" applyProtection="1">
      <alignment horizontal="justify" vertical="center" wrapText="1"/>
      <protection locked="0"/>
    </xf>
    <xf numFmtId="0" fontId="24" fillId="13" borderId="22" xfId="0" applyFont="1" applyFill="1" applyBorder="1" applyAlignment="1" applyProtection="1">
      <alignment horizontal="justify" vertical="center" wrapText="1"/>
      <protection locked="0"/>
    </xf>
    <xf numFmtId="0" fontId="24" fillId="13" borderId="35" xfId="0" applyFont="1" applyFill="1" applyBorder="1" applyAlignment="1" applyProtection="1">
      <alignment horizontal="center" vertical="center" wrapText="1"/>
      <protection locked="0"/>
    </xf>
    <xf numFmtId="0" fontId="24" fillId="13" borderId="38" xfId="0" applyFont="1" applyFill="1" applyBorder="1" applyAlignment="1" applyProtection="1">
      <alignment horizontal="center" vertical="center" wrapText="1"/>
      <protection locked="0"/>
    </xf>
    <xf numFmtId="0" fontId="24" fillId="13" borderId="48" xfId="0" applyFont="1" applyFill="1" applyBorder="1" applyAlignment="1" applyProtection="1">
      <alignment horizontal="center" vertical="center" wrapText="1"/>
      <protection locked="0"/>
    </xf>
    <xf numFmtId="0" fontId="24" fillId="14" borderId="35" xfId="0" applyFont="1" applyFill="1" applyBorder="1" applyAlignment="1" applyProtection="1">
      <alignment horizontal="center" vertical="center" wrapText="1"/>
      <protection locked="0"/>
    </xf>
    <xf numFmtId="0" fontId="24" fillId="14" borderId="38" xfId="0" applyFont="1" applyFill="1" applyBorder="1" applyAlignment="1" applyProtection="1">
      <alignment horizontal="center" vertical="center" wrapText="1"/>
      <protection locked="0"/>
    </xf>
    <xf numFmtId="0" fontId="24" fillId="14" borderId="41" xfId="0" applyFont="1" applyFill="1" applyBorder="1" applyAlignment="1" applyProtection="1">
      <alignment horizontal="center" vertical="center" wrapText="1"/>
      <protection locked="0"/>
    </xf>
    <xf numFmtId="0" fontId="24" fillId="14" borderId="34" xfId="0" applyFont="1" applyFill="1" applyBorder="1" applyAlignment="1">
      <alignment horizontal="justify" vertical="center" wrapText="1"/>
    </xf>
    <xf numFmtId="0" fontId="24" fillId="14" borderId="36" xfId="0" applyFont="1" applyFill="1" applyBorder="1" applyAlignment="1">
      <alignment horizontal="justify" vertical="center" wrapText="1"/>
    </xf>
    <xf numFmtId="0" fontId="24" fillId="14" borderId="39" xfId="0" applyFont="1" applyFill="1" applyBorder="1" applyAlignment="1">
      <alignment horizontal="justify" vertical="center" wrapText="1"/>
    </xf>
    <xf numFmtId="0" fontId="24" fillId="0" borderId="35"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14" borderId="20" xfId="0" applyFont="1" applyFill="1" applyBorder="1" applyAlignment="1" applyProtection="1">
      <alignment horizontal="justify" vertical="center" wrapText="1"/>
      <protection locked="0"/>
    </xf>
    <xf numFmtId="0" fontId="24" fillId="14" borderId="34" xfId="0" applyFont="1" applyFill="1" applyBorder="1" applyAlignment="1" applyProtection="1">
      <alignment horizontal="justify" vertical="center" wrapText="1"/>
      <protection locked="0"/>
    </xf>
    <xf numFmtId="0" fontId="24" fillId="14" borderId="36" xfId="0" applyFont="1" applyFill="1" applyBorder="1" applyAlignment="1" applyProtection="1">
      <alignment horizontal="justify" vertical="center" wrapText="1"/>
      <protection locked="0"/>
    </xf>
    <xf numFmtId="0" fontId="24" fillId="14" borderId="39" xfId="0" applyFont="1" applyFill="1" applyBorder="1" applyAlignment="1" applyProtection="1">
      <alignment horizontal="justify" vertical="center" wrapText="1"/>
      <protection locked="0"/>
    </xf>
    <xf numFmtId="0" fontId="24" fillId="0" borderId="35" xfId="0" applyFont="1" applyFill="1" applyBorder="1" applyAlignment="1" applyProtection="1">
      <alignment horizontal="center" vertical="center" wrapText="1"/>
      <protection locked="0"/>
    </xf>
    <xf numFmtId="0" fontId="24" fillId="0" borderId="38"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wrapText="1"/>
      <protection locked="0"/>
    </xf>
    <xf numFmtId="0" fontId="24" fillId="14" borderId="25" xfId="0" applyFont="1" applyFill="1" applyBorder="1" applyAlignment="1" applyProtection="1">
      <alignment horizontal="justify" vertical="center" wrapText="1"/>
      <protection locked="0"/>
    </xf>
    <xf numFmtId="0" fontId="24" fillId="14" borderId="18" xfId="0" applyFont="1" applyFill="1" applyBorder="1" applyAlignment="1" applyProtection="1">
      <alignment horizontal="center" vertical="center" wrapText="1"/>
      <protection locked="0"/>
    </xf>
    <xf numFmtId="0" fontId="24" fillId="13" borderId="41" xfId="0" applyFont="1" applyFill="1" applyBorder="1" applyAlignment="1" applyProtection="1">
      <alignment horizontal="center" vertical="center" wrapText="1"/>
      <protection locked="0"/>
    </xf>
    <xf numFmtId="0" fontId="24" fillId="14" borderId="16" xfId="0" applyFont="1" applyFill="1" applyBorder="1" applyAlignment="1">
      <alignment horizontal="center" vertical="center" wrapText="1"/>
    </xf>
    <xf numFmtId="0" fontId="24" fillId="14" borderId="37" xfId="0" applyFont="1" applyFill="1" applyBorder="1" applyAlignment="1">
      <alignment horizontal="center" vertical="center" wrapText="1"/>
    </xf>
    <xf numFmtId="0" fontId="24" fillId="14" borderId="40" xfId="0" applyFont="1" applyFill="1" applyBorder="1" applyAlignment="1">
      <alignment horizontal="center" vertical="center" wrapText="1"/>
    </xf>
    <xf numFmtId="0" fontId="24" fillId="14" borderId="16" xfId="0" applyFont="1" applyFill="1" applyBorder="1" applyAlignment="1">
      <alignment horizontal="justify" vertical="center" wrapText="1"/>
    </xf>
    <xf numFmtId="0" fontId="24" fillId="14" borderId="37" xfId="0" applyFont="1" applyFill="1" applyBorder="1" applyAlignment="1">
      <alignment horizontal="justify" vertical="center" wrapText="1"/>
    </xf>
    <xf numFmtId="0" fontId="24" fillId="14" borderId="40" xfId="0" applyFont="1" applyFill="1" applyBorder="1" applyAlignment="1">
      <alignment horizontal="justify" vertical="center" wrapText="1"/>
    </xf>
    <xf numFmtId="0" fontId="24" fillId="14" borderId="42" xfId="0" applyFont="1" applyFill="1" applyBorder="1" applyAlignment="1">
      <alignment horizontal="center" vertical="center" wrapText="1"/>
    </xf>
    <xf numFmtId="0" fontId="24" fillId="14" borderId="43" xfId="0" applyFont="1" applyFill="1" applyBorder="1" applyAlignment="1">
      <alignment horizontal="center" vertical="center" wrapText="1"/>
    </xf>
    <xf numFmtId="0" fontId="24" fillId="14" borderId="44" xfId="0" applyFont="1" applyFill="1" applyBorder="1" applyAlignment="1">
      <alignment horizontal="center" vertical="center" wrapText="1"/>
    </xf>
    <xf numFmtId="0" fontId="24" fillId="14" borderId="34" xfId="0" applyFont="1" applyFill="1" applyBorder="1" applyAlignment="1">
      <alignment horizontal="center" vertical="center"/>
    </xf>
    <xf numFmtId="0" fontId="24" fillId="14" borderId="36" xfId="0" applyFont="1" applyFill="1" applyBorder="1" applyAlignment="1">
      <alignment horizontal="center" vertical="center"/>
    </xf>
    <xf numFmtId="0" fontId="24" fillId="13" borderId="16" xfId="0" applyFont="1" applyFill="1" applyBorder="1" applyAlignment="1" applyProtection="1">
      <alignment horizontal="justify" vertical="center"/>
      <protection locked="0"/>
    </xf>
    <xf numFmtId="0" fontId="24" fillId="13" borderId="37" xfId="0" applyFont="1" applyFill="1" applyBorder="1" applyAlignment="1" applyProtection="1">
      <alignment horizontal="justify" vertical="center"/>
      <protection locked="0"/>
    </xf>
    <xf numFmtId="0" fontId="24" fillId="0" borderId="1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5" xfId="0" applyFont="1" applyBorder="1" applyAlignment="1" applyProtection="1">
      <alignment horizontal="center" vertical="center" wrapText="1"/>
    </xf>
    <xf numFmtId="0" fontId="24" fillId="0" borderId="38" xfId="0" applyFont="1" applyBorder="1" applyAlignment="1" applyProtection="1">
      <alignment horizontal="center" vertical="center" wrapText="1"/>
    </xf>
    <xf numFmtId="0" fontId="24" fillId="0" borderId="34"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13" borderId="16" xfId="0" applyFont="1" applyFill="1" applyBorder="1" applyAlignment="1" applyProtection="1">
      <alignment horizontal="center" vertical="center" wrapText="1"/>
      <protection locked="0"/>
    </xf>
    <xf numFmtId="0" fontId="24" fillId="13" borderId="37" xfId="0" applyFont="1" applyFill="1" applyBorder="1" applyAlignment="1" applyProtection="1">
      <alignment horizontal="center" vertical="center" wrapText="1"/>
      <protection locked="0"/>
    </xf>
    <xf numFmtId="0" fontId="24" fillId="13" borderId="40" xfId="0" applyFont="1" applyFill="1" applyBorder="1" applyAlignment="1" applyProtection="1">
      <alignment horizontal="center" vertical="center" wrapText="1"/>
      <protection locked="0"/>
    </xf>
    <xf numFmtId="0" fontId="24" fillId="14" borderId="16" xfId="0" applyFont="1" applyFill="1" applyBorder="1" applyAlignment="1">
      <alignment horizontal="center" vertical="top" wrapText="1"/>
    </xf>
    <xf numFmtId="0" fontId="24" fillId="14" borderId="37" xfId="0" applyFont="1" applyFill="1" applyBorder="1" applyAlignment="1">
      <alignment horizontal="center" vertical="top" wrapText="1"/>
    </xf>
    <xf numFmtId="0" fontId="24" fillId="14" borderId="40" xfId="0" applyFont="1" applyFill="1" applyBorder="1" applyAlignment="1">
      <alignment horizontal="center" vertical="top" wrapText="1"/>
    </xf>
    <xf numFmtId="0" fontId="24" fillId="14" borderId="35" xfId="0" applyFont="1" applyFill="1" applyBorder="1" applyAlignment="1">
      <alignment horizontal="center" vertical="center" wrapText="1"/>
    </xf>
    <xf numFmtId="0" fontId="24" fillId="14" borderId="38" xfId="0" applyFont="1" applyFill="1" applyBorder="1" applyAlignment="1">
      <alignment horizontal="center" vertical="center" wrapText="1"/>
    </xf>
    <xf numFmtId="0" fontId="24" fillId="14" borderId="41" xfId="0" applyFont="1" applyFill="1" applyBorder="1" applyAlignment="1">
      <alignment horizontal="center" vertical="center" wrapText="1"/>
    </xf>
    <xf numFmtId="0" fontId="24" fillId="13" borderId="16" xfId="0" applyFont="1" applyFill="1" applyBorder="1" applyAlignment="1" applyProtection="1">
      <alignment horizontal="justify" vertical="center" wrapText="1"/>
      <protection locked="0"/>
    </xf>
    <xf numFmtId="0" fontId="24" fillId="13" borderId="37" xfId="0" applyFont="1" applyFill="1" applyBorder="1" applyAlignment="1" applyProtection="1">
      <alignment horizontal="justify" vertical="center" wrapText="1"/>
      <protection locked="0"/>
    </xf>
    <xf numFmtId="0" fontId="24" fillId="13" borderId="1" xfId="0" applyFont="1" applyFill="1" applyBorder="1" applyAlignment="1" applyProtection="1">
      <alignment horizontal="justify" vertical="center" wrapText="1"/>
      <protection locked="0"/>
    </xf>
    <xf numFmtId="0" fontId="24" fillId="13" borderId="23" xfId="0" applyFont="1" applyFill="1" applyBorder="1" applyAlignment="1" applyProtection="1">
      <alignment horizontal="justify" vertical="center" wrapText="1"/>
      <protection locked="0"/>
    </xf>
    <xf numFmtId="0" fontId="24" fillId="13" borderId="40" xfId="0" applyFont="1" applyFill="1" applyBorder="1" applyAlignment="1" applyProtection="1">
      <alignment horizontal="justify" vertical="center" wrapText="1"/>
      <protection locked="0"/>
    </xf>
    <xf numFmtId="0" fontId="24" fillId="14" borderId="1" xfId="0" applyFont="1" applyFill="1" applyBorder="1" applyAlignment="1">
      <alignment horizontal="center" vertical="center" wrapText="1"/>
    </xf>
    <xf numFmtId="0" fontId="24" fillId="14" borderId="23" xfId="0" applyFont="1" applyFill="1" applyBorder="1" applyAlignment="1">
      <alignment horizontal="center" vertical="center" wrapText="1"/>
    </xf>
    <xf numFmtId="0" fontId="24" fillId="13" borderId="29" xfId="0" applyFont="1" applyFill="1" applyBorder="1" applyAlignment="1" applyProtection="1">
      <alignment horizontal="justify" vertical="center" wrapText="1"/>
      <protection locked="0"/>
    </xf>
    <xf numFmtId="0" fontId="24" fillId="13" borderId="30" xfId="0" applyFont="1" applyFill="1" applyBorder="1" applyAlignment="1" applyProtection="1">
      <alignment horizontal="justify" vertical="center" wrapText="1"/>
      <protection locked="0"/>
    </xf>
    <xf numFmtId="0" fontId="24" fillId="14" borderId="1" xfId="0" applyFont="1" applyFill="1" applyBorder="1" applyAlignment="1" applyProtection="1">
      <alignment horizontal="justify" vertical="center" wrapText="1"/>
      <protection locked="0"/>
    </xf>
    <xf numFmtId="0" fontId="24" fillId="14" borderId="29" xfId="0" applyFont="1" applyFill="1" applyBorder="1" applyAlignment="1" applyProtection="1">
      <alignment horizontal="justify" vertical="center" wrapText="1"/>
      <protection locked="0"/>
    </xf>
    <xf numFmtId="0" fontId="24" fillId="14" borderId="20" xfId="0" applyFont="1" applyFill="1" applyBorder="1" applyAlignment="1">
      <alignment horizontal="center" vertical="center"/>
    </xf>
    <xf numFmtId="0" fontId="24" fillId="14" borderId="22" xfId="0" applyFont="1" applyFill="1" applyBorder="1" applyAlignment="1">
      <alignment horizontal="center" vertical="center"/>
    </xf>
    <xf numFmtId="0" fontId="24" fillId="13" borderId="1" xfId="0" applyFont="1" applyFill="1" applyBorder="1" applyAlignment="1" applyProtection="1">
      <alignment horizontal="justify" vertical="top" wrapText="1"/>
      <protection locked="0"/>
    </xf>
    <xf numFmtId="0" fontId="24" fillId="13" borderId="23" xfId="0" applyFont="1" applyFill="1" applyBorder="1" applyAlignment="1" applyProtection="1">
      <alignment horizontal="justify" vertical="top" wrapText="1"/>
      <protection locked="0"/>
    </xf>
    <xf numFmtId="0" fontId="24" fillId="13" borderId="21" xfId="0" applyFont="1" applyFill="1" applyBorder="1" applyAlignment="1" applyProtection="1">
      <alignment horizontal="justify" vertical="center" wrapText="1"/>
      <protection locked="0"/>
    </xf>
    <xf numFmtId="0" fontId="24" fillId="13" borderId="24" xfId="0" applyFont="1" applyFill="1" applyBorder="1" applyAlignment="1" applyProtection="1">
      <alignment horizontal="justify" vertical="center" wrapText="1"/>
      <protection locked="0"/>
    </xf>
    <xf numFmtId="0" fontId="24" fillId="0" borderId="1"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1" xfId="0" applyFont="1" applyBorder="1" applyAlignment="1" applyProtection="1">
      <alignment horizontal="center" vertical="center" wrapText="1"/>
    </xf>
    <xf numFmtId="0" fontId="24" fillId="0" borderId="24" xfId="0" applyFont="1" applyBorder="1" applyAlignment="1" applyProtection="1">
      <alignment horizontal="center" vertical="center" wrapText="1"/>
    </xf>
    <xf numFmtId="0" fontId="24" fillId="0" borderId="20" xfId="0" applyFont="1" applyBorder="1" applyAlignment="1">
      <alignment horizontal="center" vertical="center" wrapText="1"/>
    </xf>
    <xf numFmtId="0" fontId="24" fillId="0" borderId="22" xfId="0" applyFont="1" applyBorder="1" applyAlignment="1">
      <alignment horizontal="center" vertical="center" wrapText="1"/>
    </xf>
    <xf numFmtId="0" fontId="24" fillId="14" borderId="32" xfId="0" applyFont="1" applyFill="1" applyBorder="1" applyAlignment="1">
      <alignment horizontal="center" vertical="center" wrapText="1"/>
    </xf>
    <xf numFmtId="0" fontId="24" fillId="14" borderId="33" xfId="0" applyFont="1" applyFill="1" applyBorder="1" applyAlignment="1">
      <alignment horizontal="center" vertical="center" wrapText="1"/>
    </xf>
    <xf numFmtId="0" fontId="24" fillId="14" borderId="29" xfId="0" applyFont="1" applyFill="1" applyBorder="1" applyAlignment="1" applyProtection="1">
      <alignment horizontal="center" vertical="center" wrapText="1"/>
      <protection locked="0"/>
    </xf>
    <xf numFmtId="0" fontId="24" fillId="13" borderId="1" xfId="0" applyFont="1" applyFill="1" applyBorder="1" applyAlignment="1" applyProtection="1">
      <alignment horizontal="center" vertical="center" wrapText="1"/>
      <protection locked="0"/>
    </xf>
    <xf numFmtId="0" fontId="24" fillId="13" borderId="21" xfId="0" applyFont="1" applyFill="1" applyBorder="1" applyAlignment="1" applyProtection="1">
      <alignment horizontal="center" vertical="center" wrapText="1"/>
      <protection locked="0"/>
    </xf>
    <xf numFmtId="0" fontId="24" fillId="0" borderId="41" xfId="0" applyFont="1" applyBorder="1" applyAlignment="1" applyProtection="1">
      <alignment horizontal="center" vertical="center" wrapText="1"/>
    </xf>
    <xf numFmtId="0" fontId="24" fillId="14" borderId="34" xfId="0" applyFont="1" applyFill="1" applyBorder="1" applyAlignment="1">
      <alignment horizontal="center" vertical="center" wrapText="1"/>
    </xf>
    <xf numFmtId="0" fontId="24" fillId="14" borderId="36" xfId="0" applyFont="1" applyFill="1" applyBorder="1" applyAlignment="1">
      <alignment horizontal="center" vertical="center" wrapText="1"/>
    </xf>
    <xf numFmtId="0" fontId="24" fillId="14" borderId="39" xfId="0" applyFont="1" applyFill="1" applyBorder="1" applyAlignment="1">
      <alignment horizontal="center" vertical="center" wrapText="1"/>
    </xf>
    <xf numFmtId="0" fontId="24" fillId="14" borderId="42" xfId="0" applyFont="1" applyFill="1" applyBorder="1" applyAlignment="1" applyProtection="1">
      <alignment horizontal="center" vertical="center" wrapText="1"/>
      <protection locked="0"/>
    </xf>
    <xf numFmtId="0" fontId="24" fillId="14" borderId="43" xfId="0" applyFont="1" applyFill="1" applyBorder="1" applyAlignment="1" applyProtection="1">
      <alignment horizontal="center" vertical="center" wrapText="1"/>
      <protection locked="0"/>
    </xf>
    <xf numFmtId="0" fontId="24" fillId="14" borderId="44" xfId="0" applyFont="1" applyFill="1" applyBorder="1" applyAlignment="1" applyProtection="1">
      <alignment horizontal="center" vertical="center" wrapText="1"/>
      <protection locked="0"/>
    </xf>
    <xf numFmtId="0" fontId="24" fillId="13" borderId="1" xfId="0" applyFont="1" applyFill="1" applyBorder="1" applyAlignment="1" applyProtection="1">
      <alignment horizontal="center" vertical="top" wrapText="1"/>
      <protection locked="0"/>
    </xf>
    <xf numFmtId="0" fontId="24" fillId="14" borderId="1" xfId="0" applyFont="1" applyFill="1" applyBorder="1" applyAlignment="1" applyProtection="1">
      <alignment horizontal="center" vertical="center" wrapText="1"/>
      <protection locked="0"/>
    </xf>
    <xf numFmtId="0" fontId="24" fillId="14" borderId="21" xfId="0" applyFont="1" applyFill="1" applyBorder="1" applyAlignment="1" applyProtection="1">
      <alignment horizontal="justify" vertical="center" wrapText="1"/>
      <protection locked="0"/>
    </xf>
    <xf numFmtId="0" fontId="24" fillId="0" borderId="1" xfId="0" applyFont="1" applyFill="1" applyBorder="1" applyAlignment="1">
      <alignment horizontal="center" vertical="center" wrapText="1"/>
    </xf>
    <xf numFmtId="0" fontId="24" fillId="0" borderId="27" xfId="0" applyFont="1" applyBorder="1" applyAlignment="1" applyProtection="1">
      <alignment horizontal="center" vertical="center" wrapText="1"/>
    </xf>
    <xf numFmtId="0" fontId="24" fillId="0" borderId="25"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26" xfId="0" applyFont="1" applyBorder="1" applyAlignment="1">
      <alignment horizontal="center" vertical="center" wrapText="1"/>
    </xf>
    <xf numFmtId="0" fontId="24" fillId="14" borderId="31" xfId="0" applyFont="1" applyFill="1" applyBorder="1" applyAlignment="1">
      <alignment horizontal="center" vertical="center" wrapText="1"/>
    </xf>
    <xf numFmtId="0" fontId="24" fillId="14" borderId="21" xfId="0" applyFont="1" applyFill="1" applyBorder="1" applyAlignment="1" applyProtection="1">
      <alignment horizontal="center" vertical="center" wrapText="1"/>
      <protection locked="0"/>
    </xf>
    <xf numFmtId="0" fontId="24" fillId="14" borderId="26" xfId="0" applyFont="1" applyFill="1" applyBorder="1" applyAlignment="1" applyProtection="1">
      <alignment horizontal="justify" vertical="center" wrapText="1"/>
      <protection locked="0"/>
    </xf>
    <xf numFmtId="0" fontId="24" fillId="13" borderId="26" xfId="0" applyFont="1" applyFill="1" applyBorder="1" applyAlignment="1" applyProtection="1">
      <alignment horizontal="justify" vertical="center" wrapText="1"/>
      <protection locked="0"/>
    </xf>
    <xf numFmtId="0" fontId="25" fillId="10" borderId="17" xfId="0" applyFont="1" applyFill="1" applyBorder="1" applyAlignment="1">
      <alignment horizontal="center" vertical="center" wrapText="1"/>
    </xf>
    <xf numFmtId="0" fontId="25" fillId="10" borderId="14"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6" fillId="3" borderId="0" xfId="0" applyFont="1" applyFill="1" applyBorder="1" applyAlignment="1">
      <alignment horizontal="center"/>
    </xf>
    <xf numFmtId="0" fontId="25" fillId="10" borderId="10" xfId="0" applyFont="1" applyFill="1" applyBorder="1" applyAlignment="1">
      <alignment horizontal="center" vertical="center"/>
    </xf>
    <xf numFmtId="0" fontId="25" fillId="10" borderId="11" xfId="0" applyFont="1" applyFill="1" applyBorder="1" applyAlignment="1">
      <alignment horizontal="center" vertical="center"/>
    </xf>
    <xf numFmtId="0" fontId="25" fillId="10" borderId="12" xfId="0" applyFont="1" applyFill="1" applyBorder="1" applyAlignment="1">
      <alignment horizontal="center" vertical="center"/>
    </xf>
    <xf numFmtId="0" fontId="15" fillId="3" borderId="9"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4" fillId="14" borderId="25" xfId="0" applyFont="1" applyFill="1" applyBorder="1" applyAlignment="1">
      <alignment horizontal="center" vertical="center"/>
    </xf>
    <xf numFmtId="0" fontId="24" fillId="14" borderId="26" xfId="0" applyFont="1" applyFill="1" applyBorder="1" applyAlignment="1">
      <alignment horizontal="center" vertical="center" wrapText="1"/>
    </xf>
    <xf numFmtId="0" fontId="24" fillId="14" borderId="26" xfId="0" applyFont="1" applyFill="1" applyBorder="1" applyAlignment="1" applyProtection="1">
      <alignment horizontal="justify" vertical="top" wrapText="1"/>
      <protection locked="0"/>
    </xf>
    <xf numFmtId="0" fontId="24" fillId="14" borderId="1" xfId="0" applyFont="1" applyFill="1" applyBorder="1" applyAlignment="1" applyProtection="1">
      <alignment horizontal="justify" vertical="top" wrapText="1"/>
      <protection locked="0"/>
    </xf>
    <xf numFmtId="0" fontId="24" fillId="14" borderId="27" xfId="0" applyFont="1" applyFill="1" applyBorder="1" applyAlignment="1" applyProtection="1">
      <alignment horizontal="justify" vertical="center" wrapText="1"/>
      <protection locked="0"/>
    </xf>
    <xf numFmtId="0" fontId="24" fillId="0" borderId="26" xfId="0" applyFont="1" applyFill="1" applyBorder="1" applyAlignment="1">
      <alignment horizontal="center" vertical="center" wrapText="1"/>
    </xf>
    <xf numFmtId="0" fontId="24" fillId="0" borderId="25" xfId="0" applyFont="1" applyBorder="1" applyAlignment="1">
      <alignment horizontal="center" vertical="center" wrapText="1"/>
    </xf>
    <xf numFmtId="0" fontId="24" fillId="13" borderId="28" xfId="0" applyFont="1" applyFill="1" applyBorder="1" applyAlignment="1" applyProtection="1">
      <alignment horizontal="justify" vertical="center" wrapText="1"/>
      <protection locked="0"/>
    </xf>
    <xf numFmtId="0" fontId="24" fillId="14" borderId="16" xfId="0" applyFont="1" applyFill="1" applyBorder="1" applyAlignment="1" applyProtection="1">
      <alignment horizontal="justify" vertical="center" wrapText="1"/>
      <protection locked="0"/>
    </xf>
    <xf numFmtId="0" fontId="24" fillId="14" borderId="37" xfId="0" applyFont="1" applyFill="1" applyBorder="1" applyAlignment="1" applyProtection="1">
      <alignment horizontal="justify" vertical="center" wrapText="1"/>
      <protection locked="0"/>
    </xf>
    <xf numFmtId="0" fontId="24" fillId="14" borderId="40" xfId="0" applyFont="1" applyFill="1" applyBorder="1" applyAlignment="1" applyProtection="1">
      <alignment horizontal="justify" vertical="center" wrapText="1"/>
      <protection locked="0"/>
    </xf>
    <xf numFmtId="0" fontId="24" fillId="14" borderId="39" xfId="0" applyFont="1" applyFill="1" applyBorder="1" applyAlignment="1">
      <alignment horizontal="center" vertical="center"/>
    </xf>
    <xf numFmtId="0" fontId="25" fillId="10" borderId="45" xfId="0" applyFont="1" applyFill="1" applyBorder="1" applyAlignment="1">
      <alignment horizontal="center" vertical="center"/>
    </xf>
    <xf numFmtId="0" fontId="25" fillId="10" borderId="15" xfId="0" applyFont="1" applyFill="1" applyBorder="1" applyAlignment="1">
      <alignment horizontal="center" vertical="center"/>
    </xf>
    <xf numFmtId="0" fontId="25" fillId="10" borderId="46" xfId="0" applyFont="1" applyFill="1" applyBorder="1" applyAlignment="1">
      <alignment horizontal="center" vertical="center"/>
    </xf>
    <xf numFmtId="0" fontId="25" fillId="17" borderId="45" xfId="0" applyFont="1" applyFill="1" applyBorder="1" applyAlignment="1">
      <alignment horizontal="center" vertical="center" wrapText="1"/>
    </xf>
    <xf numFmtId="0" fontId="25" fillId="17" borderId="46" xfId="0" applyFont="1" applyFill="1" applyBorder="1" applyAlignment="1">
      <alignment horizontal="center" vertical="center" wrapText="1"/>
    </xf>
    <xf numFmtId="0" fontId="9" fillId="8" borderId="2" xfId="3" applyFont="1" applyFill="1" applyBorder="1" applyAlignment="1">
      <alignment horizontal="center" vertical="center"/>
    </xf>
    <xf numFmtId="0" fontId="14" fillId="0" borderId="0" xfId="3" applyFont="1" applyBorder="1" applyAlignment="1">
      <alignment horizontal="center" wrapText="1"/>
    </xf>
    <xf numFmtId="0" fontId="9" fillId="7" borderId="2" xfId="3" applyFont="1" applyFill="1" applyBorder="1" applyAlignment="1">
      <alignment horizontal="center" vertical="center"/>
    </xf>
    <xf numFmtId="0" fontId="11" fillId="0" borderId="2" xfId="3" applyFont="1" applyFill="1" applyBorder="1" applyAlignment="1">
      <alignment horizontal="center" vertical="center" wrapText="1"/>
    </xf>
    <xf numFmtId="0" fontId="9" fillId="6" borderId="2" xfId="3" applyFont="1" applyFill="1" applyBorder="1" applyAlignment="1">
      <alignment horizontal="center" vertical="center"/>
    </xf>
    <xf numFmtId="0" fontId="9" fillId="5" borderId="2" xfId="3" applyFont="1" applyFill="1" applyBorder="1" applyAlignment="1">
      <alignment horizontal="center" vertical="center"/>
    </xf>
    <xf numFmtId="0" fontId="9" fillId="4" borderId="2" xfId="3" applyFont="1" applyFill="1" applyBorder="1" applyAlignment="1">
      <alignment horizontal="center" vertical="center"/>
    </xf>
    <xf numFmtId="0" fontId="19" fillId="11" borderId="1"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6" fillId="0" borderId="0" xfId="0" applyFont="1" applyFill="1" applyAlignment="1">
      <alignment wrapText="1"/>
    </xf>
  </cellXfs>
  <cellStyles count="4">
    <cellStyle name="Excel Built-in Normal" xfId="3"/>
    <cellStyle name="Normal" xfId="0" builtinId="0"/>
    <cellStyle name="Normal 2" xfId="2"/>
    <cellStyle name="Normal 3" xfId="1"/>
  </cellStyles>
  <dxfs count="268">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CCFFFF"/>
      <color rgb="FF0000FF"/>
      <color rgb="FF66FF33"/>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4212167</xdr:colOff>
      <xdr:row>0</xdr:row>
      <xdr:rowOff>74084</xdr:rowOff>
    </xdr:from>
    <xdr:to>
      <xdr:col>1</xdr:col>
      <xdr:colOff>6699250</xdr:colOff>
      <xdr:row>0</xdr:row>
      <xdr:rowOff>607461</xdr:rowOff>
    </xdr:to>
    <xdr:pic>
      <xdr:nvPicPr>
        <xdr:cNvPr id="2" name="12 Imagen" descr="graficacion-01.png">
          <a:extLst>
            <a:ext uri="{FF2B5EF4-FFF2-40B4-BE49-F238E27FC236}">
              <a16:creationId xmlns:a16="http://schemas.microsoft.com/office/drawing/2014/main" xmlns=""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99" t="78611" r="24102"/>
        <a:stretch/>
      </xdr:blipFill>
      <xdr:spPr>
        <a:xfrm>
          <a:off x="6536267" y="74084"/>
          <a:ext cx="2487083" cy="5333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NUEVOS%20ARCHIVOS\18-03-23%20Mapa%20de%20Riesgos%20de%20Corrupci&#243;n%202018%20(Feli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upción"/>
      <sheetName val="Matriz de calificación"/>
      <sheetName val="Control de Cambios"/>
      <sheetName val="Hoja5"/>
    </sheetNames>
    <sheetDataSet>
      <sheetData sheetId="0"/>
      <sheetData sheetId="1"/>
      <sheetData sheetId="2"/>
      <sheetData sheetId="3">
        <row r="3">
          <cell r="L3" t="str">
            <v>RaroInsignificante</v>
          </cell>
          <cell r="M3" t="str">
            <v>Baja</v>
          </cell>
        </row>
        <row r="4">
          <cell r="L4" t="str">
            <v>RaroMenor</v>
          </cell>
          <cell r="M4" t="str">
            <v>Baja</v>
          </cell>
        </row>
        <row r="5">
          <cell r="L5" t="str">
            <v>RaroModerado</v>
          </cell>
          <cell r="M5" t="str">
            <v>Moderada</v>
          </cell>
        </row>
        <row r="6">
          <cell r="L6" t="str">
            <v>RaroMayor</v>
          </cell>
          <cell r="M6" t="str">
            <v>Alta</v>
          </cell>
        </row>
        <row r="7">
          <cell r="L7" t="str">
            <v>RaroCatastrófico</v>
          </cell>
          <cell r="M7" t="str">
            <v>Alta</v>
          </cell>
        </row>
        <row r="8">
          <cell r="L8" t="str">
            <v>ImprobableInsignificante</v>
          </cell>
          <cell r="M8" t="str">
            <v>Baja</v>
          </cell>
        </row>
        <row r="9">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PosibleInsignificante</v>
          </cell>
          <cell r="M13" t="str">
            <v>Baja</v>
          </cell>
        </row>
        <row r="14">
          <cell r="L14" t="str">
            <v>PosibleMenor</v>
          </cell>
          <cell r="M14" t="str">
            <v>Moderada</v>
          </cell>
        </row>
        <row r="15">
          <cell r="L15" t="str">
            <v>PosibleModerado</v>
          </cell>
          <cell r="M15" t="str">
            <v>Alta</v>
          </cell>
        </row>
        <row r="16">
          <cell r="L16" t="str">
            <v>PosibleMayor</v>
          </cell>
          <cell r="M16" t="str">
            <v>Extrema</v>
          </cell>
        </row>
        <row r="17">
          <cell r="L17" t="str">
            <v>PosibleCatastrófico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18"/>
  <sheetViews>
    <sheetView showGridLines="0" tabSelected="1" zoomScale="110" zoomScaleNormal="110" zoomScaleSheetLayoutView="20" workbookViewId="0">
      <pane xSplit="1" ySplit="2" topLeftCell="AH3" activePane="bottomRight" state="frozen"/>
      <selection pane="topRight" activeCell="B1" sqref="B1"/>
      <selection pane="bottomLeft" activeCell="A3" sqref="A3"/>
      <selection pane="bottomRight" activeCell="L116" sqref="L115:L116"/>
    </sheetView>
  </sheetViews>
  <sheetFormatPr baseColWidth="10" defaultColWidth="11.42578125" defaultRowHeight="15" x14ac:dyDescent="0.25"/>
  <cols>
    <col min="1" max="1" width="4.85546875" style="29" customWidth="1"/>
    <col min="2" max="2" width="11.42578125" style="25" customWidth="1"/>
    <col min="3" max="4" width="26.42578125" style="28" customWidth="1"/>
    <col min="5" max="5" width="29" style="28" customWidth="1"/>
    <col min="6" max="6" width="9.28515625" style="28" customWidth="1"/>
    <col min="7" max="7" width="20" style="28" customWidth="1"/>
    <col min="8" max="8" width="32.7109375" style="25" customWidth="1"/>
    <col min="9" max="9" width="28.42578125" style="25" customWidth="1"/>
    <col min="10" max="10" width="9.28515625" style="1" customWidth="1"/>
    <col min="11" max="11" width="10.42578125" style="1" customWidth="1"/>
    <col min="12" max="12" width="8" style="1" customWidth="1"/>
    <col min="13" max="13" width="8.28515625" style="25" customWidth="1"/>
    <col min="14" max="14" width="36.7109375" style="25" customWidth="1"/>
    <col min="15" max="15" width="10.5703125" style="25" customWidth="1"/>
    <col min="16" max="16" width="10.42578125" style="25" customWidth="1"/>
    <col min="17" max="19" width="11.5703125" style="25" customWidth="1"/>
    <col min="20" max="20" width="10.140625" style="25" customWidth="1"/>
    <col min="21" max="23" width="8.85546875" style="25" customWidth="1"/>
    <col min="24" max="24" width="9" style="1" customWidth="1"/>
    <col min="25" max="25" width="10.28515625" style="1" customWidth="1"/>
    <col min="26" max="26" width="8.7109375" style="25" customWidth="1"/>
    <col min="27" max="27" width="8.28515625" style="25" customWidth="1"/>
    <col min="28" max="28" width="19.42578125" style="25" customWidth="1"/>
    <col min="29" max="29" width="17.5703125" style="25" customWidth="1"/>
    <col min="30" max="30" width="14.140625" style="25" customWidth="1"/>
    <col min="31" max="31" width="9.42578125" style="25" customWidth="1"/>
    <col min="32" max="32" width="9.5703125" style="25" customWidth="1"/>
    <col min="33" max="33" width="41.5703125" style="27" customWidth="1"/>
    <col min="34" max="34" width="19.42578125" style="27" customWidth="1"/>
    <col min="35" max="35" width="88.85546875" style="27" customWidth="1"/>
    <col min="36" max="36" width="44.5703125" style="27" customWidth="1"/>
    <col min="37" max="37" width="56.7109375" style="25" customWidth="1"/>
    <col min="38" max="16384" width="11.42578125" style="25"/>
  </cols>
  <sheetData>
    <row r="1" spans="1:36" ht="85.5" customHeight="1" thickBot="1" x14ac:dyDescent="0.3">
      <c r="B1" s="178"/>
      <c r="C1" s="178"/>
      <c r="D1" s="178"/>
      <c r="E1" s="178"/>
      <c r="F1" s="178"/>
      <c r="G1" s="182" t="s">
        <v>144</v>
      </c>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70"/>
      <c r="AJ1" s="70"/>
    </row>
    <row r="2" spans="1:36" ht="44.25" customHeight="1" thickBot="1" x14ac:dyDescent="0.3">
      <c r="A2" s="179" t="s">
        <v>121</v>
      </c>
      <c r="B2" s="180"/>
      <c r="C2" s="180"/>
      <c r="D2" s="180"/>
      <c r="E2" s="180"/>
      <c r="F2" s="180"/>
      <c r="G2" s="180"/>
      <c r="H2" s="180"/>
      <c r="I2" s="181"/>
      <c r="J2" s="175" t="s">
        <v>431</v>
      </c>
      <c r="K2" s="176"/>
      <c r="L2" s="177"/>
      <c r="M2" s="196" t="s">
        <v>432</v>
      </c>
      <c r="N2" s="197"/>
      <c r="O2" s="197"/>
      <c r="P2" s="197"/>
      <c r="Q2" s="197"/>
      <c r="R2" s="197"/>
      <c r="S2" s="197"/>
      <c r="T2" s="197"/>
      <c r="U2" s="197"/>
      <c r="V2" s="197"/>
      <c r="W2" s="198"/>
      <c r="X2" s="196" t="s">
        <v>433</v>
      </c>
      <c r="Y2" s="197"/>
      <c r="Z2" s="198"/>
      <c r="AA2" s="183" t="s">
        <v>0</v>
      </c>
      <c r="AB2" s="183"/>
      <c r="AC2" s="183"/>
      <c r="AD2" s="183"/>
      <c r="AE2" s="183"/>
      <c r="AF2" s="183"/>
      <c r="AG2" s="183"/>
      <c r="AH2" s="183"/>
      <c r="AI2" s="199" t="s">
        <v>425</v>
      </c>
      <c r="AJ2" s="200"/>
    </row>
    <row r="3" spans="1:36" s="26" customFormat="1" ht="57.75" customHeight="1" thickBot="1" x14ac:dyDescent="0.25">
      <c r="A3" s="43" t="s">
        <v>128</v>
      </c>
      <c r="B3" s="44" t="s">
        <v>1</v>
      </c>
      <c r="C3" s="44" t="s">
        <v>393</v>
      </c>
      <c r="D3" s="44" t="s">
        <v>2</v>
      </c>
      <c r="E3" s="44" t="s">
        <v>261</v>
      </c>
      <c r="F3" s="44" t="s">
        <v>3</v>
      </c>
      <c r="G3" s="44" t="s">
        <v>4</v>
      </c>
      <c r="H3" s="44" t="s">
        <v>5</v>
      </c>
      <c r="I3" s="45" t="s">
        <v>6</v>
      </c>
      <c r="J3" s="46" t="s">
        <v>7</v>
      </c>
      <c r="K3" s="47" t="s">
        <v>8</v>
      </c>
      <c r="L3" s="48" t="s">
        <v>9</v>
      </c>
      <c r="M3" s="46" t="s">
        <v>10</v>
      </c>
      <c r="N3" s="44" t="s">
        <v>168</v>
      </c>
      <c r="O3" s="44" t="s">
        <v>11</v>
      </c>
      <c r="P3" s="49" t="s">
        <v>175</v>
      </c>
      <c r="Q3" s="49" t="s">
        <v>172</v>
      </c>
      <c r="R3" s="49" t="s">
        <v>173</v>
      </c>
      <c r="S3" s="49" t="s">
        <v>178</v>
      </c>
      <c r="T3" s="49" t="s">
        <v>176</v>
      </c>
      <c r="U3" s="49" t="s">
        <v>378</v>
      </c>
      <c r="V3" s="49" t="s">
        <v>177</v>
      </c>
      <c r="W3" s="50" t="s">
        <v>174</v>
      </c>
      <c r="X3" s="51" t="s">
        <v>7</v>
      </c>
      <c r="Y3" s="49" t="s">
        <v>8</v>
      </c>
      <c r="Z3" s="54" t="s">
        <v>9</v>
      </c>
      <c r="AA3" s="53" t="s">
        <v>12</v>
      </c>
      <c r="AB3" s="44" t="s">
        <v>127</v>
      </c>
      <c r="AC3" s="44" t="s">
        <v>13</v>
      </c>
      <c r="AD3" s="44" t="s">
        <v>125</v>
      </c>
      <c r="AE3" s="44" t="s">
        <v>14</v>
      </c>
      <c r="AF3" s="44" t="s">
        <v>15</v>
      </c>
      <c r="AG3" s="45" t="s">
        <v>162</v>
      </c>
      <c r="AH3" s="71" t="s">
        <v>143</v>
      </c>
      <c r="AI3" s="72" t="s">
        <v>426</v>
      </c>
      <c r="AJ3" s="73" t="s">
        <v>427</v>
      </c>
    </row>
    <row r="4" spans="1:36" s="26" customFormat="1" ht="57.75" customHeight="1" x14ac:dyDescent="0.2">
      <c r="A4" s="184">
        <v>1</v>
      </c>
      <c r="B4" s="185" t="s">
        <v>130</v>
      </c>
      <c r="C4" s="174" t="s">
        <v>156</v>
      </c>
      <c r="D4" s="174" t="s">
        <v>394</v>
      </c>
      <c r="E4" s="173" t="s">
        <v>262</v>
      </c>
      <c r="F4" s="185" t="s">
        <v>18</v>
      </c>
      <c r="G4" s="186" t="s">
        <v>254</v>
      </c>
      <c r="H4" s="186" t="s">
        <v>255</v>
      </c>
      <c r="I4" s="188" t="s">
        <v>253</v>
      </c>
      <c r="J4" s="168" t="s">
        <v>32</v>
      </c>
      <c r="K4" s="189" t="s">
        <v>36</v>
      </c>
      <c r="L4" s="167" t="str">
        <f>IF(AND(J4&lt;&gt;"",K4&lt;&gt;""),VLOOKUP(J4&amp;K4,Hoja5!$L3:$M27,2,FALSE),"")</f>
        <v>Extrema</v>
      </c>
      <c r="M4" s="190" t="s">
        <v>124</v>
      </c>
      <c r="N4" s="52" t="s">
        <v>199</v>
      </c>
      <c r="O4" s="170" t="s">
        <v>26</v>
      </c>
      <c r="P4" s="66">
        <v>15</v>
      </c>
      <c r="Q4" s="66">
        <v>5</v>
      </c>
      <c r="R4" s="66">
        <v>10</v>
      </c>
      <c r="S4" s="66">
        <v>5</v>
      </c>
      <c r="T4" s="66">
        <v>15</v>
      </c>
      <c r="U4" s="66">
        <v>10</v>
      </c>
      <c r="V4" s="66">
        <v>20</v>
      </c>
      <c r="W4" s="55">
        <f t="shared" ref="W4:W26" si="0">SUM(P4:V4)</f>
        <v>80</v>
      </c>
      <c r="X4" s="168" t="s">
        <v>32</v>
      </c>
      <c r="Y4" s="170" t="s">
        <v>21</v>
      </c>
      <c r="Z4" s="167" t="str">
        <f>IF(AND(X4&lt;&gt;"",Y4&lt;&gt;""),VLOOKUP(X4&amp;Y4,Hoja5!L3:M27,2,FALSE),"")</f>
        <v>Extrema</v>
      </c>
      <c r="AA4" s="171" t="s">
        <v>24</v>
      </c>
      <c r="AB4" s="174" t="s">
        <v>160</v>
      </c>
      <c r="AC4" s="185" t="s">
        <v>196</v>
      </c>
      <c r="AD4" s="185" t="s">
        <v>126</v>
      </c>
      <c r="AE4" s="185" t="s">
        <v>146</v>
      </c>
      <c r="AF4" s="185" t="s">
        <v>161</v>
      </c>
      <c r="AG4" s="173" t="s">
        <v>179</v>
      </c>
      <c r="AH4" s="191" t="s">
        <v>186</v>
      </c>
      <c r="AI4" s="95" t="s">
        <v>404</v>
      </c>
      <c r="AJ4" s="96" t="s">
        <v>434</v>
      </c>
    </row>
    <row r="5" spans="1:36" s="26" customFormat="1" ht="57.75" customHeight="1" x14ac:dyDescent="0.2">
      <c r="A5" s="139"/>
      <c r="B5" s="133"/>
      <c r="C5" s="130"/>
      <c r="D5" s="130"/>
      <c r="E5" s="137"/>
      <c r="F5" s="133"/>
      <c r="G5" s="187"/>
      <c r="H5" s="187"/>
      <c r="I5" s="165"/>
      <c r="J5" s="169"/>
      <c r="K5" s="166"/>
      <c r="L5" s="147"/>
      <c r="M5" s="149"/>
      <c r="N5" s="39" t="s">
        <v>200</v>
      </c>
      <c r="O5" s="145"/>
      <c r="P5" s="64">
        <v>15</v>
      </c>
      <c r="Q5" s="64">
        <v>5</v>
      </c>
      <c r="R5" s="64">
        <v>5</v>
      </c>
      <c r="S5" s="64">
        <v>10</v>
      </c>
      <c r="T5" s="64">
        <v>15</v>
      </c>
      <c r="U5" s="64">
        <v>10</v>
      </c>
      <c r="V5" s="64">
        <v>20</v>
      </c>
      <c r="W5" s="56">
        <f t="shared" si="0"/>
        <v>80</v>
      </c>
      <c r="X5" s="169"/>
      <c r="Y5" s="145"/>
      <c r="Z5" s="147"/>
      <c r="AA5" s="151"/>
      <c r="AB5" s="130"/>
      <c r="AC5" s="133"/>
      <c r="AD5" s="133"/>
      <c r="AE5" s="133"/>
      <c r="AF5" s="133"/>
      <c r="AG5" s="137"/>
      <c r="AH5" s="135"/>
      <c r="AI5" s="88"/>
      <c r="AJ5" s="80"/>
    </row>
    <row r="6" spans="1:36" s="26" customFormat="1" ht="57.75" customHeight="1" x14ac:dyDescent="0.2">
      <c r="A6" s="139"/>
      <c r="B6" s="133"/>
      <c r="C6" s="130"/>
      <c r="D6" s="130"/>
      <c r="E6" s="137"/>
      <c r="F6" s="133"/>
      <c r="G6" s="187"/>
      <c r="H6" s="187"/>
      <c r="I6" s="165"/>
      <c r="J6" s="169"/>
      <c r="K6" s="166"/>
      <c r="L6" s="147"/>
      <c r="M6" s="149"/>
      <c r="N6" s="39" t="s">
        <v>251</v>
      </c>
      <c r="O6" s="145"/>
      <c r="P6" s="65">
        <v>15</v>
      </c>
      <c r="Q6" s="65">
        <v>5</v>
      </c>
      <c r="R6" s="65">
        <v>10</v>
      </c>
      <c r="S6" s="65">
        <v>5</v>
      </c>
      <c r="T6" s="65">
        <v>15</v>
      </c>
      <c r="U6" s="65">
        <v>10</v>
      </c>
      <c r="V6" s="64">
        <v>20</v>
      </c>
      <c r="W6" s="56">
        <f t="shared" si="0"/>
        <v>80</v>
      </c>
      <c r="X6" s="169"/>
      <c r="Y6" s="145"/>
      <c r="Z6" s="147"/>
      <c r="AA6" s="151"/>
      <c r="AB6" s="130"/>
      <c r="AC6" s="133"/>
      <c r="AD6" s="133"/>
      <c r="AE6" s="133"/>
      <c r="AF6" s="133"/>
      <c r="AG6" s="137"/>
      <c r="AH6" s="135"/>
      <c r="AI6" s="88"/>
      <c r="AJ6" s="80"/>
    </row>
    <row r="7" spans="1:36" s="26" customFormat="1" ht="57.75" customHeight="1" x14ac:dyDescent="0.2">
      <c r="A7" s="139"/>
      <c r="B7" s="133"/>
      <c r="C7" s="130"/>
      <c r="D7" s="130"/>
      <c r="E7" s="137"/>
      <c r="F7" s="133"/>
      <c r="G7" s="187"/>
      <c r="H7" s="187"/>
      <c r="I7" s="165"/>
      <c r="J7" s="169"/>
      <c r="K7" s="166"/>
      <c r="L7" s="147"/>
      <c r="M7" s="149"/>
      <c r="N7" s="39" t="s">
        <v>201</v>
      </c>
      <c r="O7" s="145"/>
      <c r="P7" s="64">
        <v>15</v>
      </c>
      <c r="Q7" s="64">
        <v>5</v>
      </c>
      <c r="R7" s="64">
        <v>0</v>
      </c>
      <c r="S7" s="64">
        <v>10</v>
      </c>
      <c r="T7" s="64">
        <v>15</v>
      </c>
      <c r="U7" s="64">
        <v>10</v>
      </c>
      <c r="V7" s="64">
        <v>20</v>
      </c>
      <c r="W7" s="56">
        <f t="shared" si="0"/>
        <v>75</v>
      </c>
      <c r="X7" s="169"/>
      <c r="Y7" s="145" t="s">
        <v>21</v>
      </c>
      <c r="Z7" s="147" t="str">
        <f>IF(AND(X7&lt;&gt;"",Y7&lt;&gt;""),VLOOKUP(X7&amp;Y7,Hoja5!L1:M25,2,FALSE),"")</f>
        <v/>
      </c>
      <c r="AA7" s="151" t="s">
        <v>24</v>
      </c>
      <c r="AB7" s="130"/>
      <c r="AC7" s="133"/>
      <c r="AD7" s="133"/>
      <c r="AE7" s="133"/>
      <c r="AF7" s="133"/>
      <c r="AG7" s="137"/>
      <c r="AH7" s="135"/>
      <c r="AI7" s="88"/>
      <c r="AJ7" s="80"/>
    </row>
    <row r="8" spans="1:36" s="26" customFormat="1" ht="57.75" customHeight="1" x14ac:dyDescent="0.2">
      <c r="A8" s="139"/>
      <c r="B8" s="133"/>
      <c r="C8" s="130"/>
      <c r="D8" s="130"/>
      <c r="E8" s="137"/>
      <c r="F8" s="133"/>
      <c r="G8" s="187"/>
      <c r="H8" s="187"/>
      <c r="I8" s="165"/>
      <c r="J8" s="169"/>
      <c r="K8" s="166"/>
      <c r="L8" s="147"/>
      <c r="M8" s="149"/>
      <c r="N8" s="39" t="s">
        <v>252</v>
      </c>
      <c r="O8" s="145" t="s">
        <v>26</v>
      </c>
      <c r="P8" s="64">
        <v>15</v>
      </c>
      <c r="Q8" s="64">
        <v>5</v>
      </c>
      <c r="R8" s="64">
        <v>0</v>
      </c>
      <c r="S8" s="64">
        <v>10</v>
      </c>
      <c r="T8" s="64">
        <v>15</v>
      </c>
      <c r="U8" s="64">
        <v>10</v>
      </c>
      <c r="V8" s="64">
        <v>20</v>
      </c>
      <c r="W8" s="56">
        <f t="shared" si="0"/>
        <v>75</v>
      </c>
      <c r="X8" s="169"/>
      <c r="Y8" s="145" t="s">
        <v>21</v>
      </c>
      <c r="Z8" s="147" t="str">
        <f>IF(AND(X8&lt;&gt;"",Y8&lt;&gt;""),VLOOKUP(X8&amp;Y8,Hoja5!L2:M26,2,FALSE),"")</f>
        <v/>
      </c>
      <c r="AA8" s="151" t="s">
        <v>24</v>
      </c>
      <c r="AB8" s="130"/>
      <c r="AC8" s="133"/>
      <c r="AD8" s="133"/>
      <c r="AE8" s="133"/>
      <c r="AF8" s="133"/>
      <c r="AG8" s="137"/>
      <c r="AH8" s="135"/>
      <c r="AI8" s="88"/>
      <c r="AJ8" s="80"/>
    </row>
    <row r="9" spans="1:36" s="26" customFormat="1" ht="57.75" customHeight="1" x14ac:dyDescent="0.2">
      <c r="A9" s="139"/>
      <c r="B9" s="133"/>
      <c r="C9" s="130"/>
      <c r="D9" s="130"/>
      <c r="E9" s="137"/>
      <c r="F9" s="133"/>
      <c r="G9" s="187" t="s">
        <v>159</v>
      </c>
      <c r="H9" s="187" t="s">
        <v>158</v>
      </c>
      <c r="I9" s="165" t="s">
        <v>157</v>
      </c>
      <c r="J9" s="169"/>
      <c r="K9" s="166" t="s">
        <v>36</v>
      </c>
      <c r="L9" s="147"/>
      <c r="M9" s="149" t="s">
        <v>124</v>
      </c>
      <c r="N9" s="39" t="s">
        <v>379</v>
      </c>
      <c r="O9" s="145" t="s">
        <v>26</v>
      </c>
      <c r="P9" s="64">
        <v>15</v>
      </c>
      <c r="Q9" s="64">
        <v>5</v>
      </c>
      <c r="R9" s="64">
        <v>0</v>
      </c>
      <c r="S9" s="64">
        <v>10</v>
      </c>
      <c r="T9" s="64">
        <v>15</v>
      </c>
      <c r="U9" s="64">
        <v>10</v>
      </c>
      <c r="V9" s="64">
        <v>20</v>
      </c>
      <c r="W9" s="56">
        <f t="shared" si="0"/>
        <v>75</v>
      </c>
      <c r="X9" s="169"/>
      <c r="Y9" s="145" t="s">
        <v>21</v>
      </c>
      <c r="Z9" s="147" t="str">
        <f>IF(AND(X9&lt;&gt;"",Y9&lt;&gt;""),VLOOKUP(X9&amp;Y9,Hoja5!L3:M27,2,FALSE),"")</f>
        <v/>
      </c>
      <c r="AA9" s="151" t="s">
        <v>24</v>
      </c>
      <c r="AB9" s="130" t="s">
        <v>160</v>
      </c>
      <c r="AC9" s="133" t="s">
        <v>196</v>
      </c>
      <c r="AD9" s="133" t="s">
        <v>126</v>
      </c>
      <c r="AE9" s="133" t="s">
        <v>146</v>
      </c>
      <c r="AF9" s="133" t="s">
        <v>161</v>
      </c>
      <c r="AG9" s="137" t="s">
        <v>179</v>
      </c>
      <c r="AH9" s="135" t="s">
        <v>186</v>
      </c>
      <c r="AI9" s="88"/>
      <c r="AJ9" s="81"/>
    </row>
    <row r="10" spans="1:36" s="26" customFormat="1" ht="43.5" customHeight="1" x14ac:dyDescent="0.2">
      <c r="A10" s="139">
        <v>2</v>
      </c>
      <c r="B10" s="133" t="s">
        <v>123</v>
      </c>
      <c r="C10" s="130" t="s">
        <v>145</v>
      </c>
      <c r="D10" s="130" t="s">
        <v>407</v>
      </c>
      <c r="E10" s="137" t="s">
        <v>262</v>
      </c>
      <c r="F10" s="133" t="s">
        <v>18</v>
      </c>
      <c r="G10" s="164" t="s">
        <v>380</v>
      </c>
      <c r="H10" s="164" t="s">
        <v>334</v>
      </c>
      <c r="I10" s="172" t="s">
        <v>381</v>
      </c>
      <c r="J10" s="169" t="s">
        <v>32</v>
      </c>
      <c r="K10" s="166" t="s">
        <v>21</v>
      </c>
      <c r="L10" s="147" t="str">
        <f>IF(AND(J10&lt;&gt;"",K10&lt;&gt;""),VLOOKUP(J10&amp;K10,Hoja5!$L3:$M27,2,FALSE),"")</f>
        <v>Extrema</v>
      </c>
      <c r="M10" s="149" t="s">
        <v>124</v>
      </c>
      <c r="N10" s="39" t="s">
        <v>273</v>
      </c>
      <c r="O10" s="111" t="s">
        <v>26</v>
      </c>
      <c r="P10" s="64">
        <v>15</v>
      </c>
      <c r="Q10" s="64">
        <v>5</v>
      </c>
      <c r="R10" s="64">
        <v>0</v>
      </c>
      <c r="S10" s="64">
        <v>10</v>
      </c>
      <c r="T10" s="64">
        <v>0</v>
      </c>
      <c r="U10" s="64">
        <v>0</v>
      </c>
      <c r="V10" s="64">
        <v>0</v>
      </c>
      <c r="W10" s="58">
        <f>SUM(P10:V10)</f>
        <v>30</v>
      </c>
      <c r="X10" s="149" t="s">
        <v>32</v>
      </c>
      <c r="Y10" s="145" t="s">
        <v>28</v>
      </c>
      <c r="Z10" s="147" t="str">
        <f>IF(AND(X10&lt;&gt;"",Y10&lt;&gt;""),VLOOKUP(X10&amp;Y10,[2]Hoja5!L3:M27,2,FALSE),"")</f>
        <v>Alta</v>
      </c>
      <c r="AA10" s="151" t="s">
        <v>24</v>
      </c>
      <c r="AB10" s="130" t="s">
        <v>287</v>
      </c>
      <c r="AC10" s="133" t="s">
        <v>288</v>
      </c>
      <c r="AD10" s="133" t="s">
        <v>126</v>
      </c>
      <c r="AE10" s="133" t="s">
        <v>146</v>
      </c>
      <c r="AF10" s="133" t="s">
        <v>142</v>
      </c>
      <c r="AG10" s="137" t="s">
        <v>391</v>
      </c>
      <c r="AH10" s="138" t="s">
        <v>296</v>
      </c>
      <c r="AI10" s="88" t="s">
        <v>405</v>
      </c>
      <c r="AJ10" s="79" t="s">
        <v>435</v>
      </c>
    </row>
    <row r="11" spans="1:36" s="26" customFormat="1" ht="43.5" customHeight="1" x14ac:dyDescent="0.2">
      <c r="A11" s="139"/>
      <c r="B11" s="133"/>
      <c r="C11" s="130"/>
      <c r="D11" s="130"/>
      <c r="E11" s="137"/>
      <c r="F11" s="133"/>
      <c r="G11" s="164"/>
      <c r="H11" s="164"/>
      <c r="I11" s="172"/>
      <c r="J11" s="169"/>
      <c r="K11" s="166"/>
      <c r="L11" s="147"/>
      <c r="M11" s="149"/>
      <c r="N11" s="39" t="s">
        <v>274</v>
      </c>
      <c r="O11" s="112"/>
      <c r="P11" s="64">
        <v>15</v>
      </c>
      <c r="Q11" s="64">
        <v>5</v>
      </c>
      <c r="R11" s="64">
        <v>0</v>
      </c>
      <c r="S11" s="64">
        <v>10</v>
      </c>
      <c r="T11" s="64">
        <v>15</v>
      </c>
      <c r="U11" s="64">
        <v>15</v>
      </c>
      <c r="V11" s="64">
        <v>30</v>
      </c>
      <c r="W11" s="58">
        <f>SUM(P11:V11)</f>
        <v>90</v>
      </c>
      <c r="X11" s="149"/>
      <c r="Y11" s="145"/>
      <c r="Z11" s="147"/>
      <c r="AA11" s="151"/>
      <c r="AB11" s="130"/>
      <c r="AC11" s="133"/>
      <c r="AD11" s="133"/>
      <c r="AE11" s="133"/>
      <c r="AF11" s="133"/>
      <c r="AG11" s="137"/>
      <c r="AH11" s="138"/>
      <c r="AI11" s="88"/>
      <c r="AJ11" s="80"/>
    </row>
    <row r="12" spans="1:36" s="26" customFormat="1" ht="43.5" customHeight="1" x14ac:dyDescent="0.2">
      <c r="A12" s="139"/>
      <c r="B12" s="133"/>
      <c r="C12" s="130"/>
      <c r="D12" s="130"/>
      <c r="E12" s="137"/>
      <c r="F12" s="133"/>
      <c r="G12" s="164"/>
      <c r="H12" s="164"/>
      <c r="I12" s="172"/>
      <c r="J12" s="169"/>
      <c r="K12" s="166"/>
      <c r="L12" s="147"/>
      <c r="M12" s="149"/>
      <c r="N12" s="39" t="s">
        <v>275</v>
      </c>
      <c r="O12" s="112"/>
      <c r="P12" s="64">
        <v>15</v>
      </c>
      <c r="Q12" s="64">
        <v>5</v>
      </c>
      <c r="R12" s="64">
        <v>0</v>
      </c>
      <c r="S12" s="64">
        <v>10</v>
      </c>
      <c r="T12" s="64">
        <v>0</v>
      </c>
      <c r="U12" s="64">
        <v>0</v>
      </c>
      <c r="V12" s="64">
        <v>30</v>
      </c>
      <c r="W12" s="58">
        <f t="shared" ref="W12:W13" si="1">SUM(P12:V12)</f>
        <v>60</v>
      </c>
      <c r="X12" s="149"/>
      <c r="Y12" s="145"/>
      <c r="Z12" s="147"/>
      <c r="AA12" s="151"/>
      <c r="AB12" s="130"/>
      <c r="AC12" s="133"/>
      <c r="AD12" s="133"/>
      <c r="AE12" s="133"/>
      <c r="AF12" s="133"/>
      <c r="AG12" s="137"/>
      <c r="AH12" s="138"/>
      <c r="AI12" s="88"/>
      <c r="AJ12" s="80"/>
    </row>
    <row r="13" spans="1:36" s="26" customFormat="1" ht="43.5" customHeight="1" x14ac:dyDescent="0.2">
      <c r="A13" s="139"/>
      <c r="B13" s="133"/>
      <c r="C13" s="130"/>
      <c r="D13" s="130"/>
      <c r="E13" s="137"/>
      <c r="F13" s="133"/>
      <c r="G13" s="164"/>
      <c r="H13" s="164"/>
      <c r="I13" s="172"/>
      <c r="J13" s="169"/>
      <c r="K13" s="166"/>
      <c r="L13" s="147"/>
      <c r="M13" s="149"/>
      <c r="N13" s="39" t="s">
        <v>276</v>
      </c>
      <c r="O13" s="112"/>
      <c r="P13" s="64">
        <v>15</v>
      </c>
      <c r="Q13" s="64">
        <v>5</v>
      </c>
      <c r="R13" s="64">
        <v>0</v>
      </c>
      <c r="S13" s="64">
        <v>10</v>
      </c>
      <c r="T13" s="64">
        <v>0</v>
      </c>
      <c r="U13" s="64">
        <v>0</v>
      </c>
      <c r="V13" s="64">
        <v>0</v>
      </c>
      <c r="W13" s="58">
        <f t="shared" si="1"/>
        <v>30</v>
      </c>
      <c r="X13" s="149"/>
      <c r="Y13" s="145"/>
      <c r="Z13" s="147"/>
      <c r="AA13" s="151"/>
      <c r="AB13" s="130"/>
      <c r="AC13" s="133"/>
      <c r="AD13" s="133"/>
      <c r="AE13" s="133"/>
      <c r="AF13" s="133"/>
      <c r="AG13" s="137"/>
      <c r="AH13" s="138"/>
      <c r="AI13" s="88"/>
      <c r="AJ13" s="80"/>
    </row>
    <row r="14" spans="1:36" s="26" customFormat="1" ht="43.5" customHeight="1" x14ac:dyDescent="0.2">
      <c r="A14" s="139"/>
      <c r="B14" s="133"/>
      <c r="C14" s="130"/>
      <c r="D14" s="130"/>
      <c r="E14" s="137"/>
      <c r="F14" s="133"/>
      <c r="G14" s="164"/>
      <c r="H14" s="164"/>
      <c r="I14" s="172"/>
      <c r="J14" s="169"/>
      <c r="K14" s="166"/>
      <c r="L14" s="147"/>
      <c r="M14" s="149"/>
      <c r="N14" s="39" t="s">
        <v>277</v>
      </c>
      <c r="O14" s="112"/>
      <c r="P14" s="64">
        <v>15</v>
      </c>
      <c r="Q14" s="64">
        <v>5</v>
      </c>
      <c r="R14" s="64">
        <v>0</v>
      </c>
      <c r="S14" s="64">
        <v>10</v>
      </c>
      <c r="T14" s="64">
        <v>0</v>
      </c>
      <c r="U14" s="64">
        <v>10</v>
      </c>
      <c r="V14" s="64">
        <v>30</v>
      </c>
      <c r="W14" s="58">
        <f>SUM(P14:V14)</f>
        <v>70</v>
      </c>
      <c r="X14" s="149"/>
      <c r="Y14" s="145"/>
      <c r="Z14" s="147"/>
      <c r="AA14" s="151"/>
      <c r="AB14" s="130"/>
      <c r="AC14" s="133"/>
      <c r="AD14" s="133"/>
      <c r="AE14" s="133"/>
      <c r="AF14" s="133"/>
      <c r="AG14" s="137"/>
      <c r="AH14" s="138"/>
      <c r="AI14" s="88"/>
      <c r="AJ14" s="80"/>
    </row>
    <row r="15" spans="1:36" s="26" customFormat="1" ht="43.5" customHeight="1" x14ac:dyDescent="0.2">
      <c r="A15" s="139"/>
      <c r="B15" s="133"/>
      <c r="C15" s="130"/>
      <c r="D15" s="130"/>
      <c r="E15" s="137"/>
      <c r="F15" s="133"/>
      <c r="G15" s="164"/>
      <c r="H15" s="164"/>
      <c r="I15" s="172"/>
      <c r="J15" s="169"/>
      <c r="K15" s="166"/>
      <c r="L15" s="147"/>
      <c r="M15" s="149"/>
      <c r="N15" s="39" t="s">
        <v>278</v>
      </c>
      <c r="O15" s="112"/>
      <c r="P15" s="64">
        <v>15</v>
      </c>
      <c r="Q15" s="64">
        <v>5</v>
      </c>
      <c r="R15" s="64">
        <v>0</v>
      </c>
      <c r="S15" s="64">
        <v>10</v>
      </c>
      <c r="T15" s="64">
        <v>15</v>
      </c>
      <c r="U15" s="64">
        <v>10</v>
      </c>
      <c r="V15" s="64">
        <v>0</v>
      </c>
      <c r="W15" s="58">
        <f t="shared" ref="W15:W17" si="2">SUM(P15:V15)</f>
        <v>55</v>
      </c>
      <c r="X15" s="149"/>
      <c r="Y15" s="145"/>
      <c r="Z15" s="147"/>
      <c r="AA15" s="151"/>
      <c r="AB15" s="130"/>
      <c r="AC15" s="133"/>
      <c r="AD15" s="133"/>
      <c r="AE15" s="133"/>
      <c r="AF15" s="133"/>
      <c r="AG15" s="137"/>
      <c r="AH15" s="138"/>
      <c r="AI15" s="88"/>
      <c r="AJ15" s="80"/>
    </row>
    <row r="16" spans="1:36" s="26" customFormat="1" ht="43.5" customHeight="1" x14ac:dyDescent="0.2">
      <c r="A16" s="139"/>
      <c r="B16" s="133"/>
      <c r="C16" s="130"/>
      <c r="D16" s="130"/>
      <c r="E16" s="137"/>
      <c r="F16" s="133"/>
      <c r="G16" s="164"/>
      <c r="H16" s="164"/>
      <c r="I16" s="172"/>
      <c r="J16" s="169"/>
      <c r="K16" s="166"/>
      <c r="L16" s="147"/>
      <c r="M16" s="149"/>
      <c r="N16" s="39" t="s">
        <v>279</v>
      </c>
      <c r="O16" s="112"/>
      <c r="P16" s="64">
        <v>15</v>
      </c>
      <c r="Q16" s="64">
        <v>5</v>
      </c>
      <c r="R16" s="64">
        <v>0</v>
      </c>
      <c r="S16" s="64">
        <v>10</v>
      </c>
      <c r="T16" s="64">
        <v>0</v>
      </c>
      <c r="U16" s="64">
        <v>0</v>
      </c>
      <c r="V16" s="64">
        <v>30</v>
      </c>
      <c r="W16" s="58">
        <f t="shared" si="2"/>
        <v>60</v>
      </c>
      <c r="X16" s="149"/>
      <c r="Y16" s="145"/>
      <c r="Z16" s="147"/>
      <c r="AA16" s="151"/>
      <c r="AB16" s="130"/>
      <c r="AC16" s="133"/>
      <c r="AD16" s="133"/>
      <c r="AE16" s="133"/>
      <c r="AF16" s="133"/>
      <c r="AG16" s="137"/>
      <c r="AH16" s="138"/>
      <c r="AI16" s="88"/>
      <c r="AJ16" s="80"/>
    </row>
    <row r="17" spans="1:36" s="26" customFormat="1" ht="51" customHeight="1" x14ac:dyDescent="0.2">
      <c r="A17" s="139"/>
      <c r="B17" s="133"/>
      <c r="C17" s="130"/>
      <c r="D17" s="130"/>
      <c r="E17" s="137"/>
      <c r="F17" s="133"/>
      <c r="G17" s="164"/>
      <c r="H17" s="164"/>
      <c r="I17" s="172"/>
      <c r="J17" s="169"/>
      <c r="K17" s="166"/>
      <c r="L17" s="147"/>
      <c r="M17" s="149"/>
      <c r="N17" s="39" t="s">
        <v>280</v>
      </c>
      <c r="O17" s="112"/>
      <c r="P17" s="64">
        <v>15</v>
      </c>
      <c r="Q17" s="64">
        <v>5</v>
      </c>
      <c r="R17" s="64">
        <v>0</v>
      </c>
      <c r="S17" s="64">
        <v>10</v>
      </c>
      <c r="T17" s="64">
        <v>0</v>
      </c>
      <c r="U17" s="64">
        <v>10</v>
      </c>
      <c r="V17" s="64">
        <v>30</v>
      </c>
      <c r="W17" s="58">
        <f t="shared" si="2"/>
        <v>70</v>
      </c>
      <c r="X17" s="149"/>
      <c r="Y17" s="145"/>
      <c r="Z17" s="147"/>
      <c r="AA17" s="151"/>
      <c r="AB17" s="130"/>
      <c r="AC17" s="133"/>
      <c r="AD17" s="133"/>
      <c r="AE17" s="133"/>
      <c r="AF17" s="133"/>
      <c r="AG17" s="137"/>
      <c r="AH17" s="138"/>
      <c r="AI17" s="88"/>
      <c r="AJ17" s="80"/>
    </row>
    <row r="18" spans="1:36" s="26" customFormat="1" ht="43.5" customHeight="1" x14ac:dyDescent="0.2">
      <c r="A18" s="139"/>
      <c r="B18" s="133"/>
      <c r="C18" s="130"/>
      <c r="D18" s="130"/>
      <c r="E18" s="137"/>
      <c r="F18" s="133"/>
      <c r="G18" s="164"/>
      <c r="H18" s="164"/>
      <c r="I18" s="172"/>
      <c r="J18" s="169"/>
      <c r="K18" s="166"/>
      <c r="L18" s="147"/>
      <c r="M18" s="149"/>
      <c r="N18" s="39" t="s">
        <v>281</v>
      </c>
      <c r="O18" s="112"/>
      <c r="P18" s="64">
        <v>15</v>
      </c>
      <c r="Q18" s="64">
        <v>5</v>
      </c>
      <c r="R18" s="64">
        <v>0</v>
      </c>
      <c r="S18" s="64">
        <v>10</v>
      </c>
      <c r="T18" s="64">
        <v>15</v>
      </c>
      <c r="U18" s="64">
        <v>10</v>
      </c>
      <c r="V18" s="64">
        <v>30</v>
      </c>
      <c r="W18" s="58">
        <f>SUM(P18:V18)</f>
        <v>85</v>
      </c>
      <c r="X18" s="149"/>
      <c r="Y18" s="145"/>
      <c r="Z18" s="147" t="str">
        <f>IF(AND(X18&lt;&gt;"",Y18&lt;&gt;""),VLOOKUP(X18&amp;Y18,[2]Hoja5!L4:M28,2,FALSE),"")</f>
        <v/>
      </c>
      <c r="AA18" s="151"/>
      <c r="AB18" s="130"/>
      <c r="AC18" s="133"/>
      <c r="AD18" s="133"/>
      <c r="AE18" s="133"/>
      <c r="AF18" s="133"/>
      <c r="AG18" s="137"/>
      <c r="AH18" s="138"/>
      <c r="AI18" s="88"/>
      <c r="AJ18" s="80"/>
    </row>
    <row r="19" spans="1:36" s="26" customFormat="1" ht="43.5" customHeight="1" x14ac:dyDescent="0.2">
      <c r="A19" s="139"/>
      <c r="B19" s="133"/>
      <c r="C19" s="130"/>
      <c r="D19" s="130"/>
      <c r="E19" s="137"/>
      <c r="F19" s="133"/>
      <c r="G19" s="164"/>
      <c r="H19" s="164"/>
      <c r="I19" s="172"/>
      <c r="J19" s="169"/>
      <c r="K19" s="166"/>
      <c r="L19" s="147"/>
      <c r="M19" s="149"/>
      <c r="N19" s="39" t="s">
        <v>282</v>
      </c>
      <c r="O19" s="112"/>
      <c r="P19" s="64">
        <v>15</v>
      </c>
      <c r="Q19" s="64">
        <v>5</v>
      </c>
      <c r="R19" s="64">
        <v>0</v>
      </c>
      <c r="S19" s="64">
        <v>10</v>
      </c>
      <c r="T19" s="64">
        <v>15</v>
      </c>
      <c r="U19" s="64">
        <v>10</v>
      </c>
      <c r="V19" s="64">
        <v>30</v>
      </c>
      <c r="W19" s="58">
        <f t="shared" ref="W19:W20" si="3">SUM(P19:V19)</f>
        <v>85</v>
      </c>
      <c r="X19" s="149"/>
      <c r="Y19" s="145"/>
      <c r="Z19" s="147"/>
      <c r="AA19" s="151"/>
      <c r="AB19" s="130"/>
      <c r="AC19" s="133"/>
      <c r="AD19" s="133"/>
      <c r="AE19" s="133"/>
      <c r="AF19" s="133"/>
      <c r="AG19" s="137"/>
      <c r="AH19" s="138"/>
      <c r="AI19" s="88"/>
      <c r="AJ19" s="80"/>
    </row>
    <row r="20" spans="1:36" s="26" customFormat="1" ht="43.5" customHeight="1" x14ac:dyDescent="0.2">
      <c r="A20" s="139"/>
      <c r="B20" s="133"/>
      <c r="C20" s="130"/>
      <c r="D20" s="130"/>
      <c r="E20" s="137"/>
      <c r="F20" s="133"/>
      <c r="G20" s="164"/>
      <c r="H20" s="164"/>
      <c r="I20" s="172"/>
      <c r="J20" s="169"/>
      <c r="K20" s="166"/>
      <c r="L20" s="147"/>
      <c r="M20" s="149"/>
      <c r="N20" s="39" t="s">
        <v>283</v>
      </c>
      <c r="O20" s="112"/>
      <c r="P20" s="64">
        <v>15</v>
      </c>
      <c r="Q20" s="64">
        <v>5</v>
      </c>
      <c r="R20" s="64">
        <v>0</v>
      </c>
      <c r="S20" s="64">
        <v>10</v>
      </c>
      <c r="T20" s="64">
        <v>15</v>
      </c>
      <c r="U20" s="64">
        <v>0</v>
      </c>
      <c r="V20" s="64">
        <v>0</v>
      </c>
      <c r="W20" s="58">
        <f t="shared" si="3"/>
        <v>45</v>
      </c>
      <c r="X20" s="149"/>
      <c r="Y20" s="145"/>
      <c r="Z20" s="147"/>
      <c r="AA20" s="151"/>
      <c r="AB20" s="130"/>
      <c r="AC20" s="133"/>
      <c r="AD20" s="133"/>
      <c r="AE20" s="133"/>
      <c r="AF20" s="133"/>
      <c r="AG20" s="137"/>
      <c r="AH20" s="138"/>
      <c r="AI20" s="88"/>
      <c r="AJ20" s="80"/>
    </row>
    <row r="21" spans="1:36" s="26" customFormat="1" ht="43.5" customHeight="1" x14ac:dyDescent="0.2">
      <c r="A21" s="139"/>
      <c r="B21" s="133"/>
      <c r="C21" s="130"/>
      <c r="D21" s="130"/>
      <c r="E21" s="137"/>
      <c r="F21" s="133"/>
      <c r="G21" s="164"/>
      <c r="H21" s="164"/>
      <c r="I21" s="172"/>
      <c r="J21" s="169"/>
      <c r="K21" s="166"/>
      <c r="L21" s="147"/>
      <c r="M21" s="149"/>
      <c r="N21" s="39" t="s">
        <v>284</v>
      </c>
      <c r="O21" s="112"/>
      <c r="P21" s="64">
        <v>15</v>
      </c>
      <c r="Q21" s="64">
        <v>5</v>
      </c>
      <c r="R21" s="64">
        <v>0</v>
      </c>
      <c r="S21" s="64">
        <v>10</v>
      </c>
      <c r="T21" s="64">
        <v>15</v>
      </c>
      <c r="U21" s="64">
        <v>10</v>
      </c>
      <c r="V21" s="64">
        <v>30</v>
      </c>
      <c r="W21" s="58">
        <f>SUM(P21:V21)</f>
        <v>85</v>
      </c>
      <c r="X21" s="149" t="s">
        <v>152</v>
      </c>
      <c r="Y21" s="145" t="s">
        <v>21</v>
      </c>
      <c r="Z21" s="147" t="str">
        <f>IF(AND(X21&lt;&gt;"",Y21&lt;&gt;""),VLOOKUP(X21&amp;Y21,[2]Hoja5!L7:M31,2,FALSE),"")</f>
        <v>Extrema</v>
      </c>
      <c r="AA21" s="151" t="s">
        <v>24</v>
      </c>
      <c r="AB21" s="130"/>
      <c r="AC21" s="133"/>
      <c r="AD21" s="133"/>
      <c r="AE21" s="133"/>
      <c r="AF21" s="133"/>
      <c r="AG21" s="137"/>
      <c r="AH21" s="138"/>
      <c r="AI21" s="88"/>
      <c r="AJ21" s="80"/>
    </row>
    <row r="22" spans="1:36" s="26" customFormat="1" ht="43.5" customHeight="1" x14ac:dyDescent="0.2">
      <c r="A22" s="139"/>
      <c r="B22" s="133"/>
      <c r="C22" s="130"/>
      <c r="D22" s="130"/>
      <c r="E22" s="137"/>
      <c r="F22" s="133"/>
      <c r="G22" s="164"/>
      <c r="H22" s="164"/>
      <c r="I22" s="172"/>
      <c r="J22" s="169"/>
      <c r="K22" s="166"/>
      <c r="L22" s="147"/>
      <c r="M22" s="149"/>
      <c r="N22" s="39" t="s">
        <v>285</v>
      </c>
      <c r="O22" s="112"/>
      <c r="P22" s="64">
        <v>15</v>
      </c>
      <c r="Q22" s="64">
        <v>5</v>
      </c>
      <c r="R22" s="64">
        <v>0</v>
      </c>
      <c r="S22" s="64">
        <v>10</v>
      </c>
      <c r="T22" s="64">
        <v>15</v>
      </c>
      <c r="U22" s="64">
        <v>10</v>
      </c>
      <c r="V22" s="64">
        <v>30</v>
      </c>
      <c r="W22" s="58">
        <f>SUM(P22:V22)</f>
        <v>85</v>
      </c>
      <c r="X22" s="149" t="s">
        <v>152</v>
      </c>
      <c r="Y22" s="145" t="s">
        <v>21</v>
      </c>
      <c r="Z22" s="147" t="str">
        <f>IF(AND(X22&lt;&gt;"",Y22&lt;&gt;""),VLOOKUP(X22&amp;Y22,[2]Hoja5!L8:M32,2,FALSE),"")</f>
        <v>Extrema</v>
      </c>
      <c r="AA22" s="151" t="s">
        <v>24</v>
      </c>
      <c r="AB22" s="130"/>
      <c r="AC22" s="133"/>
      <c r="AD22" s="133"/>
      <c r="AE22" s="133"/>
      <c r="AF22" s="133"/>
      <c r="AG22" s="137"/>
      <c r="AH22" s="138"/>
      <c r="AI22" s="88"/>
      <c r="AJ22" s="80"/>
    </row>
    <row r="23" spans="1:36" s="26" customFormat="1" ht="43.5" customHeight="1" x14ac:dyDescent="0.2">
      <c r="A23" s="139"/>
      <c r="B23" s="133"/>
      <c r="C23" s="130"/>
      <c r="D23" s="130"/>
      <c r="E23" s="137"/>
      <c r="F23" s="133"/>
      <c r="G23" s="164"/>
      <c r="H23" s="164"/>
      <c r="I23" s="172"/>
      <c r="J23" s="169"/>
      <c r="K23" s="166" t="s">
        <v>36</v>
      </c>
      <c r="L23" s="147"/>
      <c r="M23" s="149" t="s">
        <v>124</v>
      </c>
      <c r="N23" s="39" t="s">
        <v>286</v>
      </c>
      <c r="O23" s="118"/>
      <c r="P23" s="64">
        <v>15</v>
      </c>
      <c r="Q23" s="64">
        <v>5</v>
      </c>
      <c r="R23" s="64">
        <v>0</v>
      </c>
      <c r="S23" s="64">
        <v>10</v>
      </c>
      <c r="T23" s="64">
        <v>15</v>
      </c>
      <c r="U23" s="64">
        <v>10</v>
      </c>
      <c r="V23" s="64">
        <v>30</v>
      </c>
      <c r="W23" s="58">
        <f t="shared" ref="W23" si="4">SUM(P23:V23)</f>
        <v>85</v>
      </c>
      <c r="X23" s="149" t="s">
        <v>152</v>
      </c>
      <c r="Y23" s="145" t="s">
        <v>21</v>
      </c>
      <c r="Z23" s="147" t="str">
        <f>IF(AND(X23&lt;&gt;"",Y23&lt;&gt;""),VLOOKUP(X23&amp;Y23,[2]Hoja5!L9:M33,2,FALSE),"")</f>
        <v>Extrema</v>
      </c>
      <c r="AA23" s="151" t="s">
        <v>24</v>
      </c>
      <c r="AB23" s="130"/>
      <c r="AC23" s="133"/>
      <c r="AD23" s="133"/>
      <c r="AE23" s="133"/>
      <c r="AF23" s="133"/>
      <c r="AG23" s="137"/>
      <c r="AH23" s="138"/>
      <c r="AI23" s="88"/>
      <c r="AJ23" s="81"/>
    </row>
    <row r="24" spans="1:36" s="26" customFormat="1" ht="72.75" customHeight="1" x14ac:dyDescent="0.2">
      <c r="A24" s="139">
        <v>3</v>
      </c>
      <c r="B24" s="133" t="s">
        <v>291</v>
      </c>
      <c r="C24" s="130" t="s">
        <v>197</v>
      </c>
      <c r="D24" s="130" t="s">
        <v>408</v>
      </c>
      <c r="E24" s="137" t="s">
        <v>262</v>
      </c>
      <c r="F24" s="133" t="s">
        <v>18</v>
      </c>
      <c r="G24" s="164" t="s">
        <v>335</v>
      </c>
      <c r="H24" s="164" t="s">
        <v>336</v>
      </c>
      <c r="I24" s="165" t="s">
        <v>337</v>
      </c>
      <c r="J24" s="169" t="s">
        <v>152</v>
      </c>
      <c r="K24" s="166" t="s">
        <v>21</v>
      </c>
      <c r="L24" s="147" t="str">
        <f>IF(AND(J24&lt;&gt;"",K24&lt;&gt;""),VLOOKUP(J24&amp;K24,Hoja5!$L3:$M27,2,FALSE),"")</f>
        <v>Extrema</v>
      </c>
      <c r="M24" s="149" t="s">
        <v>124</v>
      </c>
      <c r="N24" s="39" t="s">
        <v>202</v>
      </c>
      <c r="O24" s="111" t="s">
        <v>26</v>
      </c>
      <c r="P24" s="64">
        <v>15</v>
      </c>
      <c r="Q24" s="64">
        <v>5</v>
      </c>
      <c r="R24" s="64">
        <v>5</v>
      </c>
      <c r="S24" s="64">
        <v>5</v>
      </c>
      <c r="T24" s="64">
        <v>10</v>
      </c>
      <c r="U24" s="64">
        <v>10</v>
      </c>
      <c r="V24" s="64">
        <v>10</v>
      </c>
      <c r="W24" s="56">
        <f t="shared" si="0"/>
        <v>60</v>
      </c>
      <c r="X24" s="149" t="s">
        <v>20</v>
      </c>
      <c r="Y24" s="145" t="s">
        <v>21</v>
      </c>
      <c r="Z24" s="147" t="str">
        <f>IF(AND(X24&lt;&gt;"",Y24&lt;&gt;""),VLOOKUP(X24&amp;Y24,Hoja5!L4:M27,2,FALSE),"")</f>
        <v>Alta</v>
      </c>
      <c r="AA24" s="151" t="s">
        <v>24</v>
      </c>
      <c r="AB24" s="130" t="s">
        <v>370</v>
      </c>
      <c r="AC24" s="133" t="s">
        <v>198</v>
      </c>
      <c r="AD24" s="133" t="s">
        <v>126</v>
      </c>
      <c r="AE24" s="133" t="s">
        <v>146</v>
      </c>
      <c r="AF24" s="133" t="s">
        <v>142</v>
      </c>
      <c r="AG24" s="137" t="s">
        <v>392</v>
      </c>
      <c r="AH24" s="138" t="s">
        <v>364</v>
      </c>
      <c r="AI24" s="88" t="s">
        <v>403</v>
      </c>
      <c r="AJ24" s="79" t="s">
        <v>436</v>
      </c>
    </row>
    <row r="25" spans="1:36" s="26" customFormat="1" ht="72.75" customHeight="1" x14ac:dyDescent="0.2">
      <c r="A25" s="139"/>
      <c r="B25" s="133"/>
      <c r="C25" s="130"/>
      <c r="D25" s="130"/>
      <c r="E25" s="137"/>
      <c r="F25" s="133"/>
      <c r="G25" s="164"/>
      <c r="H25" s="164"/>
      <c r="I25" s="165"/>
      <c r="J25" s="169"/>
      <c r="K25" s="166"/>
      <c r="L25" s="147"/>
      <c r="M25" s="149"/>
      <c r="N25" s="39" t="s">
        <v>203</v>
      </c>
      <c r="O25" s="112"/>
      <c r="P25" s="64">
        <v>15</v>
      </c>
      <c r="Q25" s="64">
        <v>5</v>
      </c>
      <c r="R25" s="64">
        <v>5</v>
      </c>
      <c r="S25" s="64">
        <v>5</v>
      </c>
      <c r="T25" s="64">
        <v>10</v>
      </c>
      <c r="U25" s="64">
        <v>10</v>
      </c>
      <c r="V25" s="64">
        <v>10</v>
      </c>
      <c r="W25" s="56">
        <f t="shared" si="0"/>
        <v>60</v>
      </c>
      <c r="X25" s="149"/>
      <c r="Y25" s="145"/>
      <c r="Z25" s="147"/>
      <c r="AA25" s="151"/>
      <c r="AB25" s="130"/>
      <c r="AC25" s="133"/>
      <c r="AD25" s="133"/>
      <c r="AE25" s="133"/>
      <c r="AF25" s="133"/>
      <c r="AG25" s="137"/>
      <c r="AH25" s="138"/>
      <c r="AI25" s="88"/>
      <c r="AJ25" s="80"/>
    </row>
    <row r="26" spans="1:36" s="26" customFormat="1" ht="72.75" customHeight="1" x14ac:dyDescent="0.2">
      <c r="A26" s="139"/>
      <c r="B26" s="133"/>
      <c r="C26" s="130"/>
      <c r="D26" s="130"/>
      <c r="E26" s="137"/>
      <c r="F26" s="133"/>
      <c r="G26" s="164"/>
      <c r="H26" s="164"/>
      <c r="I26" s="165"/>
      <c r="J26" s="169"/>
      <c r="K26" s="166"/>
      <c r="L26" s="147"/>
      <c r="M26" s="149"/>
      <c r="N26" s="39" t="s">
        <v>204</v>
      </c>
      <c r="O26" s="112"/>
      <c r="P26" s="64">
        <v>15</v>
      </c>
      <c r="Q26" s="64">
        <v>5</v>
      </c>
      <c r="R26" s="64">
        <v>5</v>
      </c>
      <c r="S26" s="64">
        <v>10</v>
      </c>
      <c r="T26" s="64">
        <v>10</v>
      </c>
      <c r="U26" s="64">
        <v>10</v>
      </c>
      <c r="V26" s="64">
        <v>20</v>
      </c>
      <c r="W26" s="56">
        <f t="shared" si="0"/>
        <v>75</v>
      </c>
      <c r="X26" s="149"/>
      <c r="Y26" s="145"/>
      <c r="Z26" s="147"/>
      <c r="AA26" s="151"/>
      <c r="AB26" s="130"/>
      <c r="AC26" s="133"/>
      <c r="AD26" s="133"/>
      <c r="AE26" s="133"/>
      <c r="AF26" s="133"/>
      <c r="AG26" s="137"/>
      <c r="AH26" s="138"/>
      <c r="AI26" s="88"/>
      <c r="AJ26" s="80"/>
    </row>
    <row r="27" spans="1:36" s="26" customFormat="1" ht="72.75" customHeight="1" x14ac:dyDescent="0.2">
      <c r="A27" s="139"/>
      <c r="B27" s="133"/>
      <c r="C27" s="130"/>
      <c r="D27" s="130"/>
      <c r="E27" s="137"/>
      <c r="F27" s="133"/>
      <c r="G27" s="164"/>
      <c r="H27" s="164"/>
      <c r="I27" s="165"/>
      <c r="J27" s="169"/>
      <c r="K27" s="166"/>
      <c r="L27" s="147"/>
      <c r="M27" s="149"/>
      <c r="N27" s="39" t="s">
        <v>206</v>
      </c>
      <c r="O27" s="112"/>
      <c r="P27" s="64">
        <v>15</v>
      </c>
      <c r="Q27" s="64">
        <v>5</v>
      </c>
      <c r="R27" s="64">
        <v>5</v>
      </c>
      <c r="S27" s="64">
        <v>10</v>
      </c>
      <c r="T27" s="64">
        <v>10</v>
      </c>
      <c r="U27" s="64">
        <v>10</v>
      </c>
      <c r="V27" s="64">
        <v>20</v>
      </c>
      <c r="W27" s="56">
        <f t="shared" ref="W27:W30" si="5">SUM(P27:V27)</f>
        <v>75</v>
      </c>
      <c r="X27" s="149"/>
      <c r="Y27" s="145"/>
      <c r="Z27" s="147"/>
      <c r="AA27" s="151"/>
      <c r="AB27" s="130"/>
      <c r="AC27" s="133"/>
      <c r="AD27" s="133"/>
      <c r="AE27" s="133"/>
      <c r="AF27" s="133"/>
      <c r="AG27" s="137"/>
      <c r="AH27" s="138"/>
      <c r="AI27" s="88"/>
      <c r="AJ27" s="80"/>
    </row>
    <row r="28" spans="1:36" s="26" customFormat="1" ht="72.75" customHeight="1" x14ac:dyDescent="0.2">
      <c r="A28" s="139"/>
      <c r="B28" s="133"/>
      <c r="C28" s="130"/>
      <c r="D28" s="130"/>
      <c r="E28" s="137"/>
      <c r="F28" s="133"/>
      <c r="G28" s="164"/>
      <c r="H28" s="164"/>
      <c r="I28" s="165"/>
      <c r="J28" s="169"/>
      <c r="K28" s="166"/>
      <c r="L28" s="147"/>
      <c r="M28" s="149"/>
      <c r="N28" s="39" t="s">
        <v>205</v>
      </c>
      <c r="O28" s="112"/>
      <c r="P28" s="64">
        <v>15</v>
      </c>
      <c r="Q28" s="64">
        <v>5</v>
      </c>
      <c r="R28" s="64">
        <v>5</v>
      </c>
      <c r="S28" s="64">
        <v>5</v>
      </c>
      <c r="T28" s="64">
        <v>10</v>
      </c>
      <c r="U28" s="64">
        <v>10</v>
      </c>
      <c r="V28" s="64">
        <v>15</v>
      </c>
      <c r="W28" s="56">
        <f t="shared" si="5"/>
        <v>65</v>
      </c>
      <c r="X28" s="149"/>
      <c r="Y28" s="145"/>
      <c r="Z28" s="147"/>
      <c r="AA28" s="151"/>
      <c r="AB28" s="130"/>
      <c r="AC28" s="133"/>
      <c r="AD28" s="133"/>
      <c r="AE28" s="133"/>
      <c r="AF28" s="133"/>
      <c r="AG28" s="137"/>
      <c r="AH28" s="138"/>
      <c r="AI28" s="88"/>
      <c r="AJ28" s="80"/>
    </row>
    <row r="29" spans="1:36" s="26" customFormat="1" ht="84.75" customHeight="1" x14ac:dyDescent="0.2">
      <c r="A29" s="139"/>
      <c r="B29" s="133"/>
      <c r="C29" s="130"/>
      <c r="D29" s="130"/>
      <c r="E29" s="137"/>
      <c r="F29" s="133"/>
      <c r="G29" s="164"/>
      <c r="H29" s="164"/>
      <c r="I29" s="165"/>
      <c r="J29" s="169"/>
      <c r="K29" s="166"/>
      <c r="L29" s="147"/>
      <c r="M29" s="149"/>
      <c r="N29" s="39" t="s">
        <v>371</v>
      </c>
      <c r="O29" s="112"/>
      <c r="P29" s="64">
        <v>10</v>
      </c>
      <c r="Q29" s="64">
        <v>5</v>
      </c>
      <c r="R29" s="64">
        <v>0</v>
      </c>
      <c r="S29" s="64">
        <v>10</v>
      </c>
      <c r="T29" s="64">
        <v>15</v>
      </c>
      <c r="U29" s="64">
        <v>10</v>
      </c>
      <c r="V29" s="64">
        <v>30</v>
      </c>
      <c r="W29" s="56">
        <f t="shared" si="5"/>
        <v>80</v>
      </c>
      <c r="X29" s="149" t="s">
        <v>152</v>
      </c>
      <c r="Y29" s="145" t="s">
        <v>21</v>
      </c>
      <c r="Z29" s="147" t="e">
        <f>IF(AND(X29&lt;&gt;"",Y29&lt;&gt;""),VLOOKUP(X29&amp;Y29,Hoja5!L17:M41,2,FALSE),"")</f>
        <v>#N/A</v>
      </c>
      <c r="AA29" s="151" t="s">
        <v>24</v>
      </c>
      <c r="AB29" s="130"/>
      <c r="AC29" s="133"/>
      <c r="AD29" s="133"/>
      <c r="AE29" s="133"/>
      <c r="AF29" s="133"/>
      <c r="AG29" s="137"/>
      <c r="AH29" s="138"/>
      <c r="AI29" s="88"/>
      <c r="AJ29" s="80"/>
    </row>
    <row r="30" spans="1:36" s="26" customFormat="1" ht="78" customHeight="1" x14ac:dyDescent="0.2">
      <c r="A30" s="139"/>
      <c r="B30" s="133"/>
      <c r="C30" s="130"/>
      <c r="D30" s="130"/>
      <c r="E30" s="137"/>
      <c r="F30" s="133"/>
      <c r="G30" s="164" t="s">
        <v>159</v>
      </c>
      <c r="H30" s="164" t="s">
        <v>158</v>
      </c>
      <c r="I30" s="165" t="s">
        <v>157</v>
      </c>
      <c r="J30" s="169"/>
      <c r="K30" s="166" t="s">
        <v>36</v>
      </c>
      <c r="L30" s="147"/>
      <c r="M30" s="149" t="s">
        <v>124</v>
      </c>
      <c r="N30" s="39" t="s">
        <v>289</v>
      </c>
      <c r="O30" s="118"/>
      <c r="P30" s="64">
        <v>15</v>
      </c>
      <c r="Q30" s="64">
        <v>5</v>
      </c>
      <c r="R30" s="64">
        <v>0</v>
      </c>
      <c r="S30" s="64">
        <v>10</v>
      </c>
      <c r="T30" s="64">
        <v>15</v>
      </c>
      <c r="U30" s="64">
        <v>5</v>
      </c>
      <c r="V30" s="64">
        <v>25</v>
      </c>
      <c r="W30" s="56">
        <f t="shared" si="5"/>
        <v>75</v>
      </c>
      <c r="X30" s="149" t="s">
        <v>152</v>
      </c>
      <c r="Y30" s="145" t="s">
        <v>21</v>
      </c>
      <c r="Z30" s="147" t="e">
        <f>IF(AND(X30&lt;&gt;"",Y30&lt;&gt;""),VLOOKUP(X30&amp;Y30,Hoja5!L18:M42,2,FALSE),"")</f>
        <v>#N/A</v>
      </c>
      <c r="AA30" s="151" t="s">
        <v>24</v>
      </c>
      <c r="AB30" s="130"/>
      <c r="AC30" s="133"/>
      <c r="AD30" s="133"/>
      <c r="AE30" s="133"/>
      <c r="AF30" s="133"/>
      <c r="AG30" s="137"/>
      <c r="AH30" s="138" t="s">
        <v>186</v>
      </c>
      <c r="AI30" s="88"/>
      <c r="AJ30" s="81"/>
    </row>
    <row r="31" spans="1:36" s="26" customFormat="1" ht="51" customHeight="1" x14ac:dyDescent="0.2">
      <c r="A31" s="139">
        <v>4</v>
      </c>
      <c r="B31" s="133" t="s">
        <v>120</v>
      </c>
      <c r="C31" s="130" t="s">
        <v>180</v>
      </c>
      <c r="D31" s="130" t="s">
        <v>409</v>
      </c>
      <c r="E31" s="130" t="s">
        <v>267</v>
      </c>
      <c r="F31" s="133" t="s">
        <v>18</v>
      </c>
      <c r="G31" s="141" t="s">
        <v>264</v>
      </c>
      <c r="H31" s="141" t="s">
        <v>207</v>
      </c>
      <c r="I31" s="143" t="s">
        <v>338</v>
      </c>
      <c r="J31" s="169" t="s">
        <v>32</v>
      </c>
      <c r="K31" s="145" t="s">
        <v>36</v>
      </c>
      <c r="L31" s="147" t="str">
        <f>IF(AND(J31&lt;&gt;"",K31&lt;&gt;""),VLOOKUP(J31&amp;K31,Hoja5!$L3:$M27,2,FALSE),"")</f>
        <v>Extrema</v>
      </c>
      <c r="M31" s="149" t="s">
        <v>124</v>
      </c>
      <c r="N31" s="39" t="s">
        <v>212</v>
      </c>
      <c r="O31" s="145" t="s">
        <v>26</v>
      </c>
      <c r="P31" s="64">
        <v>15</v>
      </c>
      <c r="Q31" s="64">
        <v>5</v>
      </c>
      <c r="R31" s="64">
        <v>5</v>
      </c>
      <c r="S31" s="64">
        <v>10</v>
      </c>
      <c r="T31" s="64">
        <v>15</v>
      </c>
      <c r="U31" s="64">
        <v>10</v>
      </c>
      <c r="V31" s="64">
        <v>20</v>
      </c>
      <c r="W31" s="56">
        <f>SUM(P31:V31)</f>
        <v>80</v>
      </c>
      <c r="X31" s="149" t="s">
        <v>152</v>
      </c>
      <c r="Y31" s="145" t="s">
        <v>21</v>
      </c>
      <c r="Z31" s="147" t="str">
        <f>IF(AND(X31&lt;&gt;"",Y31&lt;&gt;""),VLOOKUP(X31&amp;Y31,Hoja5!L4:M27,2,FALSE),"")</f>
        <v>Extrema</v>
      </c>
      <c r="AA31" s="151" t="s">
        <v>24</v>
      </c>
      <c r="AB31" s="130" t="s">
        <v>153</v>
      </c>
      <c r="AC31" s="133" t="s">
        <v>129</v>
      </c>
      <c r="AD31" s="133" t="s">
        <v>126</v>
      </c>
      <c r="AE31" s="133" t="s">
        <v>146</v>
      </c>
      <c r="AF31" s="133" t="s">
        <v>142</v>
      </c>
      <c r="AG31" s="130" t="s">
        <v>389</v>
      </c>
      <c r="AH31" s="135" t="s">
        <v>182</v>
      </c>
      <c r="AI31" s="74" t="s">
        <v>398</v>
      </c>
      <c r="AJ31" s="76" t="s">
        <v>437</v>
      </c>
    </row>
    <row r="32" spans="1:36" s="26" customFormat="1" ht="51" customHeight="1" x14ac:dyDescent="0.2">
      <c r="A32" s="139"/>
      <c r="B32" s="133"/>
      <c r="C32" s="130"/>
      <c r="D32" s="130"/>
      <c r="E32" s="130"/>
      <c r="F32" s="133"/>
      <c r="G32" s="141"/>
      <c r="H32" s="141"/>
      <c r="I32" s="143"/>
      <c r="J32" s="169"/>
      <c r="K32" s="145"/>
      <c r="L32" s="147"/>
      <c r="M32" s="149"/>
      <c r="N32" s="39" t="s">
        <v>256</v>
      </c>
      <c r="O32" s="145"/>
      <c r="P32" s="64">
        <v>15</v>
      </c>
      <c r="Q32" s="64">
        <v>5</v>
      </c>
      <c r="R32" s="64">
        <v>10</v>
      </c>
      <c r="S32" s="64">
        <v>10</v>
      </c>
      <c r="T32" s="64">
        <v>15</v>
      </c>
      <c r="U32" s="64">
        <v>10</v>
      </c>
      <c r="V32" s="64">
        <v>20</v>
      </c>
      <c r="W32" s="56">
        <f t="shared" ref="W32:W44" si="6">SUM(P32:V32)</f>
        <v>85</v>
      </c>
      <c r="X32" s="149"/>
      <c r="Y32" s="145"/>
      <c r="Z32" s="147"/>
      <c r="AA32" s="151"/>
      <c r="AB32" s="130"/>
      <c r="AC32" s="133"/>
      <c r="AD32" s="133"/>
      <c r="AE32" s="133"/>
      <c r="AF32" s="133"/>
      <c r="AG32" s="130"/>
      <c r="AH32" s="135"/>
      <c r="AI32" s="74"/>
      <c r="AJ32" s="77"/>
    </row>
    <row r="33" spans="1:36" s="26" customFormat="1" ht="51" customHeight="1" x14ac:dyDescent="0.2">
      <c r="A33" s="139"/>
      <c r="B33" s="133"/>
      <c r="C33" s="130"/>
      <c r="D33" s="130"/>
      <c r="E33" s="130"/>
      <c r="F33" s="133"/>
      <c r="G33" s="141"/>
      <c r="H33" s="141"/>
      <c r="I33" s="143"/>
      <c r="J33" s="169"/>
      <c r="K33" s="145"/>
      <c r="L33" s="147"/>
      <c r="M33" s="149"/>
      <c r="N33" s="39" t="s">
        <v>211</v>
      </c>
      <c r="O33" s="145"/>
      <c r="P33" s="64">
        <v>15</v>
      </c>
      <c r="Q33" s="64">
        <v>5</v>
      </c>
      <c r="R33" s="64">
        <v>5</v>
      </c>
      <c r="S33" s="64">
        <v>10</v>
      </c>
      <c r="T33" s="64">
        <v>15</v>
      </c>
      <c r="U33" s="64">
        <v>10</v>
      </c>
      <c r="V33" s="64">
        <v>20</v>
      </c>
      <c r="W33" s="56">
        <f t="shared" ref="W33" si="7">SUM(P33:V33)</f>
        <v>80</v>
      </c>
      <c r="X33" s="149"/>
      <c r="Y33" s="145"/>
      <c r="Z33" s="147"/>
      <c r="AA33" s="151"/>
      <c r="AB33" s="130"/>
      <c r="AC33" s="133"/>
      <c r="AD33" s="133"/>
      <c r="AE33" s="133"/>
      <c r="AF33" s="133"/>
      <c r="AG33" s="130"/>
      <c r="AH33" s="135"/>
      <c r="AI33" s="74"/>
      <c r="AJ33" s="77"/>
    </row>
    <row r="34" spans="1:36" s="26" customFormat="1" ht="51" customHeight="1" x14ac:dyDescent="0.2">
      <c r="A34" s="139"/>
      <c r="B34" s="133"/>
      <c r="C34" s="130"/>
      <c r="D34" s="130"/>
      <c r="E34" s="130"/>
      <c r="F34" s="133"/>
      <c r="G34" s="141"/>
      <c r="H34" s="141"/>
      <c r="I34" s="143"/>
      <c r="J34" s="169"/>
      <c r="K34" s="145"/>
      <c r="L34" s="147"/>
      <c r="M34" s="149"/>
      <c r="N34" s="39" t="s">
        <v>210</v>
      </c>
      <c r="O34" s="145"/>
      <c r="P34" s="64">
        <v>15</v>
      </c>
      <c r="Q34" s="64">
        <v>5</v>
      </c>
      <c r="R34" s="64">
        <v>5</v>
      </c>
      <c r="S34" s="64">
        <v>10</v>
      </c>
      <c r="T34" s="64">
        <v>15</v>
      </c>
      <c r="U34" s="64">
        <v>10</v>
      </c>
      <c r="V34" s="64">
        <v>20</v>
      </c>
      <c r="W34" s="56">
        <f t="shared" si="6"/>
        <v>80</v>
      </c>
      <c r="X34" s="149"/>
      <c r="Y34" s="145"/>
      <c r="Z34" s="147"/>
      <c r="AA34" s="151"/>
      <c r="AB34" s="130"/>
      <c r="AC34" s="133"/>
      <c r="AD34" s="133"/>
      <c r="AE34" s="133"/>
      <c r="AF34" s="133"/>
      <c r="AG34" s="130"/>
      <c r="AH34" s="135"/>
      <c r="AI34" s="74"/>
      <c r="AJ34" s="77"/>
    </row>
    <row r="35" spans="1:36" s="26" customFormat="1" ht="51" customHeight="1" x14ac:dyDescent="0.2">
      <c r="A35" s="139"/>
      <c r="B35" s="133"/>
      <c r="C35" s="130"/>
      <c r="D35" s="130"/>
      <c r="E35" s="130"/>
      <c r="F35" s="133"/>
      <c r="G35" s="141"/>
      <c r="H35" s="141"/>
      <c r="I35" s="143"/>
      <c r="J35" s="169"/>
      <c r="K35" s="145"/>
      <c r="L35" s="147"/>
      <c r="M35" s="149"/>
      <c r="N35" s="39" t="s">
        <v>209</v>
      </c>
      <c r="O35" s="145" t="s">
        <v>26</v>
      </c>
      <c r="P35" s="64">
        <v>15</v>
      </c>
      <c r="Q35" s="64">
        <v>5</v>
      </c>
      <c r="R35" s="64">
        <v>5</v>
      </c>
      <c r="S35" s="64">
        <v>10</v>
      </c>
      <c r="T35" s="64">
        <v>15</v>
      </c>
      <c r="U35" s="64">
        <v>10</v>
      </c>
      <c r="V35" s="64">
        <v>20</v>
      </c>
      <c r="W35" s="56">
        <f t="shared" si="6"/>
        <v>80</v>
      </c>
      <c r="X35" s="149" t="s">
        <v>152</v>
      </c>
      <c r="Y35" s="145" t="s">
        <v>21</v>
      </c>
      <c r="Z35" s="147" t="e">
        <f>IF(AND(X35&lt;&gt;"",Y35&lt;&gt;""),VLOOKUP(X35&amp;Y35,Hoja5!L22:M46,2,FALSE),"")</f>
        <v>#N/A</v>
      </c>
      <c r="AA35" s="151" t="s">
        <v>24</v>
      </c>
      <c r="AB35" s="130"/>
      <c r="AC35" s="133"/>
      <c r="AD35" s="133"/>
      <c r="AE35" s="133"/>
      <c r="AF35" s="133"/>
      <c r="AG35" s="130"/>
      <c r="AH35" s="135"/>
      <c r="AI35" s="74"/>
      <c r="AJ35" s="77"/>
    </row>
    <row r="36" spans="1:36" s="26" customFormat="1" ht="51" customHeight="1" x14ac:dyDescent="0.2">
      <c r="A36" s="139"/>
      <c r="B36" s="133"/>
      <c r="C36" s="130"/>
      <c r="D36" s="130"/>
      <c r="E36" s="130"/>
      <c r="F36" s="133"/>
      <c r="G36" s="141" t="s">
        <v>159</v>
      </c>
      <c r="H36" s="141" t="s">
        <v>158</v>
      </c>
      <c r="I36" s="143" t="s">
        <v>157</v>
      </c>
      <c r="J36" s="169"/>
      <c r="K36" s="145" t="s">
        <v>36</v>
      </c>
      <c r="L36" s="147"/>
      <c r="M36" s="149" t="s">
        <v>124</v>
      </c>
      <c r="N36" s="39" t="s">
        <v>208</v>
      </c>
      <c r="O36" s="145" t="s">
        <v>26</v>
      </c>
      <c r="P36" s="64">
        <v>15</v>
      </c>
      <c r="Q36" s="64">
        <v>5</v>
      </c>
      <c r="R36" s="64">
        <v>5</v>
      </c>
      <c r="S36" s="64">
        <v>10</v>
      </c>
      <c r="T36" s="64">
        <v>15</v>
      </c>
      <c r="U36" s="64">
        <v>10</v>
      </c>
      <c r="V36" s="64">
        <v>25</v>
      </c>
      <c r="W36" s="56">
        <f t="shared" si="6"/>
        <v>85</v>
      </c>
      <c r="X36" s="149" t="s">
        <v>152</v>
      </c>
      <c r="Y36" s="145" t="s">
        <v>21</v>
      </c>
      <c r="Z36" s="147" t="e">
        <f>IF(AND(X36&lt;&gt;"",Y36&lt;&gt;""),VLOOKUP(X36&amp;Y36,Hoja5!L23:M47,2,FALSE),"")</f>
        <v>#N/A</v>
      </c>
      <c r="AA36" s="151" t="s">
        <v>24</v>
      </c>
      <c r="AB36" s="130"/>
      <c r="AC36" s="133"/>
      <c r="AD36" s="133"/>
      <c r="AE36" s="133"/>
      <c r="AF36" s="133"/>
      <c r="AG36" s="130"/>
      <c r="AH36" s="135" t="s">
        <v>186</v>
      </c>
      <c r="AI36" s="74"/>
      <c r="AJ36" s="97"/>
    </row>
    <row r="37" spans="1:36" s="26" customFormat="1" ht="42.75" customHeight="1" x14ac:dyDescent="0.2">
      <c r="A37" s="139">
        <v>5</v>
      </c>
      <c r="B37" s="133" t="s">
        <v>223</v>
      </c>
      <c r="C37" s="130" t="s">
        <v>339</v>
      </c>
      <c r="D37" s="130" t="s">
        <v>410</v>
      </c>
      <c r="E37" s="130" t="s">
        <v>266</v>
      </c>
      <c r="F37" s="133" t="s">
        <v>18</v>
      </c>
      <c r="G37" s="141" t="s">
        <v>265</v>
      </c>
      <c r="H37" s="141" t="s">
        <v>183</v>
      </c>
      <c r="I37" s="143" t="s">
        <v>340</v>
      </c>
      <c r="J37" s="169" t="s">
        <v>152</v>
      </c>
      <c r="K37" s="145" t="s">
        <v>21</v>
      </c>
      <c r="L37" s="147" t="str">
        <f>IF(AND(J37&lt;&gt;"",K37&lt;&gt;""),VLOOKUP(J37&amp;K37,Hoja5!$L3:$M27,2,FALSE),"")</f>
        <v>Extrema</v>
      </c>
      <c r="M37" s="149" t="s">
        <v>124</v>
      </c>
      <c r="N37" s="39" t="s">
        <v>213</v>
      </c>
      <c r="O37" s="145" t="s">
        <v>26</v>
      </c>
      <c r="P37" s="64">
        <v>15</v>
      </c>
      <c r="Q37" s="64">
        <v>5</v>
      </c>
      <c r="R37" s="64">
        <v>5</v>
      </c>
      <c r="S37" s="64">
        <v>10</v>
      </c>
      <c r="T37" s="64">
        <v>10</v>
      </c>
      <c r="U37" s="64">
        <v>10</v>
      </c>
      <c r="V37" s="64">
        <v>20</v>
      </c>
      <c r="W37" s="56">
        <f>SUM(P37:V37)</f>
        <v>75</v>
      </c>
      <c r="X37" s="149" t="s">
        <v>20</v>
      </c>
      <c r="Y37" s="145" t="s">
        <v>21</v>
      </c>
      <c r="Z37" s="147" t="str">
        <f>IF(AND(X37&lt;&gt;"",Y37&lt;&gt;""),VLOOKUP(X37&amp;Y37,Hoja5!L3:M27,2,FALSE),"")</f>
        <v>Alta</v>
      </c>
      <c r="AA37" s="151" t="s">
        <v>24</v>
      </c>
      <c r="AB37" s="130" t="s">
        <v>184</v>
      </c>
      <c r="AC37" s="133" t="s">
        <v>129</v>
      </c>
      <c r="AD37" s="133" t="s">
        <v>154</v>
      </c>
      <c r="AE37" s="133" t="s">
        <v>146</v>
      </c>
      <c r="AF37" s="133" t="s">
        <v>142</v>
      </c>
      <c r="AG37" s="130" t="s">
        <v>365</v>
      </c>
      <c r="AH37" s="135" t="s">
        <v>329</v>
      </c>
      <c r="AI37" s="74" t="s">
        <v>399</v>
      </c>
      <c r="AJ37" s="76" t="s">
        <v>438</v>
      </c>
    </row>
    <row r="38" spans="1:36" s="26" customFormat="1" ht="42.75" customHeight="1" x14ac:dyDescent="0.2">
      <c r="A38" s="139"/>
      <c r="B38" s="133"/>
      <c r="C38" s="130"/>
      <c r="D38" s="130"/>
      <c r="E38" s="130"/>
      <c r="F38" s="133"/>
      <c r="G38" s="141"/>
      <c r="H38" s="141"/>
      <c r="I38" s="143"/>
      <c r="J38" s="169"/>
      <c r="K38" s="145"/>
      <c r="L38" s="147"/>
      <c r="M38" s="149"/>
      <c r="N38" s="39" t="s">
        <v>214</v>
      </c>
      <c r="O38" s="145"/>
      <c r="P38" s="64">
        <v>15</v>
      </c>
      <c r="Q38" s="64">
        <v>5</v>
      </c>
      <c r="R38" s="64">
        <v>5</v>
      </c>
      <c r="S38" s="64">
        <v>10</v>
      </c>
      <c r="T38" s="64">
        <v>10</v>
      </c>
      <c r="U38" s="64">
        <v>10</v>
      </c>
      <c r="V38" s="64">
        <v>20</v>
      </c>
      <c r="W38" s="56">
        <f t="shared" si="6"/>
        <v>75</v>
      </c>
      <c r="X38" s="149"/>
      <c r="Y38" s="145"/>
      <c r="Z38" s="147"/>
      <c r="AA38" s="151"/>
      <c r="AB38" s="130"/>
      <c r="AC38" s="133"/>
      <c r="AD38" s="133"/>
      <c r="AE38" s="133"/>
      <c r="AF38" s="133"/>
      <c r="AG38" s="130"/>
      <c r="AH38" s="135"/>
      <c r="AI38" s="74"/>
      <c r="AJ38" s="77"/>
    </row>
    <row r="39" spans="1:36" s="26" customFormat="1" ht="42.75" customHeight="1" x14ac:dyDescent="0.2">
      <c r="A39" s="139"/>
      <c r="B39" s="133"/>
      <c r="C39" s="130"/>
      <c r="D39" s="130"/>
      <c r="E39" s="130"/>
      <c r="F39" s="133"/>
      <c r="G39" s="141"/>
      <c r="H39" s="141"/>
      <c r="I39" s="143"/>
      <c r="J39" s="169"/>
      <c r="K39" s="145"/>
      <c r="L39" s="147"/>
      <c r="M39" s="149"/>
      <c r="N39" s="39" t="s">
        <v>215</v>
      </c>
      <c r="O39" s="145"/>
      <c r="P39" s="64">
        <v>15</v>
      </c>
      <c r="Q39" s="64">
        <v>5</v>
      </c>
      <c r="R39" s="64">
        <v>10</v>
      </c>
      <c r="S39" s="64">
        <v>5</v>
      </c>
      <c r="T39" s="64">
        <v>10</v>
      </c>
      <c r="U39" s="64">
        <v>10</v>
      </c>
      <c r="V39" s="64">
        <v>20</v>
      </c>
      <c r="W39" s="56">
        <f t="shared" si="6"/>
        <v>75</v>
      </c>
      <c r="X39" s="149"/>
      <c r="Y39" s="145"/>
      <c r="Z39" s="147"/>
      <c r="AA39" s="151"/>
      <c r="AB39" s="130"/>
      <c r="AC39" s="133"/>
      <c r="AD39" s="133"/>
      <c r="AE39" s="133"/>
      <c r="AF39" s="133"/>
      <c r="AG39" s="130"/>
      <c r="AH39" s="135"/>
      <c r="AI39" s="74"/>
      <c r="AJ39" s="77"/>
    </row>
    <row r="40" spans="1:36" s="26" customFormat="1" ht="42.75" customHeight="1" x14ac:dyDescent="0.2">
      <c r="A40" s="139"/>
      <c r="B40" s="133"/>
      <c r="C40" s="130"/>
      <c r="D40" s="130"/>
      <c r="E40" s="130"/>
      <c r="F40" s="133"/>
      <c r="G40" s="141"/>
      <c r="H40" s="141"/>
      <c r="I40" s="143"/>
      <c r="J40" s="169"/>
      <c r="K40" s="145"/>
      <c r="L40" s="147"/>
      <c r="M40" s="149"/>
      <c r="N40" s="39" t="s">
        <v>362</v>
      </c>
      <c r="O40" s="145"/>
      <c r="P40" s="64">
        <v>15</v>
      </c>
      <c r="Q40" s="64">
        <v>5</v>
      </c>
      <c r="R40" s="64">
        <v>5</v>
      </c>
      <c r="S40" s="64">
        <v>10</v>
      </c>
      <c r="T40" s="64">
        <v>10</v>
      </c>
      <c r="U40" s="64">
        <v>10</v>
      </c>
      <c r="V40" s="64">
        <v>20</v>
      </c>
      <c r="W40" s="56">
        <f t="shared" si="6"/>
        <v>75</v>
      </c>
      <c r="X40" s="149"/>
      <c r="Y40" s="145"/>
      <c r="Z40" s="147" t="str">
        <f>IF(AND(X40&lt;&gt;"",Y40&lt;&gt;""),VLOOKUP(X40&amp;Y40,Hoja5!L24:M48,2,FALSE),"")</f>
        <v/>
      </c>
      <c r="AA40" s="151"/>
      <c r="AB40" s="130"/>
      <c r="AC40" s="133"/>
      <c r="AD40" s="133"/>
      <c r="AE40" s="133"/>
      <c r="AF40" s="133"/>
      <c r="AG40" s="130"/>
      <c r="AH40" s="135"/>
      <c r="AI40" s="74"/>
      <c r="AJ40" s="77"/>
    </row>
    <row r="41" spans="1:36" s="26" customFormat="1" ht="42.75" customHeight="1" x14ac:dyDescent="0.2">
      <c r="A41" s="139"/>
      <c r="B41" s="133"/>
      <c r="C41" s="130"/>
      <c r="D41" s="130"/>
      <c r="E41" s="130"/>
      <c r="F41" s="133"/>
      <c r="G41" s="141"/>
      <c r="H41" s="141"/>
      <c r="I41" s="143"/>
      <c r="J41" s="169"/>
      <c r="K41" s="145"/>
      <c r="L41" s="147"/>
      <c r="M41" s="149"/>
      <c r="N41" s="39" t="s">
        <v>363</v>
      </c>
      <c r="O41" s="145"/>
      <c r="P41" s="64">
        <v>15</v>
      </c>
      <c r="Q41" s="64">
        <v>5</v>
      </c>
      <c r="R41" s="64">
        <v>10</v>
      </c>
      <c r="S41" s="64">
        <v>5</v>
      </c>
      <c r="T41" s="64">
        <v>15</v>
      </c>
      <c r="U41" s="64">
        <v>10</v>
      </c>
      <c r="V41" s="64">
        <v>20</v>
      </c>
      <c r="W41" s="56">
        <f t="shared" si="6"/>
        <v>80</v>
      </c>
      <c r="X41" s="149"/>
      <c r="Y41" s="145"/>
      <c r="Z41" s="147"/>
      <c r="AA41" s="151"/>
      <c r="AB41" s="130"/>
      <c r="AC41" s="133"/>
      <c r="AD41" s="133"/>
      <c r="AE41" s="133"/>
      <c r="AF41" s="133"/>
      <c r="AG41" s="130"/>
      <c r="AH41" s="135"/>
      <c r="AI41" s="74"/>
      <c r="AJ41" s="77"/>
    </row>
    <row r="42" spans="1:36" s="26" customFormat="1" ht="42.75" customHeight="1" x14ac:dyDescent="0.2">
      <c r="A42" s="139"/>
      <c r="B42" s="133"/>
      <c r="C42" s="130"/>
      <c r="D42" s="130"/>
      <c r="E42" s="130"/>
      <c r="F42" s="133"/>
      <c r="G42" s="141"/>
      <c r="H42" s="141"/>
      <c r="I42" s="143"/>
      <c r="J42" s="169"/>
      <c r="K42" s="145"/>
      <c r="L42" s="147"/>
      <c r="M42" s="149"/>
      <c r="N42" s="39" t="s">
        <v>216</v>
      </c>
      <c r="O42" s="145"/>
      <c r="P42" s="64">
        <v>15</v>
      </c>
      <c r="Q42" s="64">
        <v>5</v>
      </c>
      <c r="R42" s="64">
        <v>5</v>
      </c>
      <c r="S42" s="64">
        <v>10</v>
      </c>
      <c r="T42" s="64">
        <v>10</v>
      </c>
      <c r="U42" s="64">
        <v>10</v>
      </c>
      <c r="V42" s="64">
        <v>20</v>
      </c>
      <c r="W42" s="56">
        <f t="shared" si="6"/>
        <v>75</v>
      </c>
      <c r="X42" s="149" t="s">
        <v>152</v>
      </c>
      <c r="Y42" s="145" t="s">
        <v>21</v>
      </c>
      <c r="Z42" s="147" t="e">
        <f>IF(AND(X42&lt;&gt;"",Y42&lt;&gt;""),VLOOKUP(X42&amp;Y42,Hoja5!L27:M51,2,FALSE),"")</f>
        <v>#N/A</v>
      </c>
      <c r="AA42" s="151" t="s">
        <v>24</v>
      </c>
      <c r="AB42" s="130"/>
      <c r="AC42" s="133"/>
      <c r="AD42" s="133"/>
      <c r="AE42" s="133"/>
      <c r="AF42" s="133"/>
      <c r="AG42" s="130"/>
      <c r="AH42" s="135"/>
      <c r="AI42" s="74"/>
      <c r="AJ42" s="77"/>
    </row>
    <row r="43" spans="1:36" s="26" customFormat="1" ht="42.75" customHeight="1" x14ac:dyDescent="0.2">
      <c r="A43" s="139"/>
      <c r="B43" s="133"/>
      <c r="C43" s="130"/>
      <c r="D43" s="130"/>
      <c r="E43" s="130"/>
      <c r="F43" s="133"/>
      <c r="G43" s="141"/>
      <c r="H43" s="141"/>
      <c r="I43" s="143"/>
      <c r="J43" s="169"/>
      <c r="K43" s="145"/>
      <c r="L43" s="147"/>
      <c r="M43" s="149"/>
      <c r="N43" s="39" t="s">
        <v>217</v>
      </c>
      <c r="O43" s="145" t="s">
        <v>26</v>
      </c>
      <c r="P43" s="64">
        <v>15</v>
      </c>
      <c r="Q43" s="64">
        <v>5</v>
      </c>
      <c r="R43" s="64">
        <v>5</v>
      </c>
      <c r="S43" s="64">
        <v>10</v>
      </c>
      <c r="T43" s="64">
        <v>10</v>
      </c>
      <c r="U43" s="64">
        <v>10</v>
      </c>
      <c r="V43" s="64">
        <v>20</v>
      </c>
      <c r="W43" s="56">
        <f t="shared" si="6"/>
        <v>75</v>
      </c>
      <c r="X43" s="149" t="s">
        <v>152</v>
      </c>
      <c r="Y43" s="145" t="s">
        <v>21</v>
      </c>
      <c r="Z43" s="147" t="e">
        <f>IF(AND(X43&lt;&gt;"",Y43&lt;&gt;""),VLOOKUP(X43&amp;Y43,Hoja5!L28:M52,2,FALSE),"")</f>
        <v>#N/A</v>
      </c>
      <c r="AA43" s="151" t="s">
        <v>24</v>
      </c>
      <c r="AB43" s="130"/>
      <c r="AC43" s="133"/>
      <c r="AD43" s="133"/>
      <c r="AE43" s="133"/>
      <c r="AF43" s="133"/>
      <c r="AG43" s="130"/>
      <c r="AH43" s="135"/>
      <c r="AI43" s="74"/>
      <c r="AJ43" s="77"/>
    </row>
    <row r="44" spans="1:36" s="26" customFormat="1" ht="47.25" customHeight="1" x14ac:dyDescent="0.2">
      <c r="A44" s="139"/>
      <c r="B44" s="133"/>
      <c r="C44" s="130"/>
      <c r="D44" s="130"/>
      <c r="E44" s="130"/>
      <c r="F44" s="133"/>
      <c r="G44" s="141" t="s">
        <v>159</v>
      </c>
      <c r="H44" s="141" t="s">
        <v>158</v>
      </c>
      <c r="I44" s="143" t="s">
        <v>157</v>
      </c>
      <c r="J44" s="169"/>
      <c r="K44" s="145" t="s">
        <v>36</v>
      </c>
      <c r="L44" s="147"/>
      <c r="M44" s="149" t="s">
        <v>124</v>
      </c>
      <c r="N44" s="39" t="s">
        <v>272</v>
      </c>
      <c r="O44" s="145" t="s">
        <v>26</v>
      </c>
      <c r="P44" s="64">
        <v>15</v>
      </c>
      <c r="Q44" s="64">
        <v>5</v>
      </c>
      <c r="R44" s="64">
        <v>5</v>
      </c>
      <c r="S44" s="64">
        <v>10</v>
      </c>
      <c r="T44" s="64">
        <v>10</v>
      </c>
      <c r="U44" s="64">
        <v>10</v>
      </c>
      <c r="V44" s="64">
        <v>20</v>
      </c>
      <c r="W44" s="56">
        <f t="shared" si="6"/>
        <v>75</v>
      </c>
      <c r="X44" s="149" t="s">
        <v>152</v>
      </c>
      <c r="Y44" s="145" t="s">
        <v>21</v>
      </c>
      <c r="Z44" s="147" t="e">
        <f>IF(AND(X44&lt;&gt;"",Y44&lt;&gt;""),VLOOKUP(X44&amp;Y44,Hoja5!L29:M53,2,FALSE),"")</f>
        <v>#N/A</v>
      </c>
      <c r="AA44" s="151" t="s">
        <v>24</v>
      </c>
      <c r="AB44" s="130"/>
      <c r="AC44" s="133"/>
      <c r="AD44" s="133"/>
      <c r="AE44" s="133"/>
      <c r="AF44" s="133"/>
      <c r="AG44" s="130"/>
      <c r="AH44" s="135" t="s">
        <v>186</v>
      </c>
      <c r="AI44" s="74"/>
      <c r="AJ44" s="97"/>
    </row>
    <row r="45" spans="1:36" s="26" customFormat="1" ht="54" customHeight="1" x14ac:dyDescent="0.2">
      <c r="A45" s="139">
        <v>6</v>
      </c>
      <c r="B45" s="133" t="s">
        <v>38</v>
      </c>
      <c r="C45" s="130" t="s">
        <v>147</v>
      </c>
      <c r="D45" s="130" t="s">
        <v>411</v>
      </c>
      <c r="E45" s="130" t="s">
        <v>262</v>
      </c>
      <c r="F45" s="133" t="s">
        <v>18</v>
      </c>
      <c r="G45" s="154" t="s">
        <v>341</v>
      </c>
      <c r="H45" s="154" t="s">
        <v>342</v>
      </c>
      <c r="I45" s="143" t="s">
        <v>343</v>
      </c>
      <c r="J45" s="169" t="s">
        <v>152</v>
      </c>
      <c r="K45" s="145" t="s">
        <v>36</v>
      </c>
      <c r="L45" s="147" t="str">
        <f>IF(AND(J45&lt;&gt;"",K45&lt;&gt;""),VLOOKUP(J45&amp;K45,Hoja5!$L3:$M27,2,FALSE),"")</f>
        <v>Extrema</v>
      </c>
      <c r="M45" s="149" t="s">
        <v>124</v>
      </c>
      <c r="N45" s="39" t="s">
        <v>218</v>
      </c>
      <c r="O45" s="111" t="s">
        <v>26</v>
      </c>
      <c r="P45" s="65">
        <v>15</v>
      </c>
      <c r="Q45" s="65">
        <v>5</v>
      </c>
      <c r="R45" s="65">
        <v>0</v>
      </c>
      <c r="S45" s="65">
        <v>10</v>
      </c>
      <c r="T45" s="65">
        <v>15</v>
      </c>
      <c r="U45" s="65">
        <v>10</v>
      </c>
      <c r="V45" s="65">
        <v>30</v>
      </c>
      <c r="W45" s="56">
        <f>SUM(P45:V45)</f>
        <v>85</v>
      </c>
      <c r="X45" s="149" t="s">
        <v>16</v>
      </c>
      <c r="Y45" s="145" t="s">
        <v>36</v>
      </c>
      <c r="Z45" s="147" t="str">
        <f>IF(AND(X45&lt;&gt;"",Y45&lt;&gt;""),VLOOKUP(X45&amp;Y45,[2]Hoja5!L6:M30,2,FALSE),"")</f>
        <v>Alta</v>
      </c>
      <c r="AA45" s="151" t="s">
        <v>24</v>
      </c>
      <c r="AB45" s="130" t="s">
        <v>290</v>
      </c>
      <c r="AC45" s="133" t="s">
        <v>372</v>
      </c>
      <c r="AD45" s="133" t="s">
        <v>126</v>
      </c>
      <c r="AE45" s="133" t="s">
        <v>146</v>
      </c>
      <c r="AF45" s="133" t="s">
        <v>142</v>
      </c>
      <c r="AG45" s="192" t="s">
        <v>390</v>
      </c>
      <c r="AH45" s="160" t="s">
        <v>298</v>
      </c>
      <c r="AI45" s="89" t="s">
        <v>428</v>
      </c>
      <c r="AJ45" s="79" t="s">
        <v>439</v>
      </c>
    </row>
    <row r="46" spans="1:36" s="26" customFormat="1" ht="54" customHeight="1" x14ac:dyDescent="0.2">
      <c r="A46" s="139"/>
      <c r="B46" s="133"/>
      <c r="C46" s="130"/>
      <c r="D46" s="130"/>
      <c r="E46" s="130"/>
      <c r="F46" s="133"/>
      <c r="G46" s="154"/>
      <c r="H46" s="154"/>
      <c r="I46" s="143"/>
      <c r="J46" s="169"/>
      <c r="K46" s="145"/>
      <c r="L46" s="147"/>
      <c r="M46" s="149"/>
      <c r="N46" s="39" t="s">
        <v>219</v>
      </c>
      <c r="O46" s="112"/>
      <c r="P46" s="65">
        <v>15</v>
      </c>
      <c r="Q46" s="65">
        <v>5</v>
      </c>
      <c r="R46" s="65">
        <v>0</v>
      </c>
      <c r="S46" s="65">
        <v>10</v>
      </c>
      <c r="T46" s="65">
        <v>15</v>
      </c>
      <c r="U46" s="65">
        <v>10</v>
      </c>
      <c r="V46" s="65">
        <v>30</v>
      </c>
      <c r="W46" s="56">
        <f t="shared" ref="W46:W51" si="8">SUM(P46:V46)</f>
        <v>85</v>
      </c>
      <c r="X46" s="149"/>
      <c r="Y46" s="145"/>
      <c r="Z46" s="147"/>
      <c r="AA46" s="151"/>
      <c r="AB46" s="130"/>
      <c r="AC46" s="133"/>
      <c r="AD46" s="133"/>
      <c r="AE46" s="133"/>
      <c r="AF46" s="133"/>
      <c r="AG46" s="193"/>
      <c r="AH46" s="161"/>
      <c r="AI46" s="90"/>
      <c r="AJ46" s="80"/>
    </row>
    <row r="47" spans="1:36" s="26" customFormat="1" ht="54" customHeight="1" x14ac:dyDescent="0.2">
      <c r="A47" s="139"/>
      <c r="B47" s="133"/>
      <c r="C47" s="130"/>
      <c r="D47" s="130"/>
      <c r="E47" s="130"/>
      <c r="F47" s="133"/>
      <c r="G47" s="154"/>
      <c r="H47" s="154"/>
      <c r="I47" s="143"/>
      <c r="J47" s="169"/>
      <c r="K47" s="145"/>
      <c r="L47" s="147"/>
      <c r="M47" s="149"/>
      <c r="N47" s="39" t="s">
        <v>220</v>
      </c>
      <c r="O47" s="112"/>
      <c r="P47" s="65">
        <v>15</v>
      </c>
      <c r="Q47" s="65">
        <v>5</v>
      </c>
      <c r="R47" s="65">
        <v>0</v>
      </c>
      <c r="S47" s="65">
        <v>10</v>
      </c>
      <c r="T47" s="65">
        <v>15</v>
      </c>
      <c r="U47" s="65">
        <v>10</v>
      </c>
      <c r="V47" s="65">
        <v>28</v>
      </c>
      <c r="W47" s="56">
        <f t="shared" si="8"/>
        <v>83</v>
      </c>
      <c r="X47" s="149"/>
      <c r="Y47" s="145"/>
      <c r="Z47" s="147"/>
      <c r="AA47" s="151"/>
      <c r="AB47" s="130"/>
      <c r="AC47" s="133"/>
      <c r="AD47" s="133"/>
      <c r="AE47" s="133"/>
      <c r="AF47" s="133"/>
      <c r="AG47" s="193"/>
      <c r="AH47" s="161"/>
      <c r="AI47" s="90"/>
      <c r="AJ47" s="80"/>
    </row>
    <row r="48" spans="1:36" s="26" customFormat="1" ht="54" customHeight="1" x14ac:dyDescent="0.2">
      <c r="A48" s="139"/>
      <c r="B48" s="133"/>
      <c r="C48" s="130"/>
      <c r="D48" s="130"/>
      <c r="E48" s="130"/>
      <c r="F48" s="133"/>
      <c r="G48" s="154"/>
      <c r="H48" s="154"/>
      <c r="I48" s="143"/>
      <c r="J48" s="169"/>
      <c r="K48" s="145"/>
      <c r="L48" s="147"/>
      <c r="M48" s="149"/>
      <c r="N48" s="39" t="s">
        <v>221</v>
      </c>
      <c r="O48" s="112"/>
      <c r="P48" s="65">
        <v>15</v>
      </c>
      <c r="Q48" s="65">
        <v>5</v>
      </c>
      <c r="R48" s="65">
        <v>5</v>
      </c>
      <c r="S48" s="65">
        <v>5</v>
      </c>
      <c r="T48" s="65">
        <v>15</v>
      </c>
      <c r="U48" s="65">
        <v>10</v>
      </c>
      <c r="V48" s="65">
        <v>30</v>
      </c>
      <c r="W48" s="56">
        <f t="shared" si="8"/>
        <v>85</v>
      </c>
      <c r="X48" s="149"/>
      <c r="Y48" s="145"/>
      <c r="Z48" s="147"/>
      <c r="AA48" s="151"/>
      <c r="AB48" s="130"/>
      <c r="AC48" s="133"/>
      <c r="AD48" s="133"/>
      <c r="AE48" s="133"/>
      <c r="AF48" s="133"/>
      <c r="AG48" s="193"/>
      <c r="AH48" s="161"/>
      <c r="AI48" s="90"/>
      <c r="AJ48" s="80"/>
    </row>
    <row r="49" spans="1:37" s="26" customFormat="1" ht="54" customHeight="1" x14ac:dyDescent="0.2">
      <c r="A49" s="139"/>
      <c r="B49" s="133"/>
      <c r="C49" s="130"/>
      <c r="D49" s="130"/>
      <c r="E49" s="130"/>
      <c r="F49" s="133"/>
      <c r="G49" s="154"/>
      <c r="H49" s="154"/>
      <c r="I49" s="143"/>
      <c r="J49" s="169"/>
      <c r="K49" s="145"/>
      <c r="L49" s="147"/>
      <c r="M49" s="149"/>
      <c r="N49" s="39" t="s">
        <v>222</v>
      </c>
      <c r="O49" s="112"/>
      <c r="P49" s="65">
        <v>15</v>
      </c>
      <c r="Q49" s="65">
        <v>5</v>
      </c>
      <c r="R49" s="65">
        <v>0</v>
      </c>
      <c r="S49" s="65">
        <v>10</v>
      </c>
      <c r="T49" s="65">
        <v>15</v>
      </c>
      <c r="U49" s="65">
        <v>10</v>
      </c>
      <c r="V49" s="65">
        <v>30</v>
      </c>
      <c r="W49" s="56">
        <f t="shared" si="8"/>
        <v>85</v>
      </c>
      <c r="X49" s="149"/>
      <c r="Y49" s="145"/>
      <c r="Z49" s="147"/>
      <c r="AA49" s="151"/>
      <c r="AB49" s="130"/>
      <c r="AC49" s="133"/>
      <c r="AD49" s="133"/>
      <c r="AE49" s="133"/>
      <c r="AF49" s="133"/>
      <c r="AG49" s="193"/>
      <c r="AH49" s="161"/>
      <c r="AI49" s="90"/>
      <c r="AJ49" s="80"/>
    </row>
    <row r="50" spans="1:37" s="26" customFormat="1" ht="62.25" customHeight="1" x14ac:dyDescent="0.2">
      <c r="A50" s="139"/>
      <c r="B50" s="133"/>
      <c r="C50" s="130"/>
      <c r="D50" s="130"/>
      <c r="E50" s="130"/>
      <c r="F50" s="133"/>
      <c r="G50" s="154"/>
      <c r="H50" s="154"/>
      <c r="I50" s="143"/>
      <c r="J50" s="169"/>
      <c r="K50" s="145"/>
      <c r="L50" s="147"/>
      <c r="M50" s="149"/>
      <c r="N50" s="39" t="s">
        <v>373</v>
      </c>
      <c r="O50" s="112"/>
      <c r="P50" s="65">
        <v>15</v>
      </c>
      <c r="Q50" s="65">
        <v>5</v>
      </c>
      <c r="R50" s="65">
        <v>0</v>
      </c>
      <c r="S50" s="65">
        <v>10</v>
      </c>
      <c r="T50" s="65">
        <v>15</v>
      </c>
      <c r="U50" s="65">
        <v>10</v>
      </c>
      <c r="V50" s="65">
        <v>25</v>
      </c>
      <c r="W50" s="56">
        <f t="shared" ref="W50" si="9">SUM(P50:V50)</f>
        <v>80</v>
      </c>
      <c r="X50" s="149"/>
      <c r="Y50" s="145"/>
      <c r="Z50" s="147"/>
      <c r="AA50" s="151"/>
      <c r="AB50" s="130"/>
      <c r="AC50" s="133"/>
      <c r="AD50" s="133"/>
      <c r="AE50" s="133"/>
      <c r="AF50" s="133"/>
      <c r="AG50" s="193"/>
      <c r="AH50" s="161"/>
      <c r="AI50" s="90"/>
      <c r="AJ50" s="80"/>
    </row>
    <row r="51" spans="1:37" s="26" customFormat="1" ht="62.25" customHeight="1" x14ac:dyDescent="0.2">
      <c r="A51" s="139"/>
      <c r="B51" s="133"/>
      <c r="C51" s="130"/>
      <c r="D51" s="130"/>
      <c r="E51" s="130"/>
      <c r="F51" s="133"/>
      <c r="G51" s="154"/>
      <c r="H51" s="154" t="s">
        <v>158</v>
      </c>
      <c r="I51" s="143" t="s">
        <v>157</v>
      </c>
      <c r="J51" s="169"/>
      <c r="K51" s="145" t="s">
        <v>36</v>
      </c>
      <c r="L51" s="147"/>
      <c r="M51" s="149" t="s">
        <v>124</v>
      </c>
      <c r="N51" s="39" t="s">
        <v>297</v>
      </c>
      <c r="O51" s="118"/>
      <c r="P51" s="65">
        <v>15</v>
      </c>
      <c r="Q51" s="65">
        <v>5</v>
      </c>
      <c r="R51" s="65">
        <v>0</v>
      </c>
      <c r="S51" s="65">
        <v>10</v>
      </c>
      <c r="T51" s="65">
        <v>15</v>
      </c>
      <c r="U51" s="65">
        <v>10</v>
      </c>
      <c r="V51" s="65">
        <v>30</v>
      </c>
      <c r="W51" s="56">
        <f t="shared" si="8"/>
        <v>85</v>
      </c>
      <c r="X51" s="149"/>
      <c r="Y51" s="145"/>
      <c r="Z51" s="147"/>
      <c r="AA51" s="151"/>
      <c r="AB51" s="130"/>
      <c r="AC51" s="133"/>
      <c r="AD51" s="133"/>
      <c r="AE51" s="133"/>
      <c r="AF51" s="133"/>
      <c r="AG51" s="194"/>
      <c r="AH51" s="162"/>
      <c r="AI51" s="91"/>
      <c r="AJ51" s="81"/>
    </row>
    <row r="52" spans="1:37" s="26" customFormat="1" ht="69" customHeight="1" x14ac:dyDescent="0.2">
      <c r="A52" s="139">
        <v>7</v>
      </c>
      <c r="B52" s="133" t="s">
        <v>122</v>
      </c>
      <c r="C52" s="137" t="s">
        <v>148</v>
      </c>
      <c r="D52" s="137" t="s">
        <v>412</v>
      </c>
      <c r="E52" s="130" t="s">
        <v>262</v>
      </c>
      <c r="F52" s="133" t="s">
        <v>18</v>
      </c>
      <c r="G52" s="163" t="s">
        <v>324</v>
      </c>
      <c r="H52" s="163" t="s">
        <v>323</v>
      </c>
      <c r="I52" s="155" t="s">
        <v>344</v>
      </c>
      <c r="J52" s="169" t="s">
        <v>152</v>
      </c>
      <c r="K52" s="145" t="s">
        <v>36</v>
      </c>
      <c r="L52" s="147" t="str">
        <f>IF(AND(J52&lt;&gt;"",K52&lt;&gt;""),VLOOKUP(J52&amp;K52,Hoja5!$L9:$M33,2,FALSE),"")</f>
        <v>Extrema</v>
      </c>
      <c r="M52" s="149" t="s">
        <v>124</v>
      </c>
      <c r="N52" s="67" t="s">
        <v>299</v>
      </c>
      <c r="O52" s="111" t="s">
        <v>26</v>
      </c>
      <c r="P52" s="67">
        <v>15</v>
      </c>
      <c r="Q52" s="67">
        <v>5</v>
      </c>
      <c r="R52" s="67">
        <v>0</v>
      </c>
      <c r="S52" s="63">
        <v>10</v>
      </c>
      <c r="T52" s="63">
        <v>15</v>
      </c>
      <c r="U52" s="63">
        <v>5</v>
      </c>
      <c r="V52" s="63">
        <v>30</v>
      </c>
      <c r="W52" s="56">
        <f t="shared" ref="W52:W60" si="10">SUM(P52:V52)</f>
        <v>80</v>
      </c>
      <c r="X52" s="149" t="s">
        <v>20</v>
      </c>
      <c r="Y52" s="145" t="s">
        <v>36</v>
      </c>
      <c r="Z52" s="147" t="str">
        <f>IF(AND(X52&lt;&gt;"",Y52&lt;&gt;""),VLOOKUP(X52&amp;Y52,Hoja5!L3:M27,2,FALSE),"")</f>
        <v>Extrema</v>
      </c>
      <c r="AA52" s="151" t="s">
        <v>24</v>
      </c>
      <c r="AB52" s="130" t="s">
        <v>303</v>
      </c>
      <c r="AC52" s="133" t="s">
        <v>304</v>
      </c>
      <c r="AD52" s="133" t="s">
        <v>305</v>
      </c>
      <c r="AE52" s="133" t="s">
        <v>146</v>
      </c>
      <c r="AF52" s="133" t="s">
        <v>142</v>
      </c>
      <c r="AG52" s="130" t="s">
        <v>332</v>
      </c>
      <c r="AH52" s="138" t="s">
        <v>325</v>
      </c>
      <c r="AI52" s="74" t="s">
        <v>429</v>
      </c>
      <c r="AJ52" s="92" t="s">
        <v>440</v>
      </c>
    </row>
    <row r="53" spans="1:37" s="26" customFormat="1" ht="82.5" customHeight="1" x14ac:dyDescent="0.2">
      <c r="A53" s="139"/>
      <c r="B53" s="133"/>
      <c r="C53" s="137"/>
      <c r="D53" s="137"/>
      <c r="E53" s="130"/>
      <c r="F53" s="133"/>
      <c r="G53" s="163"/>
      <c r="H53" s="163"/>
      <c r="I53" s="155"/>
      <c r="J53" s="169"/>
      <c r="K53" s="145"/>
      <c r="L53" s="147"/>
      <c r="M53" s="149"/>
      <c r="N53" s="67" t="s">
        <v>300</v>
      </c>
      <c r="O53" s="112"/>
      <c r="P53" s="67">
        <v>15</v>
      </c>
      <c r="Q53" s="67">
        <v>5</v>
      </c>
      <c r="R53" s="67">
        <v>0</v>
      </c>
      <c r="S53" s="63">
        <v>10</v>
      </c>
      <c r="T53" s="63">
        <v>15</v>
      </c>
      <c r="U53" s="63">
        <v>5</v>
      </c>
      <c r="V53" s="63">
        <v>30</v>
      </c>
      <c r="W53" s="56">
        <f t="shared" si="10"/>
        <v>80</v>
      </c>
      <c r="X53" s="149"/>
      <c r="Y53" s="145"/>
      <c r="Z53" s="147"/>
      <c r="AA53" s="151"/>
      <c r="AB53" s="130"/>
      <c r="AC53" s="133"/>
      <c r="AD53" s="133"/>
      <c r="AE53" s="133"/>
      <c r="AF53" s="133"/>
      <c r="AG53" s="130"/>
      <c r="AH53" s="138"/>
      <c r="AI53" s="74"/>
      <c r="AJ53" s="93"/>
    </row>
    <row r="54" spans="1:37" s="26" customFormat="1" ht="80.25" customHeight="1" x14ac:dyDescent="0.2">
      <c r="A54" s="139"/>
      <c r="B54" s="133"/>
      <c r="C54" s="137"/>
      <c r="D54" s="137"/>
      <c r="E54" s="130"/>
      <c r="F54" s="133"/>
      <c r="G54" s="163"/>
      <c r="H54" s="163"/>
      <c r="I54" s="155"/>
      <c r="J54" s="169"/>
      <c r="K54" s="145"/>
      <c r="L54" s="147"/>
      <c r="M54" s="149"/>
      <c r="N54" s="65" t="s">
        <v>301</v>
      </c>
      <c r="O54" s="112"/>
      <c r="P54" s="67">
        <v>15</v>
      </c>
      <c r="Q54" s="67">
        <v>5</v>
      </c>
      <c r="R54" s="67">
        <v>0</v>
      </c>
      <c r="S54" s="63">
        <v>10</v>
      </c>
      <c r="T54" s="63">
        <v>10</v>
      </c>
      <c r="U54" s="63">
        <v>8</v>
      </c>
      <c r="V54" s="63">
        <v>20</v>
      </c>
      <c r="W54" s="56">
        <f t="shared" si="10"/>
        <v>68</v>
      </c>
      <c r="X54" s="149"/>
      <c r="Y54" s="145"/>
      <c r="Z54" s="147"/>
      <c r="AA54" s="151"/>
      <c r="AB54" s="130"/>
      <c r="AC54" s="133"/>
      <c r="AD54" s="133"/>
      <c r="AE54" s="133"/>
      <c r="AF54" s="133"/>
      <c r="AG54" s="130"/>
      <c r="AH54" s="138"/>
      <c r="AI54" s="74"/>
      <c r="AJ54" s="93"/>
    </row>
    <row r="55" spans="1:37" s="26" customFormat="1" ht="89.25" customHeight="1" x14ac:dyDescent="0.2">
      <c r="A55" s="139"/>
      <c r="B55" s="133"/>
      <c r="C55" s="137"/>
      <c r="D55" s="137"/>
      <c r="E55" s="130"/>
      <c r="F55" s="133"/>
      <c r="G55" s="163" t="s">
        <v>159</v>
      </c>
      <c r="H55" s="163" t="s">
        <v>158</v>
      </c>
      <c r="I55" s="155" t="s">
        <v>157</v>
      </c>
      <c r="J55" s="169"/>
      <c r="K55" s="145" t="s">
        <v>36</v>
      </c>
      <c r="L55" s="147"/>
      <c r="M55" s="149" t="s">
        <v>124</v>
      </c>
      <c r="N55" s="65" t="s">
        <v>302</v>
      </c>
      <c r="O55" s="118"/>
      <c r="P55" s="67">
        <v>15</v>
      </c>
      <c r="Q55" s="67">
        <v>5</v>
      </c>
      <c r="R55" s="67">
        <v>0</v>
      </c>
      <c r="S55" s="63">
        <v>5</v>
      </c>
      <c r="T55" s="63">
        <v>10</v>
      </c>
      <c r="U55" s="63">
        <v>8</v>
      </c>
      <c r="V55" s="63">
        <v>20</v>
      </c>
      <c r="W55" s="56">
        <f t="shared" si="10"/>
        <v>63</v>
      </c>
      <c r="X55" s="149" t="s">
        <v>152</v>
      </c>
      <c r="Y55" s="145" t="s">
        <v>21</v>
      </c>
      <c r="Z55" s="147" t="e">
        <f>IF(AND(X55&lt;&gt;"",Y55&lt;&gt;""),VLOOKUP(X55&amp;Y55,Hoja5!L43:M67,2,FALSE),"")</f>
        <v>#N/A</v>
      </c>
      <c r="AA55" s="151" t="s">
        <v>24</v>
      </c>
      <c r="AB55" s="130"/>
      <c r="AC55" s="133"/>
      <c r="AD55" s="133"/>
      <c r="AE55" s="133"/>
      <c r="AF55" s="133"/>
      <c r="AG55" s="130"/>
      <c r="AH55" s="138" t="s">
        <v>186</v>
      </c>
      <c r="AI55" s="74"/>
      <c r="AJ55" s="94"/>
    </row>
    <row r="56" spans="1:37" s="26" customFormat="1" ht="106.5" customHeight="1" x14ac:dyDescent="0.2">
      <c r="A56" s="139">
        <v>8</v>
      </c>
      <c r="B56" s="133" t="s">
        <v>122</v>
      </c>
      <c r="C56" s="130" t="s">
        <v>345</v>
      </c>
      <c r="D56" s="130" t="s">
        <v>413</v>
      </c>
      <c r="E56" s="130" t="s">
        <v>262</v>
      </c>
      <c r="F56" s="133" t="s">
        <v>18</v>
      </c>
      <c r="G56" s="163" t="s">
        <v>374</v>
      </c>
      <c r="H56" s="163" t="s">
        <v>333</v>
      </c>
      <c r="I56" s="155" t="s">
        <v>346</v>
      </c>
      <c r="J56" s="169" t="s">
        <v>32</v>
      </c>
      <c r="K56" s="145" t="s">
        <v>21</v>
      </c>
      <c r="L56" s="147" t="str">
        <f>IF(AND(J56&lt;&gt;"",K56&lt;&gt;""),VLOOKUP(J56&amp;K56,Hoja5!$L3:$M27,2,FALSE),"")</f>
        <v>Extrema</v>
      </c>
      <c r="M56" s="149" t="s">
        <v>124</v>
      </c>
      <c r="N56" s="39" t="s">
        <v>225</v>
      </c>
      <c r="O56" s="111" t="s">
        <v>26</v>
      </c>
      <c r="P56" s="67">
        <v>15</v>
      </c>
      <c r="Q56" s="67">
        <v>5</v>
      </c>
      <c r="R56" s="67">
        <v>0</v>
      </c>
      <c r="S56" s="63">
        <v>5</v>
      </c>
      <c r="T56" s="63">
        <v>10</v>
      </c>
      <c r="U56" s="63">
        <v>10</v>
      </c>
      <c r="V56" s="63">
        <v>20</v>
      </c>
      <c r="W56" s="56">
        <f t="shared" si="10"/>
        <v>65</v>
      </c>
      <c r="X56" s="149" t="s">
        <v>32</v>
      </c>
      <c r="Y56" s="145" t="s">
        <v>21</v>
      </c>
      <c r="Z56" s="147" t="str">
        <f>IF(AND(X56&lt;&gt;"",Y56&lt;&gt;""),VLOOKUP(X56&amp;Y56,Hoja5!L3:M27,2,FALSE),"")</f>
        <v>Extrema</v>
      </c>
      <c r="AA56" s="151" t="s">
        <v>24</v>
      </c>
      <c r="AB56" s="130" t="s">
        <v>307</v>
      </c>
      <c r="AC56" s="133" t="s">
        <v>308</v>
      </c>
      <c r="AD56" s="133" t="s">
        <v>305</v>
      </c>
      <c r="AE56" s="133" t="s">
        <v>146</v>
      </c>
      <c r="AF56" s="133" t="s">
        <v>142</v>
      </c>
      <c r="AG56" s="137" t="s">
        <v>375</v>
      </c>
      <c r="AH56" s="138" t="s">
        <v>328</v>
      </c>
      <c r="AI56" s="88" t="s">
        <v>421</v>
      </c>
      <c r="AJ56" s="79" t="s">
        <v>441</v>
      </c>
      <c r="AK56" s="61"/>
    </row>
    <row r="57" spans="1:37" s="26" customFormat="1" ht="106.5" customHeight="1" x14ac:dyDescent="0.25">
      <c r="A57" s="139"/>
      <c r="B57" s="133"/>
      <c r="C57" s="130"/>
      <c r="D57" s="130"/>
      <c r="E57" s="130"/>
      <c r="F57" s="133"/>
      <c r="G57" s="163"/>
      <c r="H57" s="163"/>
      <c r="I57" s="155"/>
      <c r="J57" s="169"/>
      <c r="K57" s="145"/>
      <c r="L57" s="147"/>
      <c r="M57" s="149"/>
      <c r="N57" s="39" t="s">
        <v>226</v>
      </c>
      <c r="O57" s="112"/>
      <c r="P57" s="67">
        <v>10</v>
      </c>
      <c r="Q57" s="67">
        <v>5</v>
      </c>
      <c r="R57" s="67">
        <v>0</v>
      </c>
      <c r="S57" s="63">
        <v>5</v>
      </c>
      <c r="T57" s="63">
        <v>10</v>
      </c>
      <c r="U57" s="63">
        <v>10</v>
      </c>
      <c r="V57" s="63">
        <v>20</v>
      </c>
      <c r="W57" s="56">
        <f t="shared" si="10"/>
        <v>60</v>
      </c>
      <c r="X57" s="149"/>
      <c r="Y57" s="145"/>
      <c r="Z57" s="147"/>
      <c r="AA57" s="151"/>
      <c r="AB57" s="130"/>
      <c r="AC57" s="133"/>
      <c r="AD57" s="133"/>
      <c r="AE57" s="133"/>
      <c r="AF57" s="133"/>
      <c r="AG57" s="137"/>
      <c r="AH57" s="138"/>
      <c r="AI57" s="88"/>
      <c r="AJ57" s="80"/>
      <c r="AK57" s="69"/>
    </row>
    <row r="58" spans="1:37" s="26" customFormat="1" ht="113.25" customHeight="1" x14ac:dyDescent="0.2">
      <c r="A58" s="139"/>
      <c r="B58" s="133"/>
      <c r="C58" s="130"/>
      <c r="D58" s="130"/>
      <c r="E58" s="130"/>
      <c r="F58" s="133"/>
      <c r="G58" s="163"/>
      <c r="H58" s="163"/>
      <c r="I58" s="155"/>
      <c r="J58" s="169"/>
      <c r="K58" s="145"/>
      <c r="L58" s="147"/>
      <c r="M58" s="149"/>
      <c r="N58" s="65" t="s">
        <v>306</v>
      </c>
      <c r="O58" s="112"/>
      <c r="P58" s="65">
        <v>15</v>
      </c>
      <c r="Q58" s="65">
        <v>5</v>
      </c>
      <c r="R58" s="65">
        <v>0</v>
      </c>
      <c r="S58" s="65">
        <v>10</v>
      </c>
      <c r="T58" s="59">
        <v>10</v>
      </c>
      <c r="U58" s="59">
        <v>10</v>
      </c>
      <c r="V58" s="59">
        <v>30</v>
      </c>
      <c r="W58" s="56">
        <f t="shared" si="10"/>
        <v>80</v>
      </c>
      <c r="X58" s="149"/>
      <c r="Y58" s="145"/>
      <c r="Z58" s="147"/>
      <c r="AA58" s="151"/>
      <c r="AB58" s="130"/>
      <c r="AC58" s="133"/>
      <c r="AD58" s="133"/>
      <c r="AE58" s="133"/>
      <c r="AF58" s="133"/>
      <c r="AG58" s="137"/>
      <c r="AH58" s="138"/>
      <c r="AI58" s="88"/>
      <c r="AJ58" s="80"/>
    </row>
    <row r="59" spans="1:37" s="26" customFormat="1" ht="101.25" customHeight="1" x14ac:dyDescent="0.2">
      <c r="A59" s="139"/>
      <c r="B59" s="133"/>
      <c r="C59" s="130"/>
      <c r="D59" s="130"/>
      <c r="E59" s="130"/>
      <c r="F59" s="133"/>
      <c r="G59" s="163" t="s">
        <v>159</v>
      </c>
      <c r="H59" s="163" t="s">
        <v>158</v>
      </c>
      <c r="I59" s="155" t="s">
        <v>157</v>
      </c>
      <c r="J59" s="169"/>
      <c r="K59" s="145" t="s">
        <v>36</v>
      </c>
      <c r="L59" s="147"/>
      <c r="M59" s="149" t="s">
        <v>124</v>
      </c>
      <c r="N59" s="65" t="s">
        <v>326</v>
      </c>
      <c r="O59" s="118"/>
      <c r="P59" s="65">
        <v>15</v>
      </c>
      <c r="Q59" s="65">
        <v>5</v>
      </c>
      <c r="R59" s="65">
        <v>0</v>
      </c>
      <c r="S59" s="65">
        <v>10</v>
      </c>
      <c r="T59" s="59">
        <v>10</v>
      </c>
      <c r="U59" s="59">
        <v>10</v>
      </c>
      <c r="V59" s="59">
        <v>30</v>
      </c>
      <c r="W59" s="56">
        <f t="shared" si="10"/>
        <v>80</v>
      </c>
      <c r="X59" s="149" t="s">
        <v>152</v>
      </c>
      <c r="Y59" s="145" t="s">
        <v>21</v>
      </c>
      <c r="Z59" s="147" t="e">
        <f>IF(AND(X59&lt;&gt;"",Y59&lt;&gt;""),VLOOKUP(X59&amp;Y59,Hoja5!L48:M72,2,FALSE),"")</f>
        <v>#N/A</v>
      </c>
      <c r="AA59" s="151" t="s">
        <v>24</v>
      </c>
      <c r="AB59" s="130"/>
      <c r="AC59" s="133"/>
      <c r="AD59" s="133"/>
      <c r="AE59" s="133"/>
      <c r="AF59" s="133"/>
      <c r="AG59" s="137"/>
      <c r="AH59" s="138" t="s">
        <v>186</v>
      </c>
      <c r="AI59" s="88"/>
      <c r="AJ59" s="81"/>
    </row>
    <row r="60" spans="1:37" s="26" customFormat="1" ht="70.5" customHeight="1" x14ac:dyDescent="0.2">
      <c r="A60" s="107">
        <v>9</v>
      </c>
      <c r="B60" s="98" t="s">
        <v>327</v>
      </c>
      <c r="C60" s="128" t="s">
        <v>149</v>
      </c>
      <c r="D60" s="128" t="s">
        <v>414</v>
      </c>
      <c r="E60" s="128" t="s">
        <v>262</v>
      </c>
      <c r="F60" s="98" t="s">
        <v>18</v>
      </c>
      <c r="G60" s="119" t="s">
        <v>347</v>
      </c>
      <c r="H60" s="119" t="s">
        <v>348</v>
      </c>
      <c r="I60" s="76" t="s">
        <v>349</v>
      </c>
      <c r="J60" s="209" t="s">
        <v>152</v>
      </c>
      <c r="K60" s="111" t="s">
        <v>36</v>
      </c>
      <c r="L60" s="113" t="str">
        <f>IF(AND(J60&lt;&gt;"",K60&lt;&gt;""),VLOOKUP(J60&amp;K60,Hoja5!$L17:$M41,2,FALSE),"")</f>
        <v>Extrema</v>
      </c>
      <c r="M60" s="115" t="s">
        <v>124</v>
      </c>
      <c r="N60" s="60" t="s">
        <v>257</v>
      </c>
      <c r="O60" s="111" t="s">
        <v>26</v>
      </c>
      <c r="P60" s="67">
        <v>15</v>
      </c>
      <c r="Q60" s="67">
        <v>5</v>
      </c>
      <c r="R60" s="67">
        <v>0</v>
      </c>
      <c r="S60" s="63">
        <v>10</v>
      </c>
      <c r="T60" s="63">
        <v>15</v>
      </c>
      <c r="U60" s="63">
        <v>10</v>
      </c>
      <c r="V60" s="63">
        <v>30</v>
      </c>
      <c r="W60" s="56">
        <f t="shared" si="10"/>
        <v>85</v>
      </c>
      <c r="X60" s="115" t="s">
        <v>20</v>
      </c>
      <c r="Y60" s="111" t="s">
        <v>21</v>
      </c>
      <c r="Z60" s="113" t="str">
        <f>IF(AND(X60&lt;&gt;"",Y60&lt;&gt;""),VLOOKUP(X60&amp;Y60,Hoja5!L3:M27,2,FALSE),"")</f>
        <v>Alta</v>
      </c>
      <c r="AA60" s="157" t="s">
        <v>24</v>
      </c>
      <c r="AB60" s="128" t="s">
        <v>382</v>
      </c>
      <c r="AC60" s="98" t="s">
        <v>376</v>
      </c>
      <c r="AD60" s="98" t="s">
        <v>126</v>
      </c>
      <c r="AE60" s="98" t="s">
        <v>146</v>
      </c>
      <c r="AF60" s="98" t="s">
        <v>142</v>
      </c>
      <c r="AG60" s="137" t="s">
        <v>366</v>
      </c>
      <c r="AH60" s="160" t="s">
        <v>330</v>
      </c>
      <c r="AI60" s="88" t="s">
        <v>422</v>
      </c>
      <c r="AJ60" s="79" t="s">
        <v>442</v>
      </c>
    </row>
    <row r="61" spans="1:37" s="26" customFormat="1" ht="70.5" customHeight="1" x14ac:dyDescent="0.2">
      <c r="A61" s="108"/>
      <c r="B61" s="99"/>
      <c r="C61" s="129"/>
      <c r="D61" s="129"/>
      <c r="E61" s="129"/>
      <c r="F61" s="99"/>
      <c r="G61" s="120"/>
      <c r="H61" s="120"/>
      <c r="I61" s="77"/>
      <c r="J61" s="210"/>
      <c r="K61" s="112"/>
      <c r="L61" s="114"/>
      <c r="M61" s="116"/>
      <c r="N61" s="39" t="s">
        <v>227</v>
      </c>
      <c r="O61" s="112"/>
      <c r="P61" s="67">
        <v>15</v>
      </c>
      <c r="Q61" s="67">
        <v>5</v>
      </c>
      <c r="R61" s="67">
        <v>0</v>
      </c>
      <c r="S61" s="63">
        <v>10</v>
      </c>
      <c r="T61" s="63">
        <v>15</v>
      </c>
      <c r="U61" s="63">
        <v>10</v>
      </c>
      <c r="V61" s="64">
        <v>30</v>
      </c>
      <c r="W61" s="56">
        <f t="shared" ref="W61:W64" si="11">SUM(P61:V61)</f>
        <v>85</v>
      </c>
      <c r="X61" s="116"/>
      <c r="Y61" s="112"/>
      <c r="Z61" s="114"/>
      <c r="AA61" s="158"/>
      <c r="AB61" s="129"/>
      <c r="AC61" s="99"/>
      <c r="AD61" s="99"/>
      <c r="AE61" s="99"/>
      <c r="AF61" s="99"/>
      <c r="AG61" s="137"/>
      <c r="AH61" s="161"/>
      <c r="AI61" s="88"/>
      <c r="AJ61" s="80"/>
    </row>
    <row r="62" spans="1:37" s="26" customFormat="1" ht="70.5" customHeight="1" x14ac:dyDescent="0.2">
      <c r="A62" s="108"/>
      <c r="B62" s="99"/>
      <c r="C62" s="129"/>
      <c r="D62" s="129"/>
      <c r="E62" s="129"/>
      <c r="F62" s="99"/>
      <c r="G62" s="120"/>
      <c r="H62" s="120"/>
      <c r="I62" s="77"/>
      <c r="J62" s="210"/>
      <c r="K62" s="112"/>
      <c r="L62" s="114"/>
      <c r="M62" s="116"/>
      <c r="N62" s="60" t="s">
        <v>309</v>
      </c>
      <c r="O62" s="112"/>
      <c r="P62" s="67">
        <v>15</v>
      </c>
      <c r="Q62" s="67">
        <v>5</v>
      </c>
      <c r="R62" s="67">
        <v>0</v>
      </c>
      <c r="S62" s="63">
        <v>10</v>
      </c>
      <c r="T62" s="63">
        <v>15</v>
      </c>
      <c r="U62" s="63">
        <v>10</v>
      </c>
      <c r="V62" s="63">
        <v>30</v>
      </c>
      <c r="W62" s="56">
        <f t="shared" si="11"/>
        <v>85</v>
      </c>
      <c r="X62" s="116"/>
      <c r="Y62" s="112"/>
      <c r="Z62" s="114"/>
      <c r="AA62" s="158"/>
      <c r="AB62" s="129"/>
      <c r="AC62" s="99"/>
      <c r="AD62" s="99"/>
      <c r="AE62" s="99"/>
      <c r="AF62" s="99"/>
      <c r="AG62" s="137"/>
      <c r="AH62" s="161"/>
      <c r="AI62" s="88"/>
      <c r="AJ62" s="80"/>
    </row>
    <row r="63" spans="1:37" s="26" customFormat="1" ht="70.5" customHeight="1" x14ac:dyDescent="0.2">
      <c r="A63" s="108"/>
      <c r="B63" s="99"/>
      <c r="C63" s="129"/>
      <c r="D63" s="129"/>
      <c r="E63" s="129"/>
      <c r="F63" s="99"/>
      <c r="G63" s="120"/>
      <c r="H63" s="120"/>
      <c r="I63" s="77"/>
      <c r="J63" s="210"/>
      <c r="K63" s="112"/>
      <c r="L63" s="114"/>
      <c r="M63" s="116"/>
      <c r="N63" s="60" t="s">
        <v>310</v>
      </c>
      <c r="O63" s="112"/>
      <c r="P63" s="67">
        <v>15</v>
      </c>
      <c r="Q63" s="67">
        <v>5</v>
      </c>
      <c r="R63" s="67">
        <v>0</v>
      </c>
      <c r="S63" s="63">
        <v>10</v>
      </c>
      <c r="T63" s="63">
        <v>15</v>
      </c>
      <c r="U63" s="63">
        <v>10</v>
      </c>
      <c r="V63" s="63">
        <v>30</v>
      </c>
      <c r="W63" s="56">
        <f t="shared" si="11"/>
        <v>85</v>
      </c>
      <c r="X63" s="116"/>
      <c r="Y63" s="112"/>
      <c r="Z63" s="114"/>
      <c r="AA63" s="158"/>
      <c r="AB63" s="129"/>
      <c r="AC63" s="99"/>
      <c r="AD63" s="99"/>
      <c r="AE63" s="99"/>
      <c r="AF63" s="99"/>
      <c r="AG63" s="137"/>
      <c r="AH63" s="161"/>
      <c r="AI63" s="88"/>
      <c r="AJ63" s="80"/>
    </row>
    <row r="64" spans="1:37" s="26" customFormat="1" ht="70.5" customHeight="1" x14ac:dyDescent="0.2">
      <c r="A64" s="195"/>
      <c r="B64" s="100"/>
      <c r="C64" s="132"/>
      <c r="D64" s="132"/>
      <c r="E64" s="132"/>
      <c r="F64" s="100"/>
      <c r="G64" s="121"/>
      <c r="H64" s="121"/>
      <c r="I64" s="97" t="s">
        <v>157</v>
      </c>
      <c r="J64" s="212"/>
      <c r="K64" s="118"/>
      <c r="L64" s="156"/>
      <c r="M64" s="117"/>
      <c r="N64" s="39" t="s">
        <v>311</v>
      </c>
      <c r="O64" s="118"/>
      <c r="P64" s="67">
        <v>15</v>
      </c>
      <c r="Q64" s="67">
        <v>5</v>
      </c>
      <c r="R64" s="67">
        <v>15</v>
      </c>
      <c r="S64" s="63">
        <v>0</v>
      </c>
      <c r="T64" s="63">
        <v>15</v>
      </c>
      <c r="U64" s="63">
        <v>10</v>
      </c>
      <c r="V64" s="64">
        <v>30</v>
      </c>
      <c r="W64" s="56">
        <f t="shared" si="11"/>
        <v>90</v>
      </c>
      <c r="X64" s="117"/>
      <c r="Y64" s="118" t="s">
        <v>21</v>
      </c>
      <c r="Z64" s="156" t="str">
        <f>IF(AND(X64&lt;&gt;"",Y64&lt;&gt;""),VLOOKUP(X64&amp;Y64,Hoja5!L51:M75,2,FALSE),"")</f>
        <v/>
      </c>
      <c r="AA64" s="159" t="s">
        <v>24</v>
      </c>
      <c r="AB64" s="132"/>
      <c r="AC64" s="100"/>
      <c r="AD64" s="100"/>
      <c r="AE64" s="100"/>
      <c r="AF64" s="100"/>
      <c r="AG64" s="137"/>
      <c r="AH64" s="162" t="s">
        <v>186</v>
      </c>
      <c r="AI64" s="88"/>
      <c r="AJ64" s="81"/>
    </row>
    <row r="65" spans="1:36" s="26" customFormat="1" ht="54" customHeight="1" x14ac:dyDescent="0.2">
      <c r="A65" s="139">
        <v>10</v>
      </c>
      <c r="B65" s="133" t="s">
        <v>39</v>
      </c>
      <c r="C65" s="130" t="s">
        <v>150</v>
      </c>
      <c r="D65" s="130" t="s">
        <v>415</v>
      </c>
      <c r="E65" s="130" t="s">
        <v>262</v>
      </c>
      <c r="F65" s="133" t="s">
        <v>18</v>
      </c>
      <c r="G65" s="154" t="s">
        <v>350</v>
      </c>
      <c r="H65" s="154" t="s">
        <v>351</v>
      </c>
      <c r="I65" s="143" t="s">
        <v>352</v>
      </c>
      <c r="J65" s="169" t="s">
        <v>32</v>
      </c>
      <c r="K65" s="145" t="s">
        <v>36</v>
      </c>
      <c r="L65" s="147" t="str">
        <f>IF(AND(J65&lt;&gt;"",K65&lt;&gt;""),VLOOKUP(J65&amp;K65,Hoja5!$L2:$M27,2,FALSE),"")</f>
        <v>Extrema</v>
      </c>
      <c r="M65" s="149" t="s">
        <v>124</v>
      </c>
      <c r="N65" s="39" t="s">
        <v>228</v>
      </c>
      <c r="O65" s="111" t="s">
        <v>26</v>
      </c>
      <c r="P65" s="64">
        <v>15</v>
      </c>
      <c r="Q65" s="64">
        <v>5</v>
      </c>
      <c r="R65" s="64">
        <v>10</v>
      </c>
      <c r="S65" s="64">
        <v>5</v>
      </c>
      <c r="T65" s="64">
        <v>10</v>
      </c>
      <c r="U65" s="64">
        <v>5</v>
      </c>
      <c r="V65" s="64">
        <v>20</v>
      </c>
      <c r="W65" s="56">
        <f>SUM(P65:V65)</f>
        <v>70</v>
      </c>
      <c r="X65" s="149" t="s">
        <v>20</v>
      </c>
      <c r="Y65" s="145" t="s">
        <v>21</v>
      </c>
      <c r="Z65" s="147" t="str">
        <f>IF(AND(X65&lt;&gt;"",Y65&lt;&gt;""),VLOOKUP(X65&amp;Y65,Hoja5!L3:M27,2,FALSE),"")</f>
        <v>Alta</v>
      </c>
      <c r="AA65" s="151" t="s">
        <v>24</v>
      </c>
      <c r="AB65" s="130" t="s">
        <v>313</v>
      </c>
      <c r="AC65" s="133" t="s">
        <v>377</v>
      </c>
      <c r="AD65" s="133" t="s">
        <v>126</v>
      </c>
      <c r="AE65" s="133" t="s">
        <v>146</v>
      </c>
      <c r="AF65" s="133" t="s">
        <v>142</v>
      </c>
      <c r="AG65" s="137" t="s">
        <v>314</v>
      </c>
      <c r="AH65" s="153" t="s">
        <v>330</v>
      </c>
      <c r="AI65" s="88" t="s">
        <v>396</v>
      </c>
      <c r="AJ65" s="79" t="s">
        <v>443</v>
      </c>
    </row>
    <row r="66" spans="1:36" s="26" customFormat="1" ht="54" customHeight="1" x14ac:dyDescent="0.2">
      <c r="A66" s="139"/>
      <c r="B66" s="133"/>
      <c r="C66" s="130"/>
      <c r="D66" s="130"/>
      <c r="E66" s="130"/>
      <c r="F66" s="133"/>
      <c r="G66" s="154"/>
      <c r="H66" s="154"/>
      <c r="I66" s="143"/>
      <c r="J66" s="169"/>
      <c r="K66" s="145"/>
      <c r="L66" s="147"/>
      <c r="M66" s="149"/>
      <c r="N66" s="39" t="s">
        <v>229</v>
      </c>
      <c r="O66" s="112"/>
      <c r="P66" s="64">
        <v>15</v>
      </c>
      <c r="Q66" s="64">
        <v>5</v>
      </c>
      <c r="R66" s="64">
        <v>5</v>
      </c>
      <c r="S66" s="64">
        <v>10</v>
      </c>
      <c r="T66" s="64">
        <v>15</v>
      </c>
      <c r="U66" s="64">
        <v>10</v>
      </c>
      <c r="V66" s="64">
        <v>20</v>
      </c>
      <c r="W66" s="56">
        <f t="shared" ref="W66:W69" si="12">SUM(P66:V66)</f>
        <v>80</v>
      </c>
      <c r="X66" s="149"/>
      <c r="Y66" s="145"/>
      <c r="Z66" s="147"/>
      <c r="AA66" s="151"/>
      <c r="AB66" s="130"/>
      <c r="AC66" s="133"/>
      <c r="AD66" s="133"/>
      <c r="AE66" s="133"/>
      <c r="AF66" s="133"/>
      <c r="AG66" s="137"/>
      <c r="AH66" s="153"/>
      <c r="AI66" s="88"/>
      <c r="AJ66" s="80"/>
    </row>
    <row r="67" spans="1:36" s="26" customFormat="1" ht="54" customHeight="1" x14ac:dyDescent="0.2">
      <c r="A67" s="139"/>
      <c r="B67" s="133"/>
      <c r="C67" s="130"/>
      <c r="D67" s="130"/>
      <c r="E67" s="130"/>
      <c r="F67" s="133"/>
      <c r="G67" s="154"/>
      <c r="H67" s="154"/>
      <c r="I67" s="143"/>
      <c r="J67" s="169"/>
      <c r="K67" s="145"/>
      <c r="L67" s="147"/>
      <c r="M67" s="149"/>
      <c r="N67" s="39" t="s">
        <v>312</v>
      </c>
      <c r="O67" s="112"/>
      <c r="P67" s="67">
        <v>15</v>
      </c>
      <c r="Q67" s="67">
        <v>5</v>
      </c>
      <c r="R67" s="67">
        <v>15</v>
      </c>
      <c r="S67" s="63">
        <v>10</v>
      </c>
      <c r="T67" s="63">
        <v>15</v>
      </c>
      <c r="U67" s="63">
        <v>10</v>
      </c>
      <c r="V67" s="63">
        <v>20</v>
      </c>
      <c r="W67" s="56">
        <f t="shared" si="12"/>
        <v>90</v>
      </c>
      <c r="X67" s="149"/>
      <c r="Y67" s="145"/>
      <c r="Z67" s="147"/>
      <c r="AA67" s="151"/>
      <c r="AB67" s="130"/>
      <c r="AC67" s="133"/>
      <c r="AD67" s="133"/>
      <c r="AE67" s="133"/>
      <c r="AF67" s="133"/>
      <c r="AG67" s="137"/>
      <c r="AH67" s="153"/>
      <c r="AI67" s="88"/>
      <c r="AJ67" s="80"/>
    </row>
    <row r="68" spans="1:36" s="26" customFormat="1" ht="54" customHeight="1" x14ac:dyDescent="0.2">
      <c r="A68" s="139"/>
      <c r="B68" s="133"/>
      <c r="C68" s="130"/>
      <c r="D68" s="130"/>
      <c r="E68" s="130"/>
      <c r="F68" s="133"/>
      <c r="G68" s="154"/>
      <c r="H68" s="154"/>
      <c r="I68" s="143"/>
      <c r="J68" s="169"/>
      <c r="K68" s="145"/>
      <c r="L68" s="147"/>
      <c r="M68" s="149"/>
      <c r="N68" s="39" t="s">
        <v>230</v>
      </c>
      <c r="O68" s="112"/>
      <c r="P68" s="64">
        <v>15</v>
      </c>
      <c r="Q68" s="64">
        <v>5</v>
      </c>
      <c r="R68" s="64">
        <v>5</v>
      </c>
      <c r="S68" s="64">
        <v>10</v>
      </c>
      <c r="T68" s="64">
        <v>15</v>
      </c>
      <c r="U68" s="64">
        <v>10</v>
      </c>
      <c r="V68" s="64">
        <v>20</v>
      </c>
      <c r="W68" s="56">
        <f t="shared" si="12"/>
        <v>80</v>
      </c>
      <c r="X68" s="149" t="s">
        <v>152</v>
      </c>
      <c r="Y68" s="145" t="s">
        <v>21</v>
      </c>
      <c r="Z68" s="147" t="e">
        <f>IF(AND(X68&lt;&gt;"",Y68&lt;&gt;""),VLOOKUP(X68&amp;Y68,Hoja5!L53:M77,2,FALSE),"")</f>
        <v>#N/A</v>
      </c>
      <c r="AA68" s="151" t="s">
        <v>24</v>
      </c>
      <c r="AB68" s="130"/>
      <c r="AC68" s="133"/>
      <c r="AD68" s="133"/>
      <c r="AE68" s="133"/>
      <c r="AF68" s="133"/>
      <c r="AG68" s="137"/>
      <c r="AH68" s="153"/>
      <c r="AI68" s="88"/>
      <c r="AJ68" s="80"/>
    </row>
    <row r="69" spans="1:36" s="26" customFormat="1" ht="54" customHeight="1" x14ac:dyDescent="0.2">
      <c r="A69" s="139"/>
      <c r="B69" s="133"/>
      <c r="C69" s="130"/>
      <c r="D69" s="130"/>
      <c r="E69" s="130"/>
      <c r="F69" s="133"/>
      <c r="G69" s="154"/>
      <c r="H69" s="154"/>
      <c r="I69" s="143"/>
      <c r="J69" s="169"/>
      <c r="K69" s="145"/>
      <c r="L69" s="147"/>
      <c r="M69" s="149"/>
      <c r="N69" s="39" t="s">
        <v>231</v>
      </c>
      <c r="O69" s="118"/>
      <c r="P69" s="64">
        <v>15</v>
      </c>
      <c r="Q69" s="64">
        <v>5</v>
      </c>
      <c r="R69" s="64">
        <v>10</v>
      </c>
      <c r="S69" s="64">
        <v>5</v>
      </c>
      <c r="T69" s="64">
        <v>15</v>
      </c>
      <c r="U69" s="64">
        <v>10</v>
      </c>
      <c r="V69" s="64">
        <v>20</v>
      </c>
      <c r="W69" s="56">
        <f t="shared" si="12"/>
        <v>80</v>
      </c>
      <c r="X69" s="149" t="s">
        <v>152</v>
      </c>
      <c r="Y69" s="145" t="s">
        <v>21</v>
      </c>
      <c r="Z69" s="147" t="e">
        <f>IF(AND(X69&lt;&gt;"",Y69&lt;&gt;""),VLOOKUP(X69&amp;Y69,Hoja5!L54:M78,2,FALSE),"")</f>
        <v>#N/A</v>
      </c>
      <c r="AA69" s="151" t="s">
        <v>24</v>
      </c>
      <c r="AB69" s="130"/>
      <c r="AC69" s="133"/>
      <c r="AD69" s="133"/>
      <c r="AE69" s="133"/>
      <c r="AF69" s="133"/>
      <c r="AG69" s="137"/>
      <c r="AH69" s="153"/>
      <c r="AI69" s="88"/>
      <c r="AJ69" s="81"/>
    </row>
    <row r="70" spans="1:36" s="26" customFormat="1" ht="97.5" customHeight="1" x14ac:dyDescent="0.2">
      <c r="A70" s="139">
        <v>11</v>
      </c>
      <c r="B70" s="133" t="s">
        <v>40</v>
      </c>
      <c r="C70" s="130" t="s">
        <v>185</v>
      </c>
      <c r="D70" s="130" t="s">
        <v>416</v>
      </c>
      <c r="E70" s="130" t="s">
        <v>262</v>
      </c>
      <c r="F70" s="133" t="s">
        <v>18</v>
      </c>
      <c r="G70" s="154" t="s">
        <v>353</v>
      </c>
      <c r="H70" s="154" t="s">
        <v>354</v>
      </c>
      <c r="I70" s="143" t="s">
        <v>355</v>
      </c>
      <c r="J70" s="169" t="s">
        <v>152</v>
      </c>
      <c r="K70" s="145" t="s">
        <v>36</v>
      </c>
      <c r="L70" s="147" t="str">
        <f>IF(AND(J70&lt;&gt;"",K70&lt;&gt;""),VLOOKUP(J70&amp;K70,Hoja5!$L3:$M27,2,FALSE),"")</f>
        <v>Extrema</v>
      </c>
      <c r="M70" s="149" t="s">
        <v>124</v>
      </c>
      <c r="N70" s="39" t="s">
        <v>233</v>
      </c>
      <c r="O70" s="111" t="s">
        <v>26</v>
      </c>
      <c r="P70" s="64">
        <v>15</v>
      </c>
      <c r="Q70" s="64">
        <v>5</v>
      </c>
      <c r="R70" s="64">
        <v>0</v>
      </c>
      <c r="S70" s="64">
        <v>10</v>
      </c>
      <c r="T70" s="64">
        <v>12</v>
      </c>
      <c r="U70" s="64">
        <v>9</v>
      </c>
      <c r="V70" s="64">
        <v>24</v>
      </c>
      <c r="W70" s="56">
        <f>SUM(P70:V70)</f>
        <v>75</v>
      </c>
      <c r="X70" s="149" t="s">
        <v>20</v>
      </c>
      <c r="Y70" s="145" t="s">
        <v>21</v>
      </c>
      <c r="Z70" s="147" t="str">
        <f>IF(AND(X70&lt;&gt;"",Y70&lt;&gt;""),VLOOKUP(X70&amp;Y70,Hoja5!L3:M27,2,FALSE),"")</f>
        <v>Alta</v>
      </c>
      <c r="AA70" s="151" t="s">
        <v>24</v>
      </c>
      <c r="AB70" s="130" t="s">
        <v>315</v>
      </c>
      <c r="AC70" s="133" t="s">
        <v>383</v>
      </c>
      <c r="AD70" s="133" t="s">
        <v>126</v>
      </c>
      <c r="AE70" s="133" t="s">
        <v>146</v>
      </c>
      <c r="AF70" s="133" t="s">
        <v>142</v>
      </c>
      <c r="AG70" s="130" t="s">
        <v>384</v>
      </c>
      <c r="AH70" s="153" t="s">
        <v>316</v>
      </c>
      <c r="AI70" s="74" t="s">
        <v>406</v>
      </c>
      <c r="AJ70" s="79" t="s">
        <v>444</v>
      </c>
    </row>
    <row r="71" spans="1:36" s="26" customFormat="1" ht="97.5" customHeight="1" x14ac:dyDescent="0.2">
      <c r="A71" s="139"/>
      <c r="B71" s="133"/>
      <c r="C71" s="130"/>
      <c r="D71" s="130"/>
      <c r="E71" s="130"/>
      <c r="F71" s="133"/>
      <c r="G71" s="154"/>
      <c r="H71" s="154"/>
      <c r="I71" s="143"/>
      <c r="J71" s="169"/>
      <c r="K71" s="145"/>
      <c r="L71" s="147"/>
      <c r="M71" s="149"/>
      <c r="N71" s="39" t="s">
        <v>258</v>
      </c>
      <c r="O71" s="112"/>
      <c r="P71" s="64">
        <v>15</v>
      </c>
      <c r="Q71" s="64">
        <v>5</v>
      </c>
      <c r="R71" s="64">
        <v>0</v>
      </c>
      <c r="S71" s="64">
        <v>10</v>
      </c>
      <c r="T71" s="64">
        <v>15</v>
      </c>
      <c r="U71" s="64">
        <v>10</v>
      </c>
      <c r="V71" s="64">
        <v>30</v>
      </c>
      <c r="W71" s="56">
        <f>SUM(P71:V71)</f>
        <v>85</v>
      </c>
      <c r="X71" s="149"/>
      <c r="Y71" s="145"/>
      <c r="Z71" s="147"/>
      <c r="AA71" s="151"/>
      <c r="AB71" s="130"/>
      <c r="AC71" s="133"/>
      <c r="AD71" s="133"/>
      <c r="AE71" s="133"/>
      <c r="AF71" s="133"/>
      <c r="AG71" s="130"/>
      <c r="AH71" s="153"/>
      <c r="AI71" s="74"/>
      <c r="AJ71" s="80"/>
    </row>
    <row r="72" spans="1:36" s="26" customFormat="1" ht="97.5" customHeight="1" x14ac:dyDescent="0.2">
      <c r="A72" s="139"/>
      <c r="B72" s="133"/>
      <c r="C72" s="130"/>
      <c r="D72" s="130"/>
      <c r="E72" s="130"/>
      <c r="F72" s="133"/>
      <c r="G72" s="154"/>
      <c r="H72" s="154"/>
      <c r="I72" s="143"/>
      <c r="J72" s="169"/>
      <c r="K72" s="145"/>
      <c r="L72" s="147"/>
      <c r="M72" s="149"/>
      <c r="N72" s="39" t="s">
        <v>232</v>
      </c>
      <c r="O72" s="112"/>
      <c r="P72" s="64">
        <v>15</v>
      </c>
      <c r="Q72" s="64">
        <v>5</v>
      </c>
      <c r="R72" s="64">
        <v>3</v>
      </c>
      <c r="S72" s="64">
        <v>8</v>
      </c>
      <c r="T72" s="64">
        <v>15</v>
      </c>
      <c r="U72" s="64">
        <v>8</v>
      </c>
      <c r="V72" s="64">
        <v>25</v>
      </c>
      <c r="W72" s="56">
        <f t="shared" ref="W72:W73" si="13">SUM(P72:V72)</f>
        <v>79</v>
      </c>
      <c r="X72" s="149"/>
      <c r="Y72" s="145"/>
      <c r="Z72" s="147"/>
      <c r="AA72" s="151"/>
      <c r="AB72" s="130"/>
      <c r="AC72" s="133"/>
      <c r="AD72" s="133"/>
      <c r="AE72" s="133"/>
      <c r="AF72" s="133"/>
      <c r="AG72" s="130"/>
      <c r="AH72" s="153"/>
      <c r="AI72" s="74"/>
      <c r="AJ72" s="80"/>
    </row>
    <row r="73" spans="1:36" s="26" customFormat="1" ht="97.5" customHeight="1" x14ac:dyDescent="0.2">
      <c r="A73" s="139"/>
      <c r="B73" s="133"/>
      <c r="C73" s="130"/>
      <c r="D73" s="130"/>
      <c r="E73" s="130"/>
      <c r="F73" s="133"/>
      <c r="G73" s="154" t="s">
        <v>159</v>
      </c>
      <c r="H73" s="154" t="s">
        <v>158</v>
      </c>
      <c r="I73" s="143" t="s">
        <v>157</v>
      </c>
      <c r="J73" s="169"/>
      <c r="K73" s="145" t="s">
        <v>36</v>
      </c>
      <c r="L73" s="147"/>
      <c r="M73" s="149" t="s">
        <v>124</v>
      </c>
      <c r="N73" s="39" t="s">
        <v>234</v>
      </c>
      <c r="O73" s="118"/>
      <c r="P73" s="64">
        <v>15</v>
      </c>
      <c r="Q73" s="64">
        <v>5</v>
      </c>
      <c r="R73" s="64">
        <v>0</v>
      </c>
      <c r="S73" s="64">
        <v>10</v>
      </c>
      <c r="T73" s="64">
        <v>15</v>
      </c>
      <c r="U73" s="64">
        <v>8</v>
      </c>
      <c r="V73" s="64">
        <v>25</v>
      </c>
      <c r="W73" s="56">
        <f t="shared" si="13"/>
        <v>78</v>
      </c>
      <c r="X73" s="149" t="s">
        <v>152</v>
      </c>
      <c r="Y73" s="145" t="s">
        <v>21</v>
      </c>
      <c r="Z73" s="147" t="e">
        <f>IF(AND(X73&lt;&gt;"",Y73&lt;&gt;""),VLOOKUP(X73&amp;Y73,Hoja5!L61:M85,2,FALSE),"")</f>
        <v>#N/A</v>
      </c>
      <c r="AA73" s="151" t="s">
        <v>24</v>
      </c>
      <c r="AB73" s="130"/>
      <c r="AC73" s="133"/>
      <c r="AD73" s="133"/>
      <c r="AE73" s="133"/>
      <c r="AF73" s="133"/>
      <c r="AG73" s="130"/>
      <c r="AH73" s="153"/>
      <c r="AI73" s="74"/>
      <c r="AJ73" s="81"/>
    </row>
    <row r="74" spans="1:36" s="26" customFormat="1" ht="104.25" customHeight="1" x14ac:dyDescent="0.2">
      <c r="A74" s="139">
        <v>12</v>
      </c>
      <c r="B74" s="133" t="s">
        <v>40</v>
      </c>
      <c r="C74" s="130" t="s">
        <v>140</v>
      </c>
      <c r="D74" s="130" t="s">
        <v>417</v>
      </c>
      <c r="E74" s="130" t="s">
        <v>262</v>
      </c>
      <c r="F74" s="133" t="s">
        <v>18</v>
      </c>
      <c r="G74" s="154" t="s">
        <v>236</v>
      </c>
      <c r="H74" s="154" t="s">
        <v>235</v>
      </c>
      <c r="I74" s="155" t="s">
        <v>356</v>
      </c>
      <c r="J74" s="169" t="s">
        <v>32</v>
      </c>
      <c r="K74" s="145" t="s">
        <v>36</v>
      </c>
      <c r="L74" s="147" t="str">
        <f>IF(AND(J74&lt;&gt;"",K74&lt;&gt;""),VLOOKUP(J74&amp;K74,Hoja5!$L3:$M27,2,FALSE),"")</f>
        <v>Extrema</v>
      </c>
      <c r="M74" s="149" t="s">
        <v>124</v>
      </c>
      <c r="N74" s="39" t="s">
        <v>239</v>
      </c>
      <c r="O74" s="111" t="s">
        <v>26</v>
      </c>
      <c r="P74" s="64">
        <v>15</v>
      </c>
      <c r="Q74" s="64">
        <v>5</v>
      </c>
      <c r="R74" s="64">
        <v>0</v>
      </c>
      <c r="S74" s="64">
        <v>10</v>
      </c>
      <c r="T74" s="64">
        <v>15</v>
      </c>
      <c r="U74" s="64">
        <v>10</v>
      </c>
      <c r="V74" s="64">
        <v>30</v>
      </c>
      <c r="W74" s="56">
        <f>SUM(P74:V74)</f>
        <v>85</v>
      </c>
      <c r="X74" s="115" t="s">
        <v>32</v>
      </c>
      <c r="Y74" s="145" t="s">
        <v>36</v>
      </c>
      <c r="Z74" s="147" t="str">
        <f>IF(AND(X74&lt;&gt;"",Y74&lt;&gt;""),VLOOKUP(X74&amp;Y74,Hoja5!L3:M27,2,FALSE),"")</f>
        <v>Extrema</v>
      </c>
      <c r="AA74" s="151" t="s">
        <v>24</v>
      </c>
      <c r="AB74" s="130" t="s">
        <v>367</v>
      </c>
      <c r="AC74" s="133" t="s">
        <v>383</v>
      </c>
      <c r="AD74" s="133" t="s">
        <v>385</v>
      </c>
      <c r="AE74" s="133" t="s">
        <v>146</v>
      </c>
      <c r="AF74" s="133" t="s">
        <v>142</v>
      </c>
      <c r="AG74" s="130" t="s">
        <v>388</v>
      </c>
      <c r="AH74" s="138" t="s">
        <v>316</v>
      </c>
      <c r="AI74" s="74" t="s">
        <v>400</v>
      </c>
      <c r="AJ74" s="79" t="s">
        <v>445</v>
      </c>
    </row>
    <row r="75" spans="1:36" s="26" customFormat="1" ht="122.25" customHeight="1" x14ac:dyDescent="0.2">
      <c r="A75" s="139"/>
      <c r="B75" s="133"/>
      <c r="C75" s="130"/>
      <c r="D75" s="130"/>
      <c r="E75" s="130"/>
      <c r="F75" s="133"/>
      <c r="G75" s="154"/>
      <c r="H75" s="154"/>
      <c r="I75" s="155"/>
      <c r="J75" s="169"/>
      <c r="K75" s="145"/>
      <c r="L75" s="147"/>
      <c r="M75" s="149"/>
      <c r="N75" s="39" t="s">
        <v>238</v>
      </c>
      <c r="O75" s="112"/>
      <c r="P75" s="64">
        <v>15</v>
      </c>
      <c r="Q75" s="64">
        <v>5</v>
      </c>
      <c r="R75" s="64">
        <v>0</v>
      </c>
      <c r="S75" s="64">
        <v>10</v>
      </c>
      <c r="T75" s="64">
        <v>12</v>
      </c>
      <c r="U75" s="64">
        <v>9</v>
      </c>
      <c r="V75" s="64">
        <v>24</v>
      </c>
      <c r="W75" s="56">
        <f>SUM(P75:V75)</f>
        <v>75</v>
      </c>
      <c r="X75" s="116"/>
      <c r="Y75" s="145"/>
      <c r="Z75" s="147"/>
      <c r="AA75" s="151"/>
      <c r="AB75" s="130"/>
      <c r="AC75" s="133"/>
      <c r="AD75" s="133"/>
      <c r="AE75" s="133"/>
      <c r="AF75" s="133"/>
      <c r="AG75" s="130"/>
      <c r="AH75" s="138"/>
      <c r="AI75" s="74"/>
      <c r="AJ75" s="80"/>
    </row>
    <row r="76" spans="1:36" s="26" customFormat="1" ht="122.25" customHeight="1" x14ac:dyDescent="0.2">
      <c r="A76" s="139"/>
      <c r="B76" s="133"/>
      <c r="C76" s="130"/>
      <c r="D76" s="130"/>
      <c r="E76" s="130"/>
      <c r="F76" s="133"/>
      <c r="G76" s="154"/>
      <c r="H76" s="154"/>
      <c r="I76" s="155"/>
      <c r="J76" s="169"/>
      <c r="K76" s="145"/>
      <c r="L76" s="147"/>
      <c r="M76" s="149"/>
      <c r="N76" s="39" t="s">
        <v>237</v>
      </c>
      <c r="O76" s="112"/>
      <c r="P76" s="64">
        <v>15</v>
      </c>
      <c r="Q76" s="64">
        <v>5</v>
      </c>
      <c r="R76" s="64">
        <v>0</v>
      </c>
      <c r="S76" s="64">
        <v>10</v>
      </c>
      <c r="T76" s="64">
        <v>12</v>
      </c>
      <c r="U76" s="64">
        <v>9</v>
      </c>
      <c r="V76" s="64">
        <v>25</v>
      </c>
      <c r="W76" s="56">
        <f>SUM(P76:V76)</f>
        <v>76</v>
      </c>
      <c r="X76" s="116"/>
      <c r="Y76" s="145"/>
      <c r="Z76" s="147"/>
      <c r="AA76" s="151"/>
      <c r="AB76" s="130"/>
      <c r="AC76" s="133"/>
      <c r="AD76" s="133"/>
      <c r="AE76" s="133"/>
      <c r="AF76" s="133"/>
      <c r="AG76" s="130"/>
      <c r="AH76" s="138"/>
      <c r="AI76" s="74"/>
      <c r="AJ76" s="80"/>
    </row>
    <row r="77" spans="1:36" s="26" customFormat="1" ht="112.5" customHeight="1" x14ac:dyDescent="0.2">
      <c r="A77" s="139"/>
      <c r="B77" s="133"/>
      <c r="C77" s="130"/>
      <c r="D77" s="130"/>
      <c r="E77" s="130"/>
      <c r="F77" s="133"/>
      <c r="G77" s="154" t="s">
        <v>159</v>
      </c>
      <c r="H77" s="154" t="s">
        <v>158</v>
      </c>
      <c r="I77" s="155" t="s">
        <v>157</v>
      </c>
      <c r="J77" s="169"/>
      <c r="K77" s="145" t="s">
        <v>36</v>
      </c>
      <c r="L77" s="147"/>
      <c r="M77" s="149" t="s">
        <v>124</v>
      </c>
      <c r="N77" s="39" t="s">
        <v>322</v>
      </c>
      <c r="O77" s="118"/>
      <c r="P77" s="64">
        <v>15</v>
      </c>
      <c r="Q77" s="64">
        <v>3</v>
      </c>
      <c r="R77" s="64">
        <v>0</v>
      </c>
      <c r="S77" s="64">
        <v>10</v>
      </c>
      <c r="T77" s="64">
        <v>12</v>
      </c>
      <c r="U77" s="64">
        <v>8</v>
      </c>
      <c r="V77" s="64">
        <v>25</v>
      </c>
      <c r="W77" s="56">
        <f>SUM(P77:V77)</f>
        <v>73</v>
      </c>
      <c r="X77" s="117"/>
      <c r="Y77" s="145" t="s">
        <v>21</v>
      </c>
      <c r="Z77" s="147" t="str">
        <f>IF(AND(X77&lt;&gt;"",Y77&lt;&gt;""),VLOOKUP(X77&amp;Y77,Hoja5!L65:M89,2,FALSE),"")</f>
        <v/>
      </c>
      <c r="AA77" s="151" t="s">
        <v>24</v>
      </c>
      <c r="AB77" s="130"/>
      <c r="AC77" s="133"/>
      <c r="AD77" s="133"/>
      <c r="AE77" s="133"/>
      <c r="AF77" s="133"/>
      <c r="AG77" s="130"/>
      <c r="AH77" s="138"/>
      <c r="AI77" s="74"/>
      <c r="AJ77" s="81"/>
    </row>
    <row r="78" spans="1:36" s="26" customFormat="1" ht="47.25" customHeight="1" x14ac:dyDescent="0.2">
      <c r="A78" s="139">
        <v>13</v>
      </c>
      <c r="B78" s="133" t="s">
        <v>122</v>
      </c>
      <c r="C78" s="130" t="s">
        <v>151</v>
      </c>
      <c r="D78" s="130" t="s">
        <v>418</v>
      </c>
      <c r="E78" s="130" t="s">
        <v>262</v>
      </c>
      <c r="F78" s="133" t="s">
        <v>18</v>
      </c>
      <c r="G78" s="154" t="s">
        <v>357</v>
      </c>
      <c r="H78" s="154" t="s">
        <v>358</v>
      </c>
      <c r="I78" s="155" t="s">
        <v>401</v>
      </c>
      <c r="J78" s="169" t="s">
        <v>32</v>
      </c>
      <c r="K78" s="145" t="s">
        <v>36</v>
      </c>
      <c r="L78" s="147" t="str">
        <f>IF(AND(J78&lt;&gt;"",K78&lt;&gt;""),VLOOKUP(J78&amp;K78,Hoja5!$L2:$M27,2,FALSE),"")</f>
        <v>Extrema</v>
      </c>
      <c r="M78" s="149" t="s">
        <v>124</v>
      </c>
      <c r="N78" s="39" t="s">
        <v>240</v>
      </c>
      <c r="O78" s="145" t="s">
        <v>26</v>
      </c>
      <c r="P78" s="64">
        <v>15</v>
      </c>
      <c r="Q78" s="64">
        <v>5</v>
      </c>
      <c r="R78" s="64">
        <v>0</v>
      </c>
      <c r="S78" s="64">
        <v>10</v>
      </c>
      <c r="T78" s="64">
        <v>15</v>
      </c>
      <c r="U78" s="64">
        <v>5</v>
      </c>
      <c r="V78" s="64">
        <v>25</v>
      </c>
      <c r="W78" s="56">
        <f t="shared" ref="W78:W89" si="14">SUM(P78:V78)</f>
        <v>75</v>
      </c>
      <c r="X78" s="149" t="s">
        <v>20</v>
      </c>
      <c r="Y78" s="145" t="s">
        <v>36</v>
      </c>
      <c r="Z78" s="147" t="str">
        <f>IF(AND(X78&lt;&gt;"",Y78&lt;&gt;""),VLOOKUP(X78&amp;Y78,Hoja5!L3:M27,2,FALSE),"")</f>
        <v>Extrema</v>
      </c>
      <c r="AA78" s="151" t="s">
        <v>24</v>
      </c>
      <c r="AB78" s="130" t="s">
        <v>386</v>
      </c>
      <c r="AC78" s="133" t="s">
        <v>317</v>
      </c>
      <c r="AD78" s="133" t="s">
        <v>305</v>
      </c>
      <c r="AE78" s="133" t="s">
        <v>146</v>
      </c>
      <c r="AF78" s="133" t="s">
        <v>142</v>
      </c>
      <c r="AG78" s="130" t="s">
        <v>318</v>
      </c>
      <c r="AH78" s="153" t="s">
        <v>331</v>
      </c>
      <c r="AI78" s="74" t="s">
        <v>397</v>
      </c>
      <c r="AJ78" s="79" t="s">
        <v>446</v>
      </c>
    </row>
    <row r="79" spans="1:36" s="26" customFormat="1" ht="47.25" customHeight="1" x14ac:dyDescent="0.2">
      <c r="A79" s="139"/>
      <c r="B79" s="133"/>
      <c r="C79" s="130"/>
      <c r="D79" s="130"/>
      <c r="E79" s="130"/>
      <c r="F79" s="133"/>
      <c r="G79" s="154"/>
      <c r="H79" s="154"/>
      <c r="I79" s="155"/>
      <c r="J79" s="169"/>
      <c r="K79" s="145"/>
      <c r="L79" s="147"/>
      <c r="M79" s="149"/>
      <c r="N79" s="39" t="s">
        <v>241</v>
      </c>
      <c r="O79" s="145"/>
      <c r="P79" s="64">
        <v>15</v>
      </c>
      <c r="Q79" s="64">
        <v>5</v>
      </c>
      <c r="R79" s="64">
        <v>0</v>
      </c>
      <c r="S79" s="64">
        <v>10</v>
      </c>
      <c r="T79" s="64">
        <v>15</v>
      </c>
      <c r="U79" s="64">
        <v>5</v>
      </c>
      <c r="V79" s="64">
        <v>30</v>
      </c>
      <c r="W79" s="56">
        <f t="shared" si="14"/>
        <v>80</v>
      </c>
      <c r="X79" s="149"/>
      <c r="Y79" s="145"/>
      <c r="Z79" s="147"/>
      <c r="AA79" s="151"/>
      <c r="AB79" s="130"/>
      <c r="AC79" s="133"/>
      <c r="AD79" s="133"/>
      <c r="AE79" s="133"/>
      <c r="AF79" s="133"/>
      <c r="AG79" s="130"/>
      <c r="AH79" s="153"/>
      <c r="AI79" s="74"/>
      <c r="AJ79" s="80"/>
    </row>
    <row r="80" spans="1:36" s="26" customFormat="1" ht="47.25" customHeight="1" x14ac:dyDescent="0.2">
      <c r="A80" s="139"/>
      <c r="B80" s="133"/>
      <c r="C80" s="130"/>
      <c r="D80" s="130"/>
      <c r="E80" s="130"/>
      <c r="F80" s="133"/>
      <c r="G80" s="154"/>
      <c r="H80" s="154"/>
      <c r="I80" s="155"/>
      <c r="J80" s="169"/>
      <c r="K80" s="145"/>
      <c r="L80" s="147"/>
      <c r="M80" s="149"/>
      <c r="N80" s="39" t="s">
        <v>242</v>
      </c>
      <c r="O80" s="145"/>
      <c r="P80" s="64">
        <v>15</v>
      </c>
      <c r="Q80" s="64">
        <v>5</v>
      </c>
      <c r="R80" s="64">
        <v>0</v>
      </c>
      <c r="S80" s="64">
        <v>10</v>
      </c>
      <c r="T80" s="64">
        <v>15</v>
      </c>
      <c r="U80" s="64">
        <v>5</v>
      </c>
      <c r="V80" s="64">
        <v>20</v>
      </c>
      <c r="W80" s="56">
        <f t="shared" si="14"/>
        <v>70</v>
      </c>
      <c r="X80" s="149"/>
      <c r="Y80" s="145"/>
      <c r="Z80" s="147"/>
      <c r="AA80" s="151"/>
      <c r="AB80" s="130"/>
      <c r="AC80" s="133"/>
      <c r="AD80" s="133"/>
      <c r="AE80" s="133"/>
      <c r="AF80" s="133"/>
      <c r="AG80" s="130"/>
      <c r="AH80" s="153"/>
      <c r="AI80" s="74"/>
      <c r="AJ80" s="80"/>
    </row>
    <row r="81" spans="1:37" s="26" customFormat="1" ht="50.25" customHeight="1" x14ac:dyDescent="0.2">
      <c r="A81" s="139"/>
      <c r="B81" s="133"/>
      <c r="C81" s="130"/>
      <c r="D81" s="130"/>
      <c r="E81" s="130"/>
      <c r="F81" s="133"/>
      <c r="G81" s="154"/>
      <c r="H81" s="154"/>
      <c r="I81" s="155"/>
      <c r="J81" s="169"/>
      <c r="K81" s="145"/>
      <c r="L81" s="147"/>
      <c r="M81" s="149"/>
      <c r="N81" s="39" t="s">
        <v>243</v>
      </c>
      <c r="O81" s="145"/>
      <c r="P81" s="64">
        <v>15</v>
      </c>
      <c r="Q81" s="64">
        <v>5</v>
      </c>
      <c r="R81" s="64">
        <v>0</v>
      </c>
      <c r="S81" s="64">
        <v>10</v>
      </c>
      <c r="T81" s="64">
        <v>15</v>
      </c>
      <c r="U81" s="64">
        <v>5</v>
      </c>
      <c r="V81" s="64">
        <v>20</v>
      </c>
      <c r="W81" s="56">
        <f t="shared" si="14"/>
        <v>70</v>
      </c>
      <c r="X81" s="149"/>
      <c r="Y81" s="145"/>
      <c r="Z81" s="147" t="str">
        <f>IF(AND(X81&lt;&gt;"",Y81&lt;&gt;""),VLOOKUP(X81&amp;Y81,Hoja5!L63:M87,2,FALSE),"")</f>
        <v/>
      </c>
      <c r="AA81" s="151"/>
      <c r="AB81" s="130"/>
      <c r="AC81" s="133"/>
      <c r="AD81" s="133"/>
      <c r="AE81" s="133"/>
      <c r="AF81" s="133"/>
      <c r="AG81" s="130"/>
      <c r="AH81" s="153"/>
      <c r="AI81" s="74"/>
      <c r="AJ81" s="80"/>
    </row>
    <row r="82" spans="1:37" s="26" customFormat="1" ht="47.25" customHeight="1" x14ac:dyDescent="0.2">
      <c r="A82" s="139"/>
      <c r="B82" s="133"/>
      <c r="C82" s="130"/>
      <c r="D82" s="130"/>
      <c r="E82" s="130"/>
      <c r="F82" s="133"/>
      <c r="G82" s="154"/>
      <c r="H82" s="154"/>
      <c r="I82" s="155"/>
      <c r="J82" s="169"/>
      <c r="K82" s="145"/>
      <c r="L82" s="147"/>
      <c r="M82" s="149"/>
      <c r="N82" s="39" t="s">
        <v>259</v>
      </c>
      <c r="O82" s="145"/>
      <c r="P82" s="64">
        <v>15</v>
      </c>
      <c r="Q82" s="64">
        <v>5</v>
      </c>
      <c r="R82" s="64">
        <v>0</v>
      </c>
      <c r="S82" s="64">
        <v>10</v>
      </c>
      <c r="T82" s="64">
        <v>15</v>
      </c>
      <c r="U82" s="64">
        <v>5</v>
      </c>
      <c r="V82" s="64">
        <v>20</v>
      </c>
      <c r="W82" s="56">
        <f t="shared" ref="W82" si="15">SUM(P82:V82)</f>
        <v>70</v>
      </c>
      <c r="X82" s="149"/>
      <c r="Y82" s="145"/>
      <c r="Z82" s="147"/>
      <c r="AA82" s="151"/>
      <c r="AB82" s="130"/>
      <c r="AC82" s="133"/>
      <c r="AD82" s="133"/>
      <c r="AE82" s="133"/>
      <c r="AF82" s="133"/>
      <c r="AG82" s="130"/>
      <c r="AH82" s="153"/>
      <c r="AI82" s="74"/>
      <c r="AJ82" s="80"/>
      <c r="AK82" s="62"/>
    </row>
    <row r="83" spans="1:37" s="26" customFormat="1" ht="47.25" customHeight="1" x14ac:dyDescent="0.2">
      <c r="A83" s="139"/>
      <c r="B83" s="133"/>
      <c r="C83" s="130"/>
      <c r="D83" s="130"/>
      <c r="E83" s="130"/>
      <c r="F83" s="133"/>
      <c r="G83" s="154"/>
      <c r="H83" s="154"/>
      <c r="I83" s="155"/>
      <c r="J83" s="169"/>
      <c r="K83" s="145"/>
      <c r="L83" s="147"/>
      <c r="M83" s="149"/>
      <c r="N83" s="39" t="s">
        <v>224</v>
      </c>
      <c r="O83" s="145"/>
      <c r="P83" s="64">
        <v>15</v>
      </c>
      <c r="Q83" s="64">
        <v>5</v>
      </c>
      <c r="R83" s="64">
        <v>0</v>
      </c>
      <c r="S83" s="64">
        <v>10</v>
      </c>
      <c r="T83" s="64">
        <v>15</v>
      </c>
      <c r="U83" s="64">
        <v>5</v>
      </c>
      <c r="V83" s="64">
        <v>25</v>
      </c>
      <c r="W83" s="56">
        <f t="shared" si="14"/>
        <v>75</v>
      </c>
      <c r="X83" s="149"/>
      <c r="Y83" s="145"/>
      <c r="Z83" s="147"/>
      <c r="AA83" s="151"/>
      <c r="AB83" s="130"/>
      <c r="AC83" s="133"/>
      <c r="AD83" s="133"/>
      <c r="AE83" s="133"/>
      <c r="AF83" s="133"/>
      <c r="AG83" s="130"/>
      <c r="AH83" s="153"/>
      <c r="AI83" s="74"/>
      <c r="AJ83" s="80"/>
    </row>
    <row r="84" spans="1:37" s="26" customFormat="1" ht="64.5" customHeight="1" x14ac:dyDescent="0.2">
      <c r="A84" s="139"/>
      <c r="B84" s="133"/>
      <c r="C84" s="130"/>
      <c r="D84" s="130"/>
      <c r="E84" s="130"/>
      <c r="F84" s="133"/>
      <c r="G84" s="154"/>
      <c r="H84" s="154"/>
      <c r="I84" s="155"/>
      <c r="J84" s="169"/>
      <c r="K84" s="145"/>
      <c r="L84" s="147"/>
      <c r="M84" s="149"/>
      <c r="N84" s="39" t="s">
        <v>244</v>
      </c>
      <c r="O84" s="145"/>
      <c r="P84" s="64">
        <v>15</v>
      </c>
      <c r="Q84" s="64">
        <v>5</v>
      </c>
      <c r="R84" s="64">
        <v>0</v>
      </c>
      <c r="S84" s="64">
        <v>10</v>
      </c>
      <c r="T84" s="64">
        <v>15</v>
      </c>
      <c r="U84" s="64">
        <v>5</v>
      </c>
      <c r="V84" s="64">
        <v>25</v>
      </c>
      <c r="W84" s="56">
        <f t="shared" si="14"/>
        <v>75</v>
      </c>
      <c r="X84" s="149"/>
      <c r="Y84" s="145"/>
      <c r="Z84" s="147"/>
      <c r="AA84" s="151"/>
      <c r="AB84" s="130"/>
      <c r="AC84" s="133"/>
      <c r="AD84" s="133"/>
      <c r="AE84" s="133"/>
      <c r="AF84" s="133"/>
      <c r="AG84" s="130"/>
      <c r="AH84" s="153"/>
      <c r="AI84" s="74"/>
      <c r="AJ84" s="80"/>
    </row>
    <row r="85" spans="1:37" s="26" customFormat="1" ht="50.25" customHeight="1" x14ac:dyDescent="0.2">
      <c r="A85" s="139"/>
      <c r="B85" s="133"/>
      <c r="C85" s="130"/>
      <c r="D85" s="130"/>
      <c r="E85" s="130"/>
      <c r="F85" s="133"/>
      <c r="G85" s="154"/>
      <c r="H85" s="154"/>
      <c r="I85" s="155"/>
      <c r="J85" s="169"/>
      <c r="K85" s="145"/>
      <c r="L85" s="147"/>
      <c r="M85" s="149"/>
      <c r="N85" s="39" t="s">
        <v>245</v>
      </c>
      <c r="O85" s="145"/>
      <c r="P85" s="64">
        <v>15</v>
      </c>
      <c r="Q85" s="64">
        <v>5</v>
      </c>
      <c r="R85" s="64">
        <v>0</v>
      </c>
      <c r="S85" s="64">
        <v>10</v>
      </c>
      <c r="T85" s="64">
        <v>15</v>
      </c>
      <c r="U85" s="64">
        <v>5</v>
      </c>
      <c r="V85" s="64">
        <v>20</v>
      </c>
      <c r="W85" s="56">
        <f t="shared" si="14"/>
        <v>70</v>
      </c>
      <c r="X85" s="149" t="s">
        <v>152</v>
      </c>
      <c r="Y85" s="145" t="s">
        <v>21</v>
      </c>
      <c r="Z85" s="147" t="e">
        <f>IF(AND(X85&lt;&gt;"",Y85&lt;&gt;""),VLOOKUP(X85&amp;Y85,Hoja5!L66:M90,2,FALSE),"")</f>
        <v>#N/A</v>
      </c>
      <c r="AA85" s="151" t="s">
        <v>24</v>
      </c>
      <c r="AB85" s="130"/>
      <c r="AC85" s="133"/>
      <c r="AD85" s="133"/>
      <c r="AE85" s="133"/>
      <c r="AF85" s="133"/>
      <c r="AG85" s="130"/>
      <c r="AH85" s="153"/>
      <c r="AI85" s="74"/>
      <c r="AJ85" s="80"/>
    </row>
    <row r="86" spans="1:37" s="26" customFormat="1" ht="57" customHeight="1" x14ac:dyDescent="0.2">
      <c r="A86" s="139"/>
      <c r="B86" s="133"/>
      <c r="C86" s="130"/>
      <c r="D86" s="130"/>
      <c r="E86" s="130"/>
      <c r="F86" s="133"/>
      <c r="G86" s="154"/>
      <c r="H86" s="154"/>
      <c r="I86" s="155"/>
      <c r="J86" s="169"/>
      <c r="K86" s="145"/>
      <c r="L86" s="147"/>
      <c r="M86" s="149"/>
      <c r="N86" s="39" t="s">
        <v>246</v>
      </c>
      <c r="O86" s="145" t="s">
        <v>26</v>
      </c>
      <c r="P86" s="64">
        <v>15</v>
      </c>
      <c r="Q86" s="64">
        <v>5</v>
      </c>
      <c r="R86" s="64">
        <v>0</v>
      </c>
      <c r="S86" s="64">
        <v>5</v>
      </c>
      <c r="T86" s="64">
        <v>15</v>
      </c>
      <c r="U86" s="64">
        <v>10</v>
      </c>
      <c r="V86" s="64">
        <v>30</v>
      </c>
      <c r="W86" s="56">
        <f t="shared" si="14"/>
        <v>80</v>
      </c>
      <c r="X86" s="149" t="s">
        <v>152</v>
      </c>
      <c r="Y86" s="145" t="s">
        <v>21</v>
      </c>
      <c r="Z86" s="147" t="e">
        <f>IF(AND(X86&lt;&gt;"",Y86&lt;&gt;""),VLOOKUP(X86&amp;Y86,Hoja5!L67:M91,2,FALSE),"")</f>
        <v>#N/A</v>
      </c>
      <c r="AA86" s="151" t="s">
        <v>24</v>
      </c>
      <c r="AB86" s="130"/>
      <c r="AC86" s="133"/>
      <c r="AD86" s="133"/>
      <c r="AE86" s="133"/>
      <c r="AF86" s="133"/>
      <c r="AG86" s="130"/>
      <c r="AH86" s="153"/>
      <c r="AI86" s="74"/>
      <c r="AJ86" s="80"/>
    </row>
    <row r="87" spans="1:37" s="26" customFormat="1" ht="47.25" customHeight="1" x14ac:dyDescent="0.2">
      <c r="A87" s="139"/>
      <c r="B87" s="133"/>
      <c r="C87" s="130"/>
      <c r="D87" s="130"/>
      <c r="E87" s="130"/>
      <c r="F87" s="133"/>
      <c r="G87" s="154" t="s">
        <v>159</v>
      </c>
      <c r="H87" s="154" t="s">
        <v>158</v>
      </c>
      <c r="I87" s="155" t="s">
        <v>157</v>
      </c>
      <c r="J87" s="169"/>
      <c r="K87" s="145" t="s">
        <v>36</v>
      </c>
      <c r="L87" s="147"/>
      <c r="M87" s="149" t="s">
        <v>124</v>
      </c>
      <c r="N87" s="39" t="s">
        <v>247</v>
      </c>
      <c r="O87" s="145" t="s">
        <v>26</v>
      </c>
      <c r="P87" s="64">
        <v>15</v>
      </c>
      <c r="Q87" s="64">
        <v>5</v>
      </c>
      <c r="R87" s="64">
        <v>0</v>
      </c>
      <c r="S87" s="64">
        <v>10</v>
      </c>
      <c r="T87" s="64">
        <v>15</v>
      </c>
      <c r="U87" s="64">
        <v>10</v>
      </c>
      <c r="V87" s="64">
        <v>30</v>
      </c>
      <c r="W87" s="56">
        <f t="shared" si="14"/>
        <v>85</v>
      </c>
      <c r="X87" s="149" t="s">
        <v>152</v>
      </c>
      <c r="Y87" s="145" t="s">
        <v>21</v>
      </c>
      <c r="Z87" s="147" t="e">
        <f>IF(AND(X87&lt;&gt;"",Y87&lt;&gt;""),VLOOKUP(X87&amp;Y87,Hoja5!L68:M92,2,FALSE),"")</f>
        <v>#N/A</v>
      </c>
      <c r="AA87" s="151" t="s">
        <v>24</v>
      </c>
      <c r="AB87" s="130"/>
      <c r="AC87" s="133"/>
      <c r="AD87" s="133"/>
      <c r="AE87" s="133"/>
      <c r="AF87" s="133"/>
      <c r="AG87" s="130"/>
      <c r="AH87" s="153"/>
      <c r="AI87" s="74"/>
      <c r="AJ87" s="81"/>
    </row>
    <row r="88" spans="1:37" customFormat="1" ht="129.75" customHeight="1" x14ac:dyDescent="0.25">
      <c r="A88" s="107">
        <v>14</v>
      </c>
      <c r="B88" s="98" t="s">
        <v>131</v>
      </c>
      <c r="C88" s="109" t="s">
        <v>181</v>
      </c>
      <c r="D88" s="128" t="s">
        <v>423</v>
      </c>
      <c r="E88" s="119" t="s">
        <v>263</v>
      </c>
      <c r="F88" s="98" t="s">
        <v>18</v>
      </c>
      <c r="G88" s="122" t="s">
        <v>271</v>
      </c>
      <c r="H88" s="122" t="s">
        <v>269</v>
      </c>
      <c r="I88" s="125" t="s">
        <v>155</v>
      </c>
      <c r="J88" s="209" t="s">
        <v>152</v>
      </c>
      <c r="K88" s="111" t="s">
        <v>21</v>
      </c>
      <c r="L88" s="113" t="str">
        <f>IF(AND(J88&lt;&gt;"",K88&lt;&gt;""),VLOOKUP(J88&amp;K88,Hoja5!$L2:$M27,2,FALSE),"")</f>
        <v>Extrema</v>
      </c>
      <c r="M88" s="115" t="s">
        <v>22</v>
      </c>
      <c r="N88" s="40" t="s">
        <v>270</v>
      </c>
      <c r="O88" s="111" t="s">
        <v>26</v>
      </c>
      <c r="P88" s="64">
        <v>15</v>
      </c>
      <c r="Q88" s="64">
        <v>5</v>
      </c>
      <c r="R88" s="64">
        <v>10</v>
      </c>
      <c r="S88" s="64">
        <v>5</v>
      </c>
      <c r="T88" s="64">
        <v>15</v>
      </c>
      <c r="U88" s="64">
        <v>10</v>
      </c>
      <c r="V88" s="64">
        <v>20</v>
      </c>
      <c r="W88" s="56">
        <f t="shared" si="14"/>
        <v>80</v>
      </c>
      <c r="X88" s="115" t="s">
        <v>152</v>
      </c>
      <c r="Y88" s="111" t="s">
        <v>21</v>
      </c>
      <c r="Z88" s="113" t="str">
        <f>IF(AND(X88&lt;&gt;"",Y88&lt;&gt;""),VLOOKUP(X88&amp;Y88,Hoja5!L3:M27,2,FALSE),"")</f>
        <v>Extrema</v>
      </c>
      <c r="AA88" s="157" t="s">
        <v>132</v>
      </c>
      <c r="AB88" s="98" t="s">
        <v>139</v>
      </c>
      <c r="AC88" s="98" t="s">
        <v>133</v>
      </c>
      <c r="AD88" s="98" t="s">
        <v>126</v>
      </c>
      <c r="AE88" s="98" t="s">
        <v>141</v>
      </c>
      <c r="AF88" s="98" t="s">
        <v>142</v>
      </c>
      <c r="AG88" s="101" t="s">
        <v>187</v>
      </c>
      <c r="AH88" s="104" t="s">
        <v>188</v>
      </c>
      <c r="AI88" s="82" t="s">
        <v>430</v>
      </c>
      <c r="AJ88" s="85" t="s">
        <v>447</v>
      </c>
    </row>
    <row r="89" spans="1:37" customFormat="1" ht="125.25" customHeight="1" x14ac:dyDescent="0.25">
      <c r="A89" s="108"/>
      <c r="B89" s="99"/>
      <c r="C89" s="110"/>
      <c r="D89" s="129"/>
      <c r="E89" s="120"/>
      <c r="F89" s="99"/>
      <c r="G89" s="123"/>
      <c r="H89" s="123"/>
      <c r="I89" s="126"/>
      <c r="J89" s="210"/>
      <c r="K89" s="112"/>
      <c r="L89" s="114"/>
      <c r="M89" s="116"/>
      <c r="N89" s="40" t="s">
        <v>387</v>
      </c>
      <c r="O89" s="112"/>
      <c r="P89" s="64">
        <v>15</v>
      </c>
      <c r="Q89" s="64">
        <v>5</v>
      </c>
      <c r="R89" s="64">
        <v>0</v>
      </c>
      <c r="S89" s="64">
        <v>10</v>
      </c>
      <c r="T89" s="64">
        <v>15</v>
      </c>
      <c r="U89" s="64">
        <v>10</v>
      </c>
      <c r="V89" s="64">
        <v>30</v>
      </c>
      <c r="W89" s="56">
        <f t="shared" si="14"/>
        <v>85</v>
      </c>
      <c r="X89" s="116"/>
      <c r="Y89" s="112"/>
      <c r="Z89" s="114"/>
      <c r="AA89" s="158"/>
      <c r="AB89" s="99"/>
      <c r="AC89" s="99"/>
      <c r="AD89" s="99" t="s">
        <v>126</v>
      </c>
      <c r="AE89" s="99" t="s">
        <v>141</v>
      </c>
      <c r="AF89" s="99" t="s">
        <v>142</v>
      </c>
      <c r="AG89" s="102"/>
      <c r="AH89" s="105" t="s">
        <v>188</v>
      </c>
      <c r="AI89" s="83"/>
      <c r="AJ89" s="86"/>
    </row>
    <row r="90" spans="1:37" customFormat="1" ht="157.5" customHeight="1" x14ac:dyDescent="0.25">
      <c r="A90" s="108"/>
      <c r="B90" s="99"/>
      <c r="C90" s="110"/>
      <c r="D90" s="129"/>
      <c r="E90" s="121"/>
      <c r="F90" s="100"/>
      <c r="G90" s="124"/>
      <c r="H90" s="124"/>
      <c r="I90" s="127"/>
      <c r="J90" s="210"/>
      <c r="K90" s="112"/>
      <c r="L90" s="114"/>
      <c r="M90" s="116"/>
      <c r="N90" s="40" t="s">
        <v>268</v>
      </c>
      <c r="O90" s="118"/>
      <c r="P90" s="64">
        <v>15</v>
      </c>
      <c r="Q90" s="64">
        <v>5</v>
      </c>
      <c r="R90" s="64">
        <v>10</v>
      </c>
      <c r="S90" s="64">
        <v>5</v>
      </c>
      <c r="T90" s="64">
        <v>10</v>
      </c>
      <c r="U90" s="64">
        <v>10</v>
      </c>
      <c r="V90" s="64">
        <v>20</v>
      </c>
      <c r="W90" s="56">
        <f t="shared" ref="W90" si="16">SUM(P90:V90)</f>
        <v>75</v>
      </c>
      <c r="X90" s="117"/>
      <c r="Y90" s="118"/>
      <c r="Z90" s="156"/>
      <c r="AA90" s="159"/>
      <c r="AB90" s="100"/>
      <c r="AC90" s="100"/>
      <c r="AD90" s="100" t="s">
        <v>126</v>
      </c>
      <c r="AE90" s="100" t="s">
        <v>141</v>
      </c>
      <c r="AF90" s="100" t="s">
        <v>142</v>
      </c>
      <c r="AG90" s="103"/>
      <c r="AH90" s="106" t="s">
        <v>188</v>
      </c>
      <c r="AI90" s="84"/>
      <c r="AJ90" s="87"/>
    </row>
    <row r="91" spans="1:37" s="26" customFormat="1" ht="96" customHeight="1" x14ac:dyDescent="0.2">
      <c r="A91" s="139">
        <v>15</v>
      </c>
      <c r="B91" s="133" t="s">
        <v>40</v>
      </c>
      <c r="C91" s="137" t="s">
        <v>420</v>
      </c>
      <c r="D91" s="137" t="s">
        <v>419</v>
      </c>
      <c r="E91" s="130" t="s">
        <v>262</v>
      </c>
      <c r="F91" s="133" t="s">
        <v>18</v>
      </c>
      <c r="G91" s="154" t="s">
        <v>359</v>
      </c>
      <c r="H91" s="154" t="s">
        <v>360</v>
      </c>
      <c r="I91" s="155" t="s">
        <v>361</v>
      </c>
      <c r="J91" s="169" t="s">
        <v>152</v>
      </c>
      <c r="K91" s="145" t="s">
        <v>36</v>
      </c>
      <c r="L91" s="147" t="str">
        <f>IF(AND(J91&lt;&gt;"",K91&lt;&gt;""),VLOOKUP(J91&amp;K91,Hoja5!$L2:$M27,2,FALSE),"")</f>
        <v>Extrema</v>
      </c>
      <c r="M91" s="149" t="s">
        <v>124</v>
      </c>
      <c r="N91" s="39" t="s">
        <v>292</v>
      </c>
      <c r="O91" s="111" t="s">
        <v>26</v>
      </c>
      <c r="P91" s="64">
        <v>15</v>
      </c>
      <c r="Q91" s="64">
        <v>5</v>
      </c>
      <c r="R91" s="64">
        <v>0</v>
      </c>
      <c r="S91" s="64">
        <v>10</v>
      </c>
      <c r="T91" s="64">
        <v>15</v>
      </c>
      <c r="U91" s="64">
        <v>5</v>
      </c>
      <c r="V91" s="64">
        <v>25</v>
      </c>
      <c r="W91" s="56">
        <f>SUM(P91:V91)</f>
        <v>75</v>
      </c>
      <c r="X91" s="149" t="s">
        <v>20</v>
      </c>
      <c r="Y91" s="145" t="s">
        <v>21</v>
      </c>
      <c r="Z91" s="147" t="str">
        <f>IF(AND(X91&lt;&gt;"",Y91&lt;&gt;""),VLOOKUP(X91&amp;Y91,[2]Hoja5!L3:M27,2,FALSE),"")</f>
        <v>Alta</v>
      </c>
      <c r="AA91" s="151" t="s">
        <v>24</v>
      </c>
      <c r="AB91" s="130" t="s">
        <v>319</v>
      </c>
      <c r="AC91" s="133" t="s">
        <v>320</v>
      </c>
      <c r="AD91" s="133" t="s">
        <v>126</v>
      </c>
      <c r="AE91" s="133" t="s">
        <v>146</v>
      </c>
      <c r="AF91" s="133" t="s">
        <v>142</v>
      </c>
      <c r="AG91" s="137" t="s">
        <v>384</v>
      </c>
      <c r="AH91" s="138" t="s">
        <v>321</v>
      </c>
      <c r="AI91" s="88" t="s">
        <v>424</v>
      </c>
      <c r="AJ91" s="79" t="s">
        <v>448</v>
      </c>
    </row>
    <row r="92" spans="1:37" s="26" customFormat="1" ht="96" customHeight="1" x14ac:dyDescent="0.2">
      <c r="A92" s="139"/>
      <c r="B92" s="133"/>
      <c r="C92" s="137"/>
      <c r="D92" s="137"/>
      <c r="E92" s="130"/>
      <c r="F92" s="133"/>
      <c r="G92" s="154"/>
      <c r="H92" s="154"/>
      <c r="I92" s="155"/>
      <c r="J92" s="169"/>
      <c r="K92" s="145"/>
      <c r="L92" s="147"/>
      <c r="M92" s="149"/>
      <c r="N92" s="39" t="s">
        <v>293</v>
      </c>
      <c r="O92" s="112"/>
      <c r="P92" s="64">
        <v>15</v>
      </c>
      <c r="Q92" s="64">
        <v>5</v>
      </c>
      <c r="R92" s="64">
        <v>0</v>
      </c>
      <c r="S92" s="64">
        <v>10</v>
      </c>
      <c r="T92" s="64">
        <v>15</v>
      </c>
      <c r="U92" s="64">
        <v>5</v>
      </c>
      <c r="V92" s="64">
        <v>25</v>
      </c>
      <c r="W92" s="56">
        <f t="shared" ref="W92:W94" si="17">SUM(P92:V92)</f>
        <v>75</v>
      </c>
      <c r="X92" s="149"/>
      <c r="Y92" s="145"/>
      <c r="Z92" s="147"/>
      <c r="AA92" s="151"/>
      <c r="AB92" s="130"/>
      <c r="AC92" s="133"/>
      <c r="AD92" s="133"/>
      <c r="AE92" s="133"/>
      <c r="AF92" s="133"/>
      <c r="AG92" s="137"/>
      <c r="AH92" s="138"/>
      <c r="AI92" s="88"/>
      <c r="AJ92" s="80"/>
    </row>
    <row r="93" spans="1:37" s="26" customFormat="1" ht="96" customHeight="1" x14ac:dyDescent="0.2">
      <c r="A93" s="139"/>
      <c r="B93" s="133"/>
      <c r="C93" s="137"/>
      <c r="D93" s="137"/>
      <c r="E93" s="130"/>
      <c r="F93" s="133"/>
      <c r="G93" s="154"/>
      <c r="H93" s="154"/>
      <c r="I93" s="155"/>
      <c r="J93" s="169"/>
      <c r="K93" s="145"/>
      <c r="L93" s="147"/>
      <c r="M93" s="149"/>
      <c r="N93" s="39" t="s">
        <v>294</v>
      </c>
      <c r="O93" s="112"/>
      <c r="P93" s="64">
        <v>15</v>
      </c>
      <c r="Q93" s="64">
        <v>5</v>
      </c>
      <c r="R93" s="64">
        <v>3</v>
      </c>
      <c r="S93" s="64">
        <v>8</v>
      </c>
      <c r="T93" s="64">
        <v>15</v>
      </c>
      <c r="U93" s="64">
        <v>8</v>
      </c>
      <c r="V93" s="64">
        <v>25</v>
      </c>
      <c r="W93" s="56">
        <f t="shared" ref="W93" si="18">SUM(P93:V93)</f>
        <v>79</v>
      </c>
      <c r="X93" s="149"/>
      <c r="Y93" s="145"/>
      <c r="Z93" s="147"/>
      <c r="AA93" s="151"/>
      <c r="AB93" s="130"/>
      <c r="AC93" s="133"/>
      <c r="AD93" s="133"/>
      <c r="AE93" s="133"/>
      <c r="AF93" s="133"/>
      <c r="AG93" s="137"/>
      <c r="AH93" s="138"/>
      <c r="AI93" s="88"/>
      <c r="AJ93" s="80"/>
    </row>
    <row r="94" spans="1:37" s="26" customFormat="1" ht="96" customHeight="1" x14ac:dyDescent="0.2">
      <c r="A94" s="139"/>
      <c r="B94" s="133"/>
      <c r="C94" s="137"/>
      <c r="D94" s="137"/>
      <c r="E94" s="130"/>
      <c r="F94" s="133"/>
      <c r="G94" s="154" t="s">
        <v>159</v>
      </c>
      <c r="H94" s="154" t="s">
        <v>158</v>
      </c>
      <c r="I94" s="155" t="s">
        <v>157</v>
      </c>
      <c r="J94" s="169"/>
      <c r="K94" s="145" t="s">
        <v>36</v>
      </c>
      <c r="L94" s="147"/>
      <c r="M94" s="149" t="s">
        <v>124</v>
      </c>
      <c r="N94" s="39" t="s">
        <v>295</v>
      </c>
      <c r="O94" s="118"/>
      <c r="P94" s="64">
        <v>15</v>
      </c>
      <c r="Q94" s="64">
        <v>5</v>
      </c>
      <c r="R94" s="64">
        <v>5</v>
      </c>
      <c r="S94" s="64">
        <v>5</v>
      </c>
      <c r="T94" s="64">
        <v>15</v>
      </c>
      <c r="U94" s="64">
        <v>8</v>
      </c>
      <c r="V94" s="64">
        <v>30</v>
      </c>
      <c r="W94" s="56">
        <f t="shared" si="17"/>
        <v>83</v>
      </c>
      <c r="X94" s="149" t="s">
        <v>152</v>
      </c>
      <c r="Y94" s="145" t="s">
        <v>21</v>
      </c>
      <c r="Z94" s="147" t="e">
        <f>IF(AND(X94&lt;&gt;"",Y94&lt;&gt;""),VLOOKUP(X94&amp;Y94,[2]Hoja5!L79:M103,2,FALSE),"")</f>
        <v>#N/A</v>
      </c>
      <c r="AA94" s="151" t="s">
        <v>24</v>
      </c>
      <c r="AB94" s="130"/>
      <c r="AC94" s="133"/>
      <c r="AD94" s="133"/>
      <c r="AE94" s="133"/>
      <c r="AF94" s="133"/>
      <c r="AG94" s="137"/>
      <c r="AH94" s="138" t="s">
        <v>186</v>
      </c>
      <c r="AI94" s="88"/>
      <c r="AJ94" s="81"/>
    </row>
    <row r="95" spans="1:37" s="26" customFormat="1" ht="94.5" customHeight="1" x14ac:dyDescent="0.2">
      <c r="A95" s="139">
        <v>16</v>
      </c>
      <c r="B95" s="133" t="s">
        <v>190</v>
      </c>
      <c r="C95" s="130" t="s">
        <v>191</v>
      </c>
      <c r="D95" s="130" t="s">
        <v>395</v>
      </c>
      <c r="E95" s="130" t="s">
        <v>262</v>
      </c>
      <c r="F95" s="133" t="s">
        <v>18</v>
      </c>
      <c r="G95" s="141" t="s">
        <v>193</v>
      </c>
      <c r="H95" s="141" t="s">
        <v>192</v>
      </c>
      <c r="I95" s="143" t="s">
        <v>134</v>
      </c>
      <c r="J95" s="169" t="s">
        <v>152</v>
      </c>
      <c r="K95" s="145" t="s">
        <v>36</v>
      </c>
      <c r="L95" s="147" t="str">
        <f>IF(AND(J95&lt;&gt;"",K95&lt;&gt;""),VLOOKUP(J95&amp;K95,Hoja5!$L6:$M30,2,FALSE),"")</f>
        <v>Extrema</v>
      </c>
      <c r="M95" s="149" t="s">
        <v>124</v>
      </c>
      <c r="N95" s="39" t="s">
        <v>248</v>
      </c>
      <c r="O95" s="145" t="s">
        <v>26</v>
      </c>
      <c r="P95" s="64">
        <v>15</v>
      </c>
      <c r="Q95" s="64">
        <v>5</v>
      </c>
      <c r="R95" s="64">
        <v>0</v>
      </c>
      <c r="S95" s="64">
        <v>10</v>
      </c>
      <c r="T95" s="64">
        <v>15</v>
      </c>
      <c r="U95" s="64">
        <v>10</v>
      </c>
      <c r="V95" s="64">
        <v>20</v>
      </c>
      <c r="W95" s="56">
        <f>SUM(P95:V95)</f>
        <v>75</v>
      </c>
      <c r="X95" s="149" t="s">
        <v>20</v>
      </c>
      <c r="Y95" s="145" t="s">
        <v>36</v>
      </c>
      <c r="Z95" s="147" t="str">
        <f>IF(AND(X95&lt;&gt;"",Y95&lt;&gt;""),VLOOKUP(X95&amp;Y95,Hoja5!L6:M27,2,FALSE),"")</f>
        <v>Extrema</v>
      </c>
      <c r="AA95" s="151" t="s">
        <v>132</v>
      </c>
      <c r="AB95" s="130" t="s">
        <v>250</v>
      </c>
      <c r="AC95" s="133" t="s">
        <v>194</v>
      </c>
      <c r="AD95" s="133" t="s">
        <v>126</v>
      </c>
      <c r="AE95" s="133" t="s">
        <v>146</v>
      </c>
      <c r="AF95" s="133" t="s">
        <v>142</v>
      </c>
      <c r="AG95" s="130" t="s">
        <v>195</v>
      </c>
      <c r="AH95" s="135" t="s">
        <v>189</v>
      </c>
      <c r="AI95" s="74" t="s">
        <v>402</v>
      </c>
      <c r="AJ95" s="76" t="s">
        <v>449</v>
      </c>
    </row>
    <row r="96" spans="1:37" s="26" customFormat="1" ht="82.5" customHeight="1" x14ac:dyDescent="0.2">
      <c r="A96" s="139"/>
      <c r="B96" s="133"/>
      <c r="C96" s="130"/>
      <c r="D96" s="130"/>
      <c r="E96" s="130"/>
      <c r="F96" s="133"/>
      <c r="G96" s="141"/>
      <c r="H96" s="141"/>
      <c r="I96" s="143"/>
      <c r="J96" s="169"/>
      <c r="K96" s="145"/>
      <c r="L96" s="147"/>
      <c r="M96" s="149"/>
      <c r="N96" s="39" t="s">
        <v>249</v>
      </c>
      <c r="O96" s="145"/>
      <c r="P96" s="64">
        <v>15</v>
      </c>
      <c r="Q96" s="64">
        <v>5</v>
      </c>
      <c r="R96" s="64">
        <v>0</v>
      </c>
      <c r="S96" s="64">
        <v>10</v>
      </c>
      <c r="T96" s="64">
        <v>15</v>
      </c>
      <c r="U96" s="64">
        <v>10</v>
      </c>
      <c r="V96" s="64">
        <v>20</v>
      </c>
      <c r="W96" s="56">
        <f t="shared" ref="W96:W97" si="19">SUM(P96:V96)</f>
        <v>75</v>
      </c>
      <c r="X96" s="149"/>
      <c r="Y96" s="145"/>
      <c r="Z96" s="147"/>
      <c r="AA96" s="151"/>
      <c r="AB96" s="130"/>
      <c r="AC96" s="133"/>
      <c r="AD96" s="133"/>
      <c r="AE96" s="133"/>
      <c r="AF96" s="133"/>
      <c r="AG96" s="130"/>
      <c r="AH96" s="135"/>
      <c r="AI96" s="74"/>
      <c r="AJ96" s="77"/>
    </row>
    <row r="97" spans="1:36" s="26" customFormat="1" ht="296.25" customHeight="1" thickBot="1" x14ac:dyDescent="0.25">
      <c r="A97" s="140"/>
      <c r="B97" s="134"/>
      <c r="C97" s="131"/>
      <c r="D97" s="131"/>
      <c r="E97" s="131"/>
      <c r="F97" s="134"/>
      <c r="G97" s="142" t="s">
        <v>159</v>
      </c>
      <c r="H97" s="142" t="s">
        <v>158</v>
      </c>
      <c r="I97" s="144" t="s">
        <v>157</v>
      </c>
      <c r="J97" s="211"/>
      <c r="K97" s="146" t="s">
        <v>36</v>
      </c>
      <c r="L97" s="148"/>
      <c r="M97" s="150" t="s">
        <v>124</v>
      </c>
      <c r="N97" s="42" t="s">
        <v>260</v>
      </c>
      <c r="O97" s="146" t="s">
        <v>26</v>
      </c>
      <c r="P97" s="68">
        <v>15</v>
      </c>
      <c r="Q97" s="68">
        <v>5</v>
      </c>
      <c r="R97" s="68">
        <v>5</v>
      </c>
      <c r="S97" s="68">
        <v>10</v>
      </c>
      <c r="T97" s="68">
        <v>15</v>
      </c>
      <c r="U97" s="68">
        <v>10</v>
      </c>
      <c r="V97" s="68">
        <v>20</v>
      </c>
      <c r="W97" s="57">
        <f t="shared" si="19"/>
        <v>80</v>
      </c>
      <c r="X97" s="150" t="s">
        <v>152</v>
      </c>
      <c r="Y97" s="146" t="s">
        <v>21</v>
      </c>
      <c r="Z97" s="148" t="e">
        <f>IF(AND(X97&lt;&gt;"",Y97&lt;&gt;""),VLOOKUP(X97&amp;Y97,Hoja5!L82:M106,2,FALSE),"")</f>
        <v>#N/A</v>
      </c>
      <c r="AA97" s="152" t="s">
        <v>24</v>
      </c>
      <c r="AB97" s="131"/>
      <c r="AC97" s="134"/>
      <c r="AD97" s="134"/>
      <c r="AE97" s="134"/>
      <c r="AF97" s="134"/>
      <c r="AG97" s="131"/>
      <c r="AH97" s="136" t="s">
        <v>186</v>
      </c>
      <c r="AI97" s="75"/>
      <c r="AJ97" s="78"/>
    </row>
    <row r="98" spans="1:36" x14ac:dyDescent="0.25">
      <c r="J98" s="213"/>
    </row>
    <row r="99" spans="1:36" x14ac:dyDescent="0.25">
      <c r="J99" s="213"/>
    </row>
    <row r="100" spans="1:36" x14ac:dyDescent="0.25">
      <c r="J100" s="213"/>
    </row>
    <row r="101" spans="1:36" x14ac:dyDescent="0.25">
      <c r="J101" s="213"/>
    </row>
    <row r="102" spans="1:36" x14ac:dyDescent="0.25">
      <c r="J102" s="213"/>
    </row>
    <row r="103" spans="1:36" x14ac:dyDescent="0.25">
      <c r="J103" s="213"/>
    </row>
    <row r="104" spans="1:36" x14ac:dyDescent="0.25">
      <c r="J104" s="213"/>
    </row>
    <row r="105" spans="1:36" x14ac:dyDescent="0.25">
      <c r="J105" s="213"/>
    </row>
    <row r="106" spans="1:36" x14ac:dyDescent="0.25">
      <c r="J106" s="213"/>
    </row>
    <row r="107" spans="1:36" x14ac:dyDescent="0.25">
      <c r="J107" s="213"/>
    </row>
    <row r="108" spans="1:36" x14ac:dyDescent="0.25">
      <c r="J108" s="213"/>
    </row>
    <row r="109" spans="1:36" x14ac:dyDescent="0.25">
      <c r="J109" s="213"/>
    </row>
    <row r="110" spans="1:36" x14ac:dyDescent="0.25">
      <c r="J110" s="213"/>
    </row>
    <row r="111" spans="1:36" x14ac:dyDescent="0.25">
      <c r="J111" s="213"/>
    </row>
    <row r="112" spans="1:36" x14ac:dyDescent="0.25">
      <c r="J112" s="213"/>
    </row>
    <row r="113" spans="10:10" x14ac:dyDescent="0.25">
      <c r="J113" s="213"/>
    </row>
    <row r="114" spans="10:10" x14ac:dyDescent="0.25">
      <c r="J114" s="213"/>
    </row>
    <row r="115" spans="10:10" x14ac:dyDescent="0.25">
      <c r="J115" s="213"/>
    </row>
    <row r="116" spans="10:10" x14ac:dyDescent="0.25">
      <c r="J116" s="213"/>
    </row>
    <row r="117" spans="10:10" x14ac:dyDescent="0.25">
      <c r="J117" s="213"/>
    </row>
    <row r="118" spans="10:10" x14ac:dyDescent="0.25">
      <c r="J118" s="213"/>
    </row>
  </sheetData>
  <mergeCells count="440">
    <mergeCell ref="M2:W2"/>
    <mergeCell ref="X2:Z2"/>
    <mergeCell ref="AI2:AJ2"/>
    <mergeCell ref="D91:D94"/>
    <mergeCell ref="D95:D97"/>
    <mergeCell ref="D37:D44"/>
    <mergeCell ref="D45:D51"/>
    <mergeCell ref="D52:D55"/>
    <mergeCell ref="D56:D59"/>
    <mergeCell ref="D60:D64"/>
    <mergeCell ref="D65:D69"/>
    <mergeCell ref="D70:D73"/>
    <mergeCell ref="D74:D77"/>
    <mergeCell ref="D78:D87"/>
    <mergeCell ref="J60:J64"/>
    <mergeCell ref="I60:I64"/>
    <mergeCell ref="H60:H64"/>
    <mergeCell ref="G60:G64"/>
    <mergeCell ref="F60:F64"/>
    <mergeCell ref="M74:M77"/>
    <mergeCell ref="X74:X77"/>
    <mergeCell ref="Y74:Y77"/>
    <mergeCell ref="Z74:Z77"/>
    <mergeCell ref="AA74:AA77"/>
    <mergeCell ref="AC74:AC77"/>
    <mergeCell ref="A74:A77"/>
    <mergeCell ref="B74:B77"/>
    <mergeCell ref="C74:C77"/>
    <mergeCell ref="F74:F77"/>
    <mergeCell ref="G74:G77"/>
    <mergeCell ref="H74:H77"/>
    <mergeCell ref="I74:I77"/>
    <mergeCell ref="J74:J77"/>
    <mergeCell ref="K74:K77"/>
    <mergeCell ref="K60:K64"/>
    <mergeCell ref="AE74:AE77"/>
    <mergeCell ref="AF74:AF77"/>
    <mergeCell ref="AG74:AG77"/>
    <mergeCell ref="AH74:AH77"/>
    <mergeCell ref="AD70:AD73"/>
    <mergeCell ref="AE70:AE73"/>
    <mergeCell ref="AF70:AF73"/>
    <mergeCell ref="AG70:AG73"/>
    <mergeCell ref="AH70:AH73"/>
    <mergeCell ref="AD74:AD77"/>
    <mergeCell ref="L74:L77"/>
    <mergeCell ref="X70:X73"/>
    <mergeCell ref="Y70:Y73"/>
    <mergeCell ref="AA70:AA73"/>
    <mergeCell ref="AB70:AB73"/>
    <mergeCell ref="AC70:AC73"/>
    <mergeCell ref="O70:O73"/>
    <mergeCell ref="AE65:AE69"/>
    <mergeCell ref="AA65:AA69"/>
    <mergeCell ref="AB65:AB69"/>
    <mergeCell ref="AC65:AC69"/>
    <mergeCell ref="K65:K69"/>
    <mergeCell ref="L65:L69"/>
    <mergeCell ref="C60:C64"/>
    <mergeCell ref="B60:B64"/>
    <mergeCell ref="O74:O77"/>
    <mergeCell ref="A70:A73"/>
    <mergeCell ref="B70:B73"/>
    <mergeCell ref="C70:C73"/>
    <mergeCell ref="F70:F73"/>
    <mergeCell ref="G70:G73"/>
    <mergeCell ref="H70:H73"/>
    <mergeCell ref="I70:I73"/>
    <mergeCell ref="J70:J73"/>
    <mergeCell ref="K70:K73"/>
    <mergeCell ref="L70:L73"/>
    <mergeCell ref="M70:M73"/>
    <mergeCell ref="A65:A69"/>
    <mergeCell ref="B65:B69"/>
    <mergeCell ref="C65:C69"/>
    <mergeCell ref="F65:F69"/>
    <mergeCell ref="G65:G69"/>
    <mergeCell ref="A60:A64"/>
    <mergeCell ref="O65:O69"/>
    <mergeCell ref="H65:H69"/>
    <mergeCell ref="I65:I69"/>
    <mergeCell ref="J65:J69"/>
    <mergeCell ref="AF45:AF51"/>
    <mergeCell ref="AG45:AG51"/>
    <mergeCell ref="AH45:AH51"/>
    <mergeCell ref="AA45:AA51"/>
    <mergeCell ref="AB45:AB51"/>
    <mergeCell ref="AC45:AC51"/>
    <mergeCell ref="AD45:AD51"/>
    <mergeCell ref="AE45:AE51"/>
    <mergeCell ref="M45:M51"/>
    <mergeCell ref="X45:X51"/>
    <mergeCell ref="Y45:Y51"/>
    <mergeCell ref="Z45:Z51"/>
    <mergeCell ref="O45:O51"/>
    <mergeCell ref="H45:H51"/>
    <mergeCell ref="I45:I51"/>
    <mergeCell ref="J45:J51"/>
    <mergeCell ref="K45:K51"/>
    <mergeCell ref="L45:L51"/>
    <mergeCell ref="A45:A51"/>
    <mergeCell ref="B45:B51"/>
    <mergeCell ref="C45:C51"/>
    <mergeCell ref="F45:F51"/>
    <mergeCell ref="G45:G51"/>
    <mergeCell ref="AD37:AD44"/>
    <mergeCell ref="AE37:AE44"/>
    <mergeCell ref="AF37:AF44"/>
    <mergeCell ref="AG37:AG44"/>
    <mergeCell ref="AH37:AH44"/>
    <mergeCell ref="Y37:Y44"/>
    <mergeCell ref="Z37:Z44"/>
    <mergeCell ref="AA37:AA44"/>
    <mergeCell ref="AB37:AB44"/>
    <mergeCell ref="AC37:AC44"/>
    <mergeCell ref="AF31:AF36"/>
    <mergeCell ref="AG31:AG36"/>
    <mergeCell ref="AH31:AH36"/>
    <mergeCell ref="A37:A44"/>
    <mergeCell ref="B37:B44"/>
    <mergeCell ref="C37:C44"/>
    <mergeCell ref="F37:F44"/>
    <mergeCell ref="G37:G44"/>
    <mergeCell ref="H37:H44"/>
    <mergeCell ref="I37:I44"/>
    <mergeCell ref="J37:J44"/>
    <mergeCell ref="K37:K44"/>
    <mergeCell ref="L37:L44"/>
    <mergeCell ref="M37:M44"/>
    <mergeCell ref="O37:O44"/>
    <mergeCell ref="X37:X44"/>
    <mergeCell ref="AA31:AA36"/>
    <mergeCell ref="AB31:AB36"/>
    <mergeCell ref="AC31:AC36"/>
    <mergeCell ref="AD31:AD36"/>
    <mergeCell ref="AE31:AE36"/>
    <mergeCell ref="M31:M36"/>
    <mergeCell ref="O31:O36"/>
    <mergeCell ref="X31:X36"/>
    <mergeCell ref="Y31:Y36"/>
    <mergeCell ref="Z31:Z36"/>
    <mergeCell ref="H31:H36"/>
    <mergeCell ref="I31:I36"/>
    <mergeCell ref="J31:J36"/>
    <mergeCell ref="K31:K36"/>
    <mergeCell ref="L31:L36"/>
    <mergeCell ref="A31:A36"/>
    <mergeCell ref="B31:B36"/>
    <mergeCell ref="C31:C36"/>
    <mergeCell ref="F31:F36"/>
    <mergeCell ref="G31:G36"/>
    <mergeCell ref="E31:E36"/>
    <mergeCell ref="D31:D36"/>
    <mergeCell ref="J2:L2"/>
    <mergeCell ref="B1:F1"/>
    <mergeCell ref="A2:I2"/>
    <mergeCell ref="G1:AH1"/>
    <mergeCell ref="AA2:AH2"/>
    <mergeCell ref="A4:A9"/>
    <mergeCell ref="B4:B9"/>
    <mergeCell ref="C4:C9"/>
    <mergeCell ref="F4:F9"/>
    <mergeCell ref="G4:G9"/>
    <mergeCell ref="H4:H9"/>
    <mergeCell ref="I4:I9"/>
    <mergeCell ref="J4:J9"/>
    <mergeCell ref="K4:K9"/>
    <mergeCell ref="L4:L9"/>
    <mergeCell ref="M4:M9"/>
    <mergeCell ref="AB4:AB9"/>
    <mergeCell ref="AC4:AC9"/>
    <mergeCell ref="AD4:AD9"/>
    <mergeCell ref="AE4:AE9"/>
    <mergeCell ref="AF4:AF9"/>
    <mergeCell ref="AG4:AG9"/>
    <mergeCell ref="AH4:AH9"/>
    <mergeCell ref="O4:O9"/>
    <mergeCell ref="X4:X9"/>
    <mergeCell ref="Y4:Y9"/>
    <mergeCell ref="AA4:AA9"/>
    <mergeCell ref="A10:A23"/>
    <mergeCell ref="B10:B23"/>
    <mergeCell ref="C10:C23"/>
    <mergeCell ref="F10:F23"/>
    <mergeCell ref="G10:G23"/>
    <mergeCell ref="H10:H23"/>
    <mergeCell ref="I10:I23"/>
    <mergeCell ref="J10:J23"/>
    <mergeCell ref="K10:K23"/>
    <mergeCell ref="L10:L23"/>
    <mergeCell ref="M10:M23"/>
    <mergeCell ref="X10:X23"/>
    <mergeCell ref="Y10:Y23"/>
    <mergeCell ref="AA10:AA23"/>
    <mergeCell ref="E4:E9"/>
    <mergeCell ref="E10:E23"/>
    <mergeCell ref="D4:D9"/>
    <mergeCell ref="D10:D23"/>
    <mergeCell ref="O10:O23"/>
    <mergeCell ref="AB10:AB23"/>
    <mergeCell ref="AC10:AC23"/>
    <mergeCell ref="AD10:AD23"/>
    <mergeCell ref="AE10:AE23"/>
    <mergeCell ref="AF10:AF23"/>
    <mergeCell ref="AG10:AG23"/>
    <mergeCell ref="AH10:AH23"/>
    <mergeCell ref="Z10:Z23"/>
    <mergeCell ref="Z4:Z9"/>
    <mergeCell ref="A24:A30"/>
    <mergeCell ref="B24:B30"/>
    <mergeCell ref="C24:C30"/>
    <mergeCell ref="F24:F30"/>
    <mergeCell ref="G24:G30"/>
    <mergeCell ref="H24:H30"/>
    <mergeCell ref="I24:I30"/>
    <mergeCell ref="J24:J30"/>
    <mergeCell ref="K24:K30"/>
    <mergeCell ref="E24:E30"/>
    <mergeCell ref="D24:D30"/>
    <mergeCell ref="L24:L30"/>
    <mergeCell ref="M24:M30"/>
    <mergeCell ref="X24:X30"/>
    <mergeCell ref="Y24:Y30"/>
    <mergeCell ref="Z24:Z30"/>
    <mergeCell ref="AA24:AA30"/>
    <mergeCell ref="AB24:AB30"/>
    <mergeCell ref="AH24:AH30"/>
    <mergeCell ref="AC24:AC30"/>
    <mergeCell ref="AD24:AD30"/>
    <mergeCell ref="AE24:AE30"/>
    <mergeCell ref="AF24:AF30"/>
    <mergeCell ref="AG24:AG30"/>
    <mergeCell ref="O24:O30"/>
    <mergeCell ref="A52:A55"/>
    <mergeCell ref="B52:B55"/>
    <mergeCell ref="C52:C55"/>
    <mergeCell ref="F52:F55"/>
    <mergeCell ref="G52:G55"/>
    <mergeCell ref="H52:H55"/>
    <mergeCell ref="I52:I55"/>
    <mergeCell ref="J52:J55"/>
    <mergeCell ref="K52:K55"/>
    <mergeCell ref="AD52:AD55"/>
    <mergeCell ref="AE52:AE55"/>
    <mergeCell ref="AF52:AF55"/>
    <mergeCell ref="AG52:AG55"/>
    <mergeCell ref="AH52:AH55"/>
    <mergeCell ref="L52:L55"/>
    <mergeCell ref="M52:M55"/>
    <mergeCell ref="X52:X55"/>
    <mergeCell ref="Y52:Y55"/>
    <mergeCell ref="Z52:Z55"/>
    <mergeCell ref="AA52:AA55"/>
    <mergeCell ref="AB52:AB55"/>
    <mergeCell ref="AC52:AC55"/>
    <mergeCell ref="O52:O55"/>
    <mergeCell ref="A56:A59"/>
    <mergeCell ref="B56:B59"/>
    <mergeCell ref="C56:C59"/>
    <mergeCell ref="F56:F59"/>
    <mergeCell ref="G56:G59"/>
    <mergeCell ref="H56:H59"/>
    <mergeCell ref="I56:I59"/>
    <mergeCell ref="J56:J59"/>
    <mergeCell ref="K56:K59"/>
    <mergeCell ref="L56:L59"/>
    <mergeCell ref="M56:M59"/>
    <mergeCell ref="X56:X59"/>
    <mergeCell ref="Y56:Y59"/>
    <mergeCell ref="Z56:Z59"/>
    <mergeCell ref="AA56:AA59"/>
    <mergeCell ref="AB56:AB59"/>
    <mergeCell ref="AC56:AC59"/>
    <mergeCell ref="L60:L64"/>
    <mergeCell ref="M60:M64"/>
    <mergeCell ref="X60:X64"/>
    <mergeCell ref="AC60:AC64"/>
    <mergeCell ref="AB60:AB64"/>
    <mergeCell ref="AA60:AA64"/>
    <mergeCell ref="Z60:Z64"/>
    <mergeCell ref="Y60:Y64"/>
    <mergeCell ref="O56:O59"/>
    <mergeCell ref="O60:O64"/>
    <mergeCell ref="AD56:AD59"/>
    <mergeCell ref="AE56:AE59"/>
    <mergeCell ref="AF56:AF59"/>
    <mergeCell ref="AG56:AG59"/>
    <mergeCell ref="AH56:AH59"/>
    <mergeCell ref="AF65:AF69"/>
    <mergeCell ref="AG65:AG69"/>
    <mergeCell ref="AH65:AH69"/>
    <mergeCell ref="AH60:AH64"/>
    <mergeCell ref="AG60:AG64"/>
    <mergeCell ref="AF60:AF64"/>
    <mergeCell ref="AE60:AE64"/>
    <mergeCell ref="AD60:AD64"/>
    <mergeCell ref="AD65:AD69"/>
    <mergeCell ref="A78:A87"/>
    <mergeCell ref="B78:B87"/>
    <mergeCell ref="C78:C87"/>
    <mergeCell ref="F78:F87"/>
    <mergeCell ref="G78:G87"/>
    <mergeCell ref="H78:H87"/>
    <mergeCell ref="I78:I87"/>
    <mergeCell ref="J78:J87"/>
    <mergeCell ref="K78:K87"/>
    <mergeCell ref="M65:M69"/>
    <mergeCell ref="X65:X69"/>
    <mergeCell ref="Y65:Y69"/>
    <mergeCell ref="Z65:Z69"/>
    <mergeCell ref="Z70:Z73"/>
    <mergeCell ref="AC91:AC94"/>
    <mergeCell ref="AD91:AD94"/>
    <mergeCell ref="L78:L87"/>
    <mergeCell ref="M78:M87"/>
    <mergeCell ref="O78:O87"/>
    <mergeCell ref="X78:X87"/>
    <mergeCell ref="Y78:Y87"/>
    <mergeCell ref="Z78:Z87"/>
    <mergeCell ref="AA78:AA87"/>
    <mergeCell ref="AB78:AB87"/>
    <mergeCell ref="AC78:AC87"/>
    <mergeCell ref="Z88:Z90"/>
    <mergeCell ref="AA88:AA90"/>
    <mergeCell ref="AB88:AB90"/>
    <mergeCell ref="AC88:AC90"/>
    <mergeCell ref="AD88:AD90"/>
    <mergeCell ref="O88:O90"/>
    <mergeCell ref="O91:O94"/>
    <mergeCell ref="AB74:AB77"/>
    <mergeCell ref="AC95:AC97"/>
    <mergeCell ref="AD95:AD97"/>
    <mergeCell ref="AE95:AE97"/>
    <mergeCell ref="AD78:AD87"/>
    <mergeCell ref="AE78:AE87"/>
    <mergeCell ref="AF78:AF87"/>
    <mergeCell ref="AG78:AG87"/>
    <mergeCell ref="AH78:AH87"/>
    <mergeCell ref="A91:A94"/>
    <mergeCell ref="B91:B94"/>
    <mergeCell ref="C91:C94"/>
    <mergeCell ref="F91:F94"/>
    <mergeCell ref="G91:G94"/>
    <mergeCell ref="H91:H94"/>
    <mergeCell ref="I91:I94"/>
    <mergeCell ref="J91:J94"/>
    <mergeCell ref="K91:K94"/>
    <mergeCell ref="L91:L94"/>
    <mergeCell ref="M91:M94"/>
    <mergeCell ref="X91:X94"/>
    <mergeCell ref="Y91:Y94"/>
    <mergeCell ref="Z91:Z94"/>
    <mergeCell ref="AA91:AA94"/>
    <mergeCell ref="AB91:AB94"/>
    <mergeCell ref="AF95:AF97"/>
    <mergeCell ref="AG95:AG97"/>
    <mergeCell ref="AH95:AH97"/>
    <mergeCell ref="AE91:AE94"/>
    <mergeCell ref="AF91:AF94"/>
    <mergeCell ref="AG91:AG94"/>
    <mergeCell ref="AH91:AH94"/>
    <mergeCell ref="A95:A97"/>
    <mergeCell ref="B95:B97"/>
    <mergeCell ref="C95:C97"/>
    <mergeCell ref="F95:F97"/>
    <mergeCell ref="G95:G97"/>
    <mergeCell ref="H95:H97"/>
    <mergeCell ref="I95:I97"/>
    <mergeCell ref="J95:J97"/>
    <mergeCell ref="K95:K97"/>
    <mergeCell ref="L95:L97"/>
    <mergeCell ref="M95:M97"/>
    <mergeCell ref="O95:O97"/>
    <mergeCell ref="X95:X97"/>
    <mergeCell ref="Y95:Y97"/>
    <mergeCell ref="Z95:Z97"/>
    <mergeCell ref="AA95:AA97"/>
    <mergeCell ref="AB95:AB97"/>
    <mergeCell ref="E91:E94"/>
    <mergeCell ref="E95:E97"/>
    <mergeCell ref="E37:E44"/>
    <mergeCell ref="E45:E51"/>
    <mergeCell ref="E52:E55"/>
    <mergeCell ref="E56:E59"/>
    <mergeCell ref="E60:E64"/>
    <mergeCell ref="E65:E69"/>
    <mergeCell ref="E70:E73"/>
    <mergeCell ref="E74:E77"/>
    <mergeCell ref="E78:E87"/>
    <mergeCell ref="AE88:AE90"/>
    <mergeCell ref="AF88:AF90"/>
    <mergeCell ref="AG88:AG90"/>
    <mergeCell ref="AH88:AH90"/>
    <mergeCell ref="A88:A90"/>
    <mergeCell ref="B88:B90"/>
    <mergeCell ref="C88:C90"/>
    <mergeCell ref="J88:J90"/>
    <mergeCell ref="K88:K90"/>
    <mergeCell ref="L88:L90"/>
    <mergeCell ref="M88:M90"/>
    <mergeCell ref="X88:X90"/>
    <mergeCell ref="Y88:Y90"/>
    <mergeCell ref="E88:E90"/>
    <mergeCell ref="F88:F90"/>
    <mergeCell ref="G88:G90"/>
    <mergeCell ref="H88:H90"/>
    <mergeCell ref="I88:I90"/>
    <mergeCell ref="D88:D90"/>
    <mergeCell ref="AI4:AI9"/>
    <mergeCell ref="AI10:AI23"/>
    <mergeCell ref="AJ10:AJ23"/>
    <mergeCell ref="AJ4:AJ9"/>
    <mergeCell ref="AI24:AI30"/>
    <mergeCell ref="AJ24:AJ30"/>
    <mergeCell ref="AI31:AI36"/>
    <mergeCell ref="AJ31:AJ36"/>
    <mergeCell ref="AI37:AI44"/>
    <mergeCell ref="AJ37:AJ44"/>
    <mergeCell ref="AI45:AI51"/>
    <mergeCell ref="AJ45:AJ51"/>
    <mergeCell ref="AI52:AI55"/>
    <mergeCell ref="AJ52:AJ55"/>
    <mergeCell ref="AI56:AI59"/>
    <mergeCell ref="AJ56:AJ59"/>
    <mergeCell ref="AI60:AI64"/>
    <mergeCell ref="AJ60:AJ64"/>
    <mergeCell ref="AI65:AI69"/>
    <mergeCell ref="AJ65:AJ69"/>
    <mergeCell ref="AI95:AI97"/>
    <mergeCell ref="AJ95:AJ97"/>
    <mergeCell ref="AI70:AI73"/>
    <mergeCell ref="AJ70:AJ73"/>
    <mergeCell ref="AI74:AI77"/>
    <mergeCell ref="AJ74:AJ77"/>
    <mergeCell ref="AI78:AI87"/>
    <mergeCell ref="AJ78:AJ87"/>
    <mergeCell ref="AI88:AI90"/>
    <mergeCell ref="AJ88:AJ90"/>
    <mergeCell ref="AI91:AI94"/>
    <mergeCell ref="AJ91:AJ94"/>
  </mergeCells>
  <conditionalFormatting sqref="L41 Z41">
    <cfRule type="cellIs" dxfId="267" priority="481" operator="equal">
      <formula>"Extrema"</formula>
    </cfRule>
    <cfRule type="cellIs" dxfId="266" priority="482" operator="equal">
      <formula>"Alta"</formula>
    </cfRule>
    <cfRule type="cellIs" dxfId="265" priority="483" operator="equal">
      <formula>"Moderada"</formula>
    </cfRule>
    <cfRule type="cellIs" dxfId="264" priority="484" operator="equal">
      <formula>"Baja"</formula>
    </cfRule>
  </conditionalFormatting>
  <conditionalFormatting sqref="L11:L12">
    <cfRule type="cellIs" dxfId="263" priority="301" operator="equal">
      <formula>"Extrema"</formula>
    </cfRule>
    <cfRule type="cellIs" dxfId="262" priority="302" operator="equal">
      <formula>"Alta"</formula>
    </cfRule>
    <cfRule type="cellIs" dxfId="261" priority="303" operator="equal">
      <formula>"Moderada"</formula>
    </cfRule>
    <cfRule type="cellIs" dxfId="260" priority="304" operator="equal">
      <formula>"Baja"</formula>
    </cfRule>
  </conditionalFormatting>
  <conditionalFormatting sqref="L4:L6">
    <cfRule type="cellIs" dxfId="259" priority="309" operator="equal">
      <formula>"Extrema"</formula>
    </cfRule>
    <cfRule type="cellIs" dxfId="258" priority="310" operator="equal">
      <formula>"Alta"</formula>
    </cfRule>
    <cfRule type="cellIs" dxfId="257" priority="311" operator="equal">
      <formula>"Moderada"</formula>
    </cfRule>
    <cfRule type="cellIs" dxfId="256" priority="312" operator="equal">
      <formula>"Baja"</formula>
    </cfRule>
  </conditionalFormatting>
  <conditionalFormatting sqref="L10 L19:L20">
    <cfRule type="cellIs" dxfId="255" priority="305" operator="equal">
      <formula>"Extrema"</formula>
    </cfRule>
    <cfRule type="cellIs" dxfId="254" priority="306" operator="equal">
      <formula>"Alta"</formula>
    </cfRule>
    <cfRule type="cellIs" dxfId="253" priority="307" operator="equal">
      <formula>"Moderada"</formula>
    </cfRule>
    <cfRule type="cellIs" dxfId="252" priority="308" operator="equal">
      <formula>"Baja"</formula>
    </cfRule>
  </conditionalFormatting>
  <conditionalFormatting sqref="Z4:Z6">
    <cfRule type="cellIs" dxfId="251" priority="289" operator="equal">
      <formula>"Extrema"</formula>
    </cfRule>
    <cfRule type="cellIs" dxfId="250" priority="290" operator="equal">
      <formula>"Alta"</formula>
    </cfRule>
    <cfRule type="cellIs" dxfId="249" priority="291" operator="equal">
      <formula>"Moderada"</formula>
    </cfRule>
    <cfRule type="cellIs" dxfId="248" priority="292" operator="equal">
      <formula>"Baja"</formula>
    </cfRule>
  </conditionalFormatting>
  <conditionalFormatting sqref="L24">
    <cfRule type="cellIs" dxfId="247" priority="285" operator="equal">
      <formula>"Extrema"</formula>
    </cfRule>
    <cfRule type="cellIs" dxfId="246" priority="286" operator="equal">
      <formula>"Alta"</formula>
    </cfRule>
    <cfRule type="cellIs" dxfId="245" priority="287" operator="equal">
      <formula>"Moderada"</formula>
    </cfRule>
    <cfRule type="cellIs" dxfId="244" priority="288" operator="equal">
      <formula>"Baja"</formula>
    </cfRule>
  </conditionalFormatting>
  <conditionalFormatting sqref="L25:L26">
    <cfRule type="cellIs" dxfId="243" priority="281" operator="equal">
      <formula>"Extrema"</formula>
    </cfRule>
    <cfRule type="cellIs" dxfId="242" priority="282" operator="equal">
      <formula>"Alta"</formula>
    </cfRule>
    <cfRule type="cellIs" dxfId="241" priority="283" operator="equal">
      <formula>"Moderada"</formula>
    </cfRule>
    <cfRule type="cellIs" dxfId="240" priority="284" operator="equal">
      <formula>"Baja"</formula>
    </cfRule>
  </conditionalFormatting>
  <conditionalFormatting sqref="Z24">
    <cfRule type="cellIs" dxfId="239" priority="277" operator="equal">
      <formula>"Extrema"</formula>
    </cfRule>
    <cfRule type="cellIs" dxfId="238" priority="278" operator="equal">
      <formula>"Alta"</formula>
    </cfRule>
    <cfRule type="cellIs" dxfId="237" priority="279" operator="equal">
      <formula>"Moderada"</formula>
    </cfRule>
    <cfRule type="cellIs" dxfId="236" priority="280" operator="equal">
      <formula>"Baja"</formula>
    </cfRule>
  </conditionalFormatting>
  <conditionalFormatting sqref="Z25:Z26">
    <cfRule type="cellIs" dxfId="235" priority="273" operator="equal">
      <formula>"Extrema"</formula>
    </cfRule>
    <cfRule type="cellIs" dxfId="234" priority="274" operator="equal">
      <formula>"Alta"</formula>
    </cfRule>
    <cfRule type="cellIs" dxfId="233" priority="275" operator="equal">
      <formula>"Moderada"</formula>
    </cfRule>
    <cfRule type="cellIs" dxfId="232" priority="276" operator="equal">
      <formula>"Baja"</formula>
    </cfRule>
  </conditionalFormatting>
  <conditionalFormatting sqref="L31">
    <cfRule type="cellIs" dxfId="231" priority="269" operator="equal">
      <formula>"Extrema"</formula>
    </cfRule>
    <cfRule type="cellIs" dxfId="230" priority="270" operator="equal">
      <formula>"Alta"</formula>
    </cfRule>
    <cfRule type="cellIs" dxfId="229" priority="271" operator="equal">
      <formula>"Moderada"</formula>
    </cfRule>
    <cfRule type="cellIs" dxfId="228" priority="272" operator="equal">
      <formula>"Baja"</formula>
    </cfRule>
  </conditionalFormatting>
  <conditionalFormatting sqref="L32 L34">
    <cfRule type="cellIs" dxfId="227" priority="265" operator="equal">
      <formula>"Extrema"</formula>
    </cfRule>
    <cfRule type="cellIs" dxfId="226" priority="266" operator="equal">
      <formula>"Alta"</formula>
    </cfRule>
    <cfRule type="cellIs" dxfId="225" priority="267" operator="equal">
      <formula>"Moderada"</formula>
    </cfRule>
    <cfRule type="cellIs" dxfId="224" priority="268" operator="equal">
      <formula>"Baja"</formula>
    </cfRule>
  </conditionalFormatting>
  <conditionalFormatting sqref="Z31">
    <cfRule type="cellIs" dxfId="223" priority="261" operator="equal">
      <formula>"Extrema"</formula>
    </cfRule>
    <cfRule type="cellIs" dxfId="222" priority="262" operator="equal">
      <formula>"Alta"</formula>
    </cfRule>
    <cfRule type="cellIs" dxfId="221" priority="263" operator="equal">
      <formula>"Moderada"</formula>
    </cfRule>
    <cfRule type="cellIs" dxfId="220" priority="264" operator="equal">
      <formula>"Baja"</formula>
    </cfRule>
  </conditionalFormatting>
  <conditionalFormatting sqref="Z32 Z34">
    <cfRule type="cellIs" dxfId="219" priority="257" operator="equal">
      <formula>"Extrema"</formula>
    </cfRule>
    <cfRule type="cellIs" dxfId="218" priority="258" operator="equal">
      <formula>"Alta"</formula>
    </cfRule>
    <cfRule type="cellIs" dxfId="217" priority="259" operator="equal">
      <formula>"Moderada"</formula>
    </cfRule>
    <cfRule type="cellIs" dxfId="216" priority="260" operator="equal">
      <formula>"Baja"</formula>
    </cfRule>
  </conditionalFormatting>
  <conditionalFormatting sqref="L33">
    <cfRule type="cellIs" dxfId="215" priority="253" operator="equal">
      <formula>"Extrema"</formula>
    </cfRule>
    <cfRule type="cellIs" dxfId="214" priority="254" operator="equal">
      <formula>"Alta"</formula>
    </cfRule>
    <cfRule type="cellIs" dxfId="213" priority="255" operator="equal">
      <formula>"Moderada"</formula>
    </cfRule>
    <cfRule type="cellIs" dxfId="212" priority="256" operator="equal">
      <formula>"Baja"</formula>
    </cfRule>
  </conditionalFormatting>
  <conditionalFormatting sqref="Z33">
    <cfRule type="cellIs" dxfId="211" priority="249" operator="equal">
      <formula>"Extrema"</formula>
    </cfRule>
    <cfRule type="cellIs" dxfId="210" priority="250" operator="equal">
      <formula>"Alta"</formula>
    </cfRule>
    <cfRule type="cellIs" dxfId="209" priority="251" operator="equal">
      <formula>"Moderada"</formula>
    </cfRule>
    <cfRule type="cellIs" dxfId="208" priority="252" operator="equal">
      <formula>"Baja"</formula>
    </cfRule>
  </conditionalFormatting>
  <conditionalFormatting sqref="L37">
    <cfRule type="cellIs" dxfId="207" priority="245" operator="equal">
      <formula>"Extrema"</formula>
    </cfRule>
    <cfRule type="cellIs" dxfId="206" priority="246" operator="equal">
      <formula>"Alta"</formula>
    </cfRule>
    <cfRule type="cellIs" dxfId="205" priority="247" operator="equal">
      <formula>"Moderada"</formula>
    </cfRule>
    <cfRule type="cellIs" dxfId="204" priority="248" operator="equal">
      <formula>"Baja"</formula>
    </cfRule>
  </conditionalFormatting>
  <conditionalFormatting sqref="L38:L39">
    <cfRule type="cellIs" dxfId="203" priority="241" operator="equal">
      <formula>"Extrema"</formula>
    </cfRule>
    <cfRule type="cellIs" dxfId="202" priority="242" operator="equal">
      <formula>"Alta"</formula>
    </cfRule>
    <cfRule type="cellIs" dxfId="201" priority="243" operator="equal">
      <formula>"Moderada"</formula>
    </cfRule>
    <cfRule type="cellIs" dxfId="200" priority="244" operator="equal">
      <formula>"Baja"</formula>
    </cfRule>
  </conditionalFormatting>
  <conditionalFormatting sqref="Z37">
    <cfRule type="cellIs" dxfId="199" priority="237" operator="equal">
      <formula>"Extrema"</formula>
    </cfRule>
    <cfRule type="cellIs" dxfId="198" priority="238" operator="equal">
      <formula>"Alta"</formula>
    </cfRule>
    <cfRule type="cellIs" dxfId="197" priority="239" operator="equal">
      <formula>"Moderada"</formula>
    </cfRule>
    <cfRule type="cellIs" dxfId="196" priority="240" operator="equal">
      <formula>"Baja"</formula>
    </cfRule>
  </conditionalFormatting>
  <conditionalFormatting sqref="Z38:Z39">
    <cfRule type="cellIs" dxfId="195" priority="233" operator="equal">
      <formula>"Extrema"</formula>
    </cfRule>
    <cfRule type="cellIs" dxfId="194" priority="234" operator="equal">
      <formula>"Alta"</formula>
    </cfRule>
    <cfRule type="cellIs" dxfId="193" priority="235" operator="equal">
      <formula>"Moderada"</formula>
    </cfRule>
    <cfRule type="cellIs" dxfId="192" priority="236" operator="equal">
      <formula>"Baja"</formula>
    </cfRule>
  </conditionalFormatting>
  <conditionalFormatting sqref="L45">
    <cfRule type="cellIs" dxfId="191" priority="225" operator="equal">
      <formula>"Extrema"</formula>
    </cfRule>
    <cfRule type="cellIs" dxfId="190" priority="226" operator="equal">
      <formula>"Alta"</formula>
    </cfRule>
    <cfRule type="cellIs" dxfId="189" priority="227" operator="equal">
      <formula>"Moderada"</formula>
    </cfRule>
    <cfRule type="cellIs" dxfId="188" priority="228" operator="equal">
      <formula>"Baja"</formula>
    </cfRule>
  </conditionalFormatting>
  <conditionalFormatting sqref="L46:L47">
    <cfRule type="cellIs" dxfId="187" priority="221" operator="equal">
      <formula>"Extrema"</formula>
    </cfRule>
    <cfRule type="cellIs" dxfId="186" priority="222" operator="equal">
      <formula>"Alta"</formula>
    </cfRule>
    <cfRule type="cellIs" dxfId="185" priority="223" operator="equal">
      <formula>"Moderada"</formula>
    </cfRule>
    <cfRule type="cellIs" dxfId="184" priority="224" operator="equal">
      <formula>"Baja"</formula>
    </cfRule>
  </conditionalFormatting>
  <conditionalFormatting sqref="L52">
    <cfRule type="cellIs" dxfId="183" priority="209" operator="equal">
      <formula>"Extrema"</formula>
    </cfRule>
    <cfRule type="cellIs" dxfId="182" priority="210" operator="equal">
      <formula>"Alta"</formula>
    </cfRule>
    <cfRule type="cellIs" dxfId="181" priority="211" operator="equal">
      <formula>"Moderada"</formula>
    </cfRule>
    <cfRule type="cellIs" dxfId="180" priority="212" operator="equal">
      <formula>"Baja"</formula>
    </cfRule>
  </conditionalFormatting>
  <conditionalFormatting sqref="L53:L54">
    <cfRule type="cellIs" dxfId="179" priority="205" operator="equal">
      <formula>"Extrema"</formula>
    </cfRule>
    <cfRule type="cellIs" dxfId="178" priority="206" operator="equal">
      <formula>"Alta"</formula>
    </cfRule>
    <cfRule type="cellIs" dxfId="177" priority="207" operator="equal">
      <formula>"Moderada"</formula>
    </cfRule>
    <cfRule type="cellIs" dxfId="176" priority="208" operator="equal">
      <formula>"Baja"</formula>
    </cfRule>
  </conditionalFormatting>
  <conditionalFormatting sqref="Z52">
    <cfRule type="cellIs" dxfId="175" priority="201" operator="equal">
      <formula>"Extrema"</formula>
    </cfRule>
    <cfRule type="cellIs" dxfId="174" priority="202" operator="equal">
      <formula>"Alta"</formula>
    </cfRule>
    <cfRule type="cellIs" dxfId="173" priority="203" operator="equal">
      <formula>"Moderada"</formula>
    </cfRule>
    <cfRule type="cellIs" dxfId="172" priority="204" operator="equal">
      <formula>"Baja"</formula>
    </cfRule>
  </conditionalFormatting>
  <conditionalFormatting sqref="Z53:Z54">
    <cfRule type="cellIs" dxfId="171" priority="197" operator="equal">
      <formula>"Extrema"</formula>
    </cfRule>
    <cfRule type="cellIs" dxfId="170" priority="198" operator="equal">
      <formula>"Alta"</formula>
    </cfRule>
    <cfRule type="cellIs" dxfId="169" priority="199" operator="equal">
      <formula>"Moderada"</formula>
    </cfRule>
    <cfRule type="cellIs" dxfId="168" priority="200" operator="equal">
      <formula>"Baja"</formula>
    </cfRule>
  </conditionalFormatting>
  <conditionalFormatting sqref="L56:L57">
    <cfRule type="cellIs" dxfId="167" priority="177" operator="equal">
      <formula>"Extrema"</formula>
    </cfRule>
    <cfRule type="cellIs" dxfId="166" priority="178" operator="equal">
      <formula>"Alta"</formula>
    </cfRule>
    <cfRule type="cellIs" dxfId="165" priority="179" operator="equal">
      <formula>"Moderada"</formula>
    </cfRule>
    <cfRule type="cellIs" dxfId="164" priority="180" operator="equal">
      <formula>"Baja"</formula>
    </cfRule>
  </conditionalFormatting>
  <conditionalFormatting sqref="L58">
    <cfRule type="cellIs" dxfId="163" priority="173" operator="equal">
      <formula>"Extrema"</formula>
    </cfRule>
    <cfRule type="cellIs" dxfId="162" priority="174" operator="equal">
      <formula>"Alta"</formula>
    </cfRule>
    <cfRule type="cellIs" dxfId="161" priority="175" operator="equal">
      <formula>"Moderada"</formula>
    </cfRule>
    <cfRule type="cellIs" dxfId="160" priority="176" operator="equal">
      <formula>"Baja"</formula>
    </cfRule>
  </conditionalFormatting>
  <conditionalFormatting sqref="Z56:Z57">
    <cfRule type="cellIs" dxfId="159" priority="169" operator="equal">
      <formula>"Extrema"</formula>
    </cfRule>
    <cfRule type="cellIs" dxfId="158" priority="170" operator="equal">
      <formula>"Alta"</formula>
    </cfRule>
    <cfRule type="cellIs" dxfId="157" priority="171" operator="equal">
      <formula>"Moderada"</formula>
    </cfRule>
    <cfRule type="cellIs" dxfId="156" priority="172" operator="equal">
      <formula>"Baja"</formula>
    </cfRule>
  </conditionalFormatting>
  <conditionalFormatting sqref="Z58">
    <cfRule type="cellIs" dxfId="155" priority="165" operator="equal">
      <formula>"Extrema"</formula>
    </cfRule>
    <cfRule type="cellIs" dxfId="154" priority="166" operator="equal">
      <formula>"Alta"</formula>
    </cfRule>
    <cfRule type="cellIs" dxfId="153" priority="167" operator="equal">
      <formula>"Moderada"</formula>
    </cfRule>
    <cfRule type="cellIs" dxfId="152" priority="168" operator="equal">
      <formula>"Baja"</formula>
    </cfRule>
  </conditionalFormatting>
  <conditionalFormatting sqref="L60">
    <cfRule type="cellIs" dxfId="151" priority="161" operator="equal">
      <formula>"Extrema"</formula>
    </cfRule>
    <cfRule type="cellIs" dxfId="150" priority="162" operator="equal">
      <formula>"Alta"</formula>
    </cfRule>
    <cfRule type="cellIs" dxfId="149" priority="163" operator="equal">
      <formula>"Moderada"</formula>
    </cfRule>
    <cfRule type="cellIs" dxfId="148" priority="164" operator="equal">
      <formula>"Baja"</formula>
    </cfRule>
  </conditionalFormatting>
  <conditionalFormatting sqref="L61:L63">
    <cfRule type="cellIs" dxfId="147" priority="157" operator="equal">
      <formula>"Extrema"</formula>
    </cfRule>
    <cfRule type="cellIs" dxfId="146" priority="158" operator="equal">
      <formula>"Alta"</formula>
    </cfRule>
    <cfRule type="cellIs" dxfId="145" priority="159" operator="equal">
      <formula>"Moderada"</formula>
    </cfRule>
    <cfRule type="cellIs" dxfId="144" priority="160" operator="equal">
      <formula>"Baja"</formula>
    </cfRule>
  </conditionalFormatting>
  <conditionalFormatting sqref="Z60">
    <cfRule type="cellIs" dxfId="143" priority="153" operator="equal">
      <formula>"Extrema"</formula>
    </cfRule>
    <cfRule type="cellIs" dxfId="142" priority="154" operator="equal">
      <formula>"Alta"</formula>
    </cfRule>
    <cfRule type="cellIs" dxfId="141" priority="155" operator="equal">
      <formula>"Moderada"</formula>
    </cfRule>
    <cfRule type="cellIs" dxfId="140" priority="156" operator="equal">
      <formula>"Baja"</formula>
    </cfRule>
  </conditionalFormatting>
  <conditionalFormatting sqref="Z61:Z63">
    <cfRule type="cellIs" dxfId="139" priority="149" operator="equal">
      <formula>"Extrema"</formula>
    </cfRule>
    <cfRule type="cellIs" dxfId="138" priority="150" operator="equal">
      <formula>"Alta"</formula>
    </cfRule>
    <cfRule type="cellIs" dxfId="137" priority="151" operator="equal">
      <formula>"Moderada"</formula>
    </cfRule>
    <cfRule type="cellIs" dxfId="136" priority="152" operator="equal">
      <formula>"Baja"</formula>
    </cfRule>
  </conditionalFormatting>
  <conditionalFormatting sqref="L65">
    <cfRule type="cellIs" dxfId="135" priority="145" operator="equal">
      <formula>"Extrema"</formula>
    </cfRule>
    <cfRule type="cellIs" dxfId="134" priority="146" operator="equal">
      <formula>"Alta"</formula>
    </cfRule>
    <cfRule type="cellIs" dxfId="133" priority="147" operator="equal">
      <formula>"Moderada"</formula>
    </cfRule>
    <cfRule type="cellIs" dxfId="132" priority="148" operator="equal">
      <formula>"Baja"</formula>
    </cfRule>
  </conditionalFormatting>
  <conditionalFormatting sqref="L66:L67">
    <cfRule type="cellIs" dxfId="131" priority="141" operator="equal">
      <formula>"Extrema"</formula>
    </cfRule>
    <cfRule type="cellIs" dxfId="130" priority="142" operator="equal">
      <formula>"Alta"</formula>
    </cfRule>
    <cfRule type="cellIs" dxfId="129" priority="143" operator="equal">
      <formula>"Moderada"</formula>
    </cfRule>
    <cfRule type="cellIs" dxfId="128" priority="144" operator="equal">
      <formula>"Baja"</formula>
    </cfRule>
  </conditionalFormatting>
  <conditionalFormatting sqref="Z65">
    <cfRule type="cellIs" dxfId="127" priority="137" operator="equal">
      <formula>"Extrema"</formula>
    </cfRule>
    <cfRule type="cellIs" dxfId="126" priority="138" operator="equal">
      <formula>"Alta"</formula>
    </cfRule>
    <cfRule type="cellIs" dxfId="125" priority="139" operator="equal">
      <formula>"Moderada"</formula>
    </cfRule>
    <cfRule type="cellIs" dxfId="124" priority="140" operator="equal">
      <formula>"Baja"</formula>
    </cfRule>
  </conditionalFormatting>
  <conditionalFormatting sqref="Z66:Z67">
    <cfRule type="cellIs" dxfId="123" priority="133" operator="equal">
      <formula>"Extrema"</formula>
    </cfRule>
    <cfRule type="cellIs" dxfId="122" priority="134" operator="equal">
      <formula>"Alta"</formula>
    </cfRule>
    <cfRule type="cellIs" dxfId="121" priority="135" operator="equal">
      <formula>"Moderada"</formula>
    </cfRule>
    <cfRule type="cellIs" dxfId="120" priority="136" operator="equal">
      <formula>"Baja"</formula>
    </cfRule>
  </conditionalFormatting>
  <conditionalFormatting sqref="L70">
    <cfRule type="cellIs" dxfId="119" priority="129" operator="equal">
      <formula>"Extrema"</formula>
    </cfRule>
    <cfRule type="cellIs" dxfId="118" priority="130" operator="equal">
      <formula>"Alta"</formula>
    </cfRule>
    <cfRule type="cellIs" dxfId="117" priority="131" operator="equal">
      <formula>"Moderada"</formula>
    </cfRule>
    <cfRule type="cellIs" dxfId="116" priority="132" operator="equal">
      <formula>"Baja"</formula>
    </cfRule>
  </conditionalFormatting>
  <conditionalFormatting sqref="L71:L72">
    <cfRule type="cellIs" dxfId="115" priority="125" operator="equal">
      <formula>"Extrema"</formula>
    </cfRule>
    <cfRule type="cellIs" dxfId="114" priority="126" operator="equal">
      <formula>"Alta"</formula>
    </cfRule>
    <cfRule type="cellIs" dxfId="113" priority="127" operator="equal">
      <formula>"Moderada"</formula>
    </cfRule>
    <cfRule type="cellIs" dxfId="112" priority="128" operator="equal">
      <formula>"Baja"</formula>
    </cfRule>
  </conditionalFormatting>
  <conditionalFormatting sqref="Z70">
    <cfRule type="cellIs" dxfId="111" priority="121" operator="equal">
      <formula>"Extrema"</formula>
    </cfRule>
    <cfRule type="cellIs" dxfId="110" priority="122" operator="equal">
      <formula>"Alta"</formula>
    </cfRule>
    <cfRule type="cellIs" dxfId="109" priority="123" operator="equal">
      <formula>"Moderada"</formula>
    </cfRule>
    <cfRule type="cellIs" dxfId="108" priority="124" operator="equal">
      <formula>"Baja"</formula>
    </cfRule>
  </conditionalFormatting>
  <conditionalFormatting sqref="Z71:Z72">
    <cfRule type="cellIs" dxfId="107" priority="117" operator="equal">
      <formula>"Extrema"</formula>
    </cfRule>
    <cfRule type="cellIs" dxfId="106" priority="118" operator="equal">
      <formula>"Alta"</formula>
    </cfRule>
    <cfRule type="cellIs" dxfId="105" priority="119" operator="equal">
      <formula>"Moderada"</formula>
    </cfRule>
    <cfRule type="cellIs" dxfId="104" priority="120" operator="equal">
      <formula>"Baja"</formula>
    </cfRule>
  </conditionalFormatting>
  <conditionalFormatting sqref="L74">
    <cfRule type="cellIs" dxfId="103" priority="113" operator="equal">
      <formula>"Extrema"</formula>
    </cfRule>
    <cfRule type="cellIs" dxfId="102" priority="114" operator="equal">
      <formula>"Alta"</formula>
    </cfRule>
    <cfRule type="cellIs" dxfId="101" priority="115" operator="equal">
      <formula>"Moderada"</formula>
    </cfRule>
    <cfRule type="cellIs" dxfId="100" priority="116" operator="equal">
      <formula>"Baja"</formula>
    </cfRule>
  </conditionalFormatting>
  <conditionalFormatting sqref="L75:L76">
    <cfRule type="cellIs" dxfId="99" priority="109" operator="equal">
      <formula>"Extrema"</formula>
    </cfRule>
    <cfRule type="cellIs" dxfId="98" priority="110" operator="equal">
      <formula>"Alta"</formula>
    </cfRule>
    <cfRule type="cellIs" dxfId="97" priority="111" operator="equal">
      <formula>"Moderada"</formula>
    </cfRule>
    <cfRule type="cellIs" dxfId="96" priority="112" operator="equal">
      <formula>"Baja"</formula>
    </cfRule>
  </conditionalFormatting>
  <conditionalFormatting sqref="Z74">
    <cfRule type="cellIs" dxfId="95" priority="105" operator="equal">
      <formula>"Extrema"</formula>
    </cfRule>
    <cfRule type="cellIs" dxfId="94" priority="106" operator="equal">
      <formula>"Alta"</formula>
    </cfRule>
    <cfRule type="cellIs" dxfId="93" priority="107" operator="equal">
      <formula>"Moderada"</formula>
    </cfRule>
    <cfRule type="cellIs" dxfId="92" priority="108" operator="equal">
      <formula>"Baja"</formula>
    </cfRule>
  </conditionalFormatting>
  <conditionalFormatting sqref="Z75:Z76">
    <cfRule type="cellIs" dxfId="91" priority="101" operator="equal">
      <formula>"Extrema"</formula>
    </cfRule>
    <cfRule type="cellIs" dxfId="90" priority="102" operator="equal">
      <formula>"Alta"</formula>
    </cfRule>
    <cfRule type="cellIs" dxfId="89" priority="103" operator="equal">
      <formula>"Moderada"</formula>
    </cfRule>
    <cfRule type="cellIs" dxfId="88" priority="104" operator="equal">
      <formula>"Baja"</formula>
    </cfRule>
  </conditionalFormatting>
  <conditionalFormatting sqref="L78 L83:L84">
    <cfRule type="cellIs" dxfId="87" priority="97" operator="equal">
      <formula>"Extrema"</formula>
    </cfRule>
    <cfRule type="cellIs" dxfId="86" priority="98" operator="equal">
      <formula>"Alta"</formula>
    </cfRule>
    <cfRule type="cellIs" dxfId="85" priority="99" operator="equal">
      <formula>"Moderada"</formula>
    </cfRule>
    <cfRule type="cellIs" dxfId="84" priority="100" operator="equal">
      <formula>"Baja"</formula>
    </cfRule>
  </conditionalFormatting>
  <conditionalFormatting sqref="L79:L80">
    <cfRule type="cellIs" dxfId="83" priority="93" operator="equal">
      <formula>"Extrema"</formula>
    </cfRule>
    <cfRule type="cellIs" dxfId="82" priority="94" operator="equal">
      <formula>"Alta"</formula>
    </cfRule>
    <cfRule type="cellIs" dxfId="81" priority="95" operator="equal">
      <formula>"Moderada"</formula>
    </cfRule>
    <cfRule type="cellIs" dxfId="80" priority="96" operator="equal">
      <formula>"Baja"</formula>
    </cfRule>
  </conditionalFormatting>
  <conditionalFormatting sqref="Z78 Z83:Z84">
    <cfRule type="cellIs" dxfId="79" priority="89" operator="equal">
      <formula>"Extrema"</formula>
    </cfRule>
    <cfRule type="cellIs" dxfId="78" priority="90" operator="equal">
      <formula>"Alta"</formula>
    </cfRule>
    <cfRule type="cellIs" dxfId="77" priority="91" operator="equal">
      <formula>"Moderada"</formula>
    </cfRule>
    <cfRule type="cellIs" dxfId="76" priority="92" operator="equal">
      <formula>"Baja"</formula>
    </cfRule>
  </conditionalFormatting>
  <conditionalFormatting sqref="Z79:Z80">
    <cfRule type="cellIs" dxfId="75" priority="85" operator="equal">
      <formula>"Extrema"</formula>
    </cfRule>
    <cfRule type="cellIs" dxfId="74" priority="86" operator="equal">
      <formula>"Alta"</formula>
    </cfRule>
    <cfRule type="cellIs" dxfId="73" priority="87" operator="equal">
      <formula>"Moderada"</formula>
    </cfRule>
    <cfRule type="cellIs" dxfId="72" priority="88" operator="equal">
      <formula>"Baja"</formula>
    </cfRule>
  </conditionalFormatting>
  <conditionalFormatting sqref="L82">
    <cfRule type="cellIs" dxfId="71" priority="81" operator="equal">
      <formula>"Extrema"</formula>
    </cfRule>
    <cfRule type="cellIs" dxfId="70" priority="82" operator="equal">
      <formula>"Alta"</formula>
    </cfRule>
    <cfRule type="cellIs" dxfId="69" priority="83" operator="equal">
      <formula>"Moderada"</formula>
    </cfRule>
    <cfRule type="cellIs" dxfId="68" priority="84" operator="equal">
      <formula>"Baja"</formula>
    </cfRule>
  </conditionalFormatting>
  <conditionalFormatting sqref="Z82">
    <cfRule type="cellIs" dxfId="67" priority="77" operator="equal">
      <formula>"Extrema"</formula>
    </cfRule>
    <cfRule type="cellIs" dxfId="66" priority="78" operator="equal">
      <formula>"Alta"</formula>
    </cfRule>
    <cfRule type="cellIs" dxfId="65" priority="79" operator="equal">
      <formula>"Moderada"</formula>
    </cfRule>
    <cfRule type="cellIs" dxfId="64" priority="80" operator="equal">
      <formula>"Baja"</formula>
    </cfRule>
  </conditionalFormatting>
  <conditionalFormatting sqref="L91">
    <cfRule type="cellIs" dxfId="63" priority="73" operator="equal">
      <formula>"Extrema"</formula>
    </cfRule>
    <cfRule type="cellIs" dxfId="62" priority="74" operator="equal">
      <formula>"Alta"</formula>
    </cfRule>
    <cfRule type="cellIs" dxfId="61" priority="75" operator="equal">
      <formula>"Moderada"</formula>
    </cfRule>
    <cfRule type="cellIs" dxfId="60" priority="76" operator="equal">
      <formula>"Baja"</formula>
    </cfRule>
  </conditionalFormatting>
  <conditionalFormatting sqref="L92">
    <cfRule type="cellIs" dxfId="59" priority="69" operator="equal">
      <formula>"Extrema"</formula>
    </cfRule>
    <cfRule type="cellIs" dxfId="58" priority="70" operator="equal">
      <formula>"Alta"</formula>
    </cfRule>
    <cfRule type="cellIs" dxfId="57" priority="71" operator="equal">
      <formula>"Moderada"</formula>
    </cfRule>
    <cfRule type="cellIs" dxfId="56" priority="72" operator="equal">
      <formula>"Baja"</formula>
    </cfRule>
  </conditionalFormatting>
  <conditionalFormatting sqref="L95">
    <cfRule type="cellIs" dxfId="55" priority="57" operator="equal">
      <formula>"Extrema"</formula>
    </cfRule>
    <cfRule type="cellIs" dxfId="54" priority="58" operator="equal">
      <formula>"Alta"</formula>
    </cfRule>
    <cfRule type="cellIs" dxfId="53" priority="59" operator="equal">
      <formula>"Moderada"</formula>
    </cfRule>
    <cfRule type="cellIs" dxfId="52" priority="60" operator="equal">
      <formula>"Baja"</formula>
    </cfRule>
  </conditionalFormatting>
  <conditionalFormatting sqref="L96">
    <cfRule type="cellIs" dxfId="51" priority="53" operator="equal">
      <formula>"Extrema"</formula>
    </cfRule>
    <cfRule type="cellIs" dxfId="50" priority="54" operator="equal">
      <formula>"Alta"</formula>
    </cfRule>
    <cfRule type="cellIs" dxfId="49" priority="55" operator="equal">
      <formula>"Moderada"</formula>
    </cfRule>
    <cfRule type="cellIs" dxfId="48" priority="56" operator="equal">
      <formula>"Baja"</formula>
    </cfRule>
  </conditionalFormatting>
  <conditionalFormatting sqref="Z95">
    <cfRule type="cellIs" dxfId="47" priority="49" operator="equal">
      <formula>"Extrema"</formula>
    </cfRule>
    <cfRule type="cellIs" dxfId="46" priority="50" operator="equal">
      <formula>"Alta"</formula>
    </cfRule>
    <cfRule type="cellIs" dxfId="45" priority="51" operator="equal">
      <formula>"Moderada"</formula>
    </cfRule>
    <cfRule type="cellIs" dxfId="44" priority="52" operator="equal">
      <formula>"Baja"</formula>
    </cfRule>
  </conditionalFormatting>
  <conditionalFormatting sqref="Z96">
    <cfRule type="cellIs" dxfId="43" priority="45" operator="equal">
      <formula>"Extrema"</formula>
    </cfRule>
    <cfRule type="cellIs" dxfId="42" priority="46" operator="equal">
      <formula>"Alta"</formula>
    </cfRule>
    <cfRule type="cellIs" dxfId="41" priority="47" operator="equal">
      <formula>"Moderada"</formula>
    </cfRule>
    <cfRule type="cellIs" dxfId="40" priority="48" operator="equal">
      <formula>"Baja"</formula>
    </cfRule>
  </conditionalFormatting>
  <conditionalFormatting sqref="L88">
    <cfRule type="cellIs" dxfId="39" priority="41" operator="equal">
      <formula>"Extrema"</formula>
    </cfRule>
    <cfRule type="cellIs" dxfId="38" priority="42" operator="equal">
      <formula>"Alta"</formula>
    </cfRule>
    <cfRule type="cellIs" dxfId="37" priority="43" operator="equal">
      <formula>"Moderada"</formula>
    </cfRule>
    <cfRule type="cellIs" dxfId="36" priority="44" operator="equal">
      <formula>"Baja"</formula>
    </cfRule>
  </conditionalFormatting>
  <conditionalFormatting sqref="Z88">
    <cfRule type="cellIs" dxfId="35" priority="37" operator="equal">
      <formula>"Extrema"</formula>
    </cfRule>
    <cfRule type="cellIs" dxfId="34" priority="38" operator="equal">
      <formula>"Alta"</formula>
    </cfRule>
    <cfRule type="cellIs" dxfId="33" priority="39" operator="equal">
      <formula>"Moderada"</formula>
    </cfRule>
    <cfRule type="cellIs" dxfId="32" priority="40" operator="equal">
      <formula>"Baja"</formula>
    </cfRule>
  </conditionalFormatting>
  <conditionalFormatting sqref="L90">
    <cfRule type="cellIs" dxfId="31" priority="33" operator="equal">
      <formula>"Extrema"</formula>
    </cfRule>
    <cfRule type="cellIs" dxfId="30" priority="34" operator="equal">
      <formula>"Alta"</formula>
    </cfRule>
    <cfRule type="cellIs" dxfId="29" priority="35" operator="equal">
      <formula>"Moderada"</formula>
    </cfRule>
    <cfRule type="cellIs" dxfId="28" priority="36" operator="equal">
      <formula>"Baja"</formula>
    </cfRule>
  </conditionalFormatting>
  <conditionalFormatting sqref="L14:L15">
    <cfRule type="cellIs" dxfId="27" priority="29" operator="equal">
      <formula>"Extrema"</formula>
    </cfRule>
    <cfRule type="cellIs" dxfId="26" priority="30" operator="equal">
      <formula>"Alta"</formula>
    </cfRule>
    <cfRule type="cellIs" dxfId="25" priority="31" operator="equal">
      <formula>"Moderada"</formula>
    </cfRule>
    <cfRule type="cellIs" dxfId="24" priority="32" operator="equal">
      <formula>"Baja"</formula>
    </cfRule>
  </conditionalFormatting>
  <conditionalFormatting sqref="Z10 Z19:Z20">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Z11:Z17">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Z46:Z51">
    <cfRule type="cellIs" dxfId="15" priority="9" operator="equal">
      <formula>"Extrema"</formula>
    </cfRule>
    <cfRule type="cellIs" dxfId="14" priority="10" operator="equal">
      <formula>"Alta"</formula>
    </cfRule>
    <cfRule type="cellIs" dxfId="13" priority="11" operator="equal">
      <formula>"Moderada"</formula>
    </cfRule>
    <cfRule type="cellIs" dxfId="12" priority="12" operator="equal">
      <formula>"Baja"</formula>
    </cfRule>
  </conditionalFormatting>
  <conditionalFormatting sqref="Z45">
    <cfRule type="cellIs" dxfId="11" priority="13" operator="equal">
      <formula>"Extrema"</formula>
    </cfRule>
    <cfRule type="cellIs" dxfId="10" priority="14" operator="equal">
      <formula>"Alta"</formula>
    </cfRule>
    <cfRule type="cellIs" dxfId="9" priority="15" operator="equal">
      <formula>"Moderada"</formula>
    </cfRule>
    <cfRule type="cellIs" dxfId="8" priority="16" operator="equal">
      <formula>"Baja"</formula>
    </cfRule>
  </conditionalFormatting>
  <conditionalFormatting sqref="Z91">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Z92:Z93">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xWindow="1313" yWindow="262" count="4">
    <dataValidation allowBlank="1" showInputMessage="1" showErrorMessage="1" prompt="Calificación máxima de 15 puntos" sqref="P3 R3 T3"/>
    <dataValidation allowBlank="1" showInputMessage="1" showErrorMessage="1" prompt="Calificación máxima de 5 puntos" sqref="Q3"/>
    <dataValidation allowBlank="1" showInputMessage="1" showErrorMessage="1" prompt="Calificación máxima de 10 puntos" sqref="S3 U3"/>
    <dataValidation allowBlank="1" showInputMessage="1" showErrorMessage="1" prompt="Calificación máxima de 30 puntos" sqref="V3"/>
  </dataValidations>
  <printOptions horizontalCentered="1"/>
  <pageMargins left="0" right="0" top="0.35433070866141736" bottom="0.35433070866141736" header="0.31496062992125984" footer="0.31496062992125984"/>
  <pageSetup paperSize="5" scale="40" orientation="landscape" r:id="rId1"/>
  <headerFooter>
    <oddFooter>&amp;CPág. &amp;P de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I24"/>
  <sheetViews>
    <sheetView showGridLines="0" workbookViewId="0">
      <selection activeCell="F10" sqref="F10:K11"/>
    </sheetView>
  </sheetViews>
  <sheetFormatPr baseColWidth="10" defaultColWidth="9.28515625" defaultRowHeight="15" x14ac:dyDescent="0.25"/>
  <cols>
    <col min="1" max="35" width="3.7109375" customWidth="1"/>
  </cols>
  <sheetData>
    <row r="1" spans="3:35" ht="18" customHeight="1" x14ac:dyDescent="0.25"/>
    <row r="4" spans="3:35" ht="24.75" customHeight="1" x14ac:dyDescent="0.25">
      <c r="C4" s="3"/>
      <c r="D4" s="3"/>
      <c r="E4" s="3"/>
      <c r="F4" s="207" t="s">
        <v>7</v>
      </c>
      <c r="G4" s="207"/>
      <c r="H4" s="207"/>
      <c r="I4" s="207"/>
      <c r="J4" s="207"/>
      <c r="K4" s="207"/>
      <c r="L4" s="207" t="s">
        <v>8</v>
      </c>
      <c r="M4" s="207"/>
      <c r="N4" s="207"/>
      <c r="O4" s="207"/>
      <c r="P4" s="207"/>
      <c r="Q4" s="207"/>
      <c r="R4" s="207"/>
      <c r="S4" s="207"/>
      <c r="T4" s="207"/>
      <c r="U4" s="207"/>
      <c r="V4" s="207"/>
      <c r="W4" s="207"/>
      <c r="X4" s="207"/>
      <c r="Y4" s="207"/>
      <c r="Z4" s="207"/>
      <c r="AA4" s="207"/>
      <c r="AB4" s="207"/>
      <c r="AC4" s="207"/>
      <c r="AD4" s="207"/>
      <c r="AE4" s="207"/>
      <c r="AF4" s="3"/>
      <c r="AG4" s="3"/>
      <c r="AH4" s="3"/>
      <c r="AI4" s="4"/>
    </row>
    <row r="5" spans="3:35" ht="45" customHeight="1" x14ac:dyDescent="0.25">
      <c r="C5" s="3"/>
      <c r="D5" s="3"/>
      <c r="E5" s="3"/>
      <c r="F5" s="207"/>
      <c r="G5" s="207"/>
      <c r="H5" s="207"/>
      <c r="I5" s="207"/>
      <c r="J5" s="207"/>
      <c r="K5" s="207"/>
      <c r="L5" s="204" t="s">
        <v>46</v>
      </c>
      <c r="M5" s="204"/>
      <c r="N5" s="204"/>
      <c r="O5" s="204"/>
      <c r="P5" s="204" t="s">
        <v>47</v>
      </c>
      <c r="Q5" s="204"/>
      <c r="R5" s="204"/>
      <c r="S5" s="204"/>
      <c r="T5" s="204" t="s">
        <v>48</v>
      </c>
      <c r="U5" s="204"/>
      <c r="V5" s="204"/>
      <c r="W5" s="204"/>
      <c r="X5" s="204" t="s">
        <v>49</v>
      </c>
      <c r="Y5" s="204"/>
      <c r="Z5" s="204"/>
      <c r="AA5" s="204"/>
      <c r="AB5" s="204" t="s">
        <v>50</v>
      </c>
      <c r="AC5" s="204"/>
      <c r="AD5" s="204"/>
      <c r="AE5" s="204"/>
      <c r="AF5" s="3"/>
      <c r="AG5" s="3"/>
      <c r="AH5" s="3"/>
      <c r="AI5" s="5" t="s">
        <v>43</v>
      </c>
    </row>
    <row r="6" spans="3:35" ht="30.75" customHeight="1" x14ac:dyDescent="0.25">
      <c r="C6" s="3"/>
      <c r="D6" s="3"/>
      <c r="E6" s="3"/>
      <c r="F6" s="204" t="s">
        <v>51</v>
      </c>
      <c r="G6" s="204"/>
      <c r="H6" s="204"/>
      <c r="I6" s="204"/>
      <c r="J6" s="204"/>
      <c r="K6" s="204"/>
      <c r="L6" s="206">
        <v>1</v>
      </c>
      <c r="M6" s="206"/>
      <c r="N6" s="206"/>
      <c r="O6" s="206"/>
      <c r="P6" s="206">
        <v>2</v>
      </c>
      <c r="Q6" s="206"/>
      <c r="R6" s="206"/>
      <c r="S6" s="206"/>
      <c r="T6" s="205">
        <v>3</v>
      </c>
      <c r="U6" s="205"/>
      <c r="V6" s="205"/>
      <c r="W6" s="205"/>
      <c r="X6" s="203">
        <v>4</v>
      </c>
      <c r="Y6" s="203"/>
      <c r="Z6" s="203"/>
      <c r="AA6" s="203"/>
      <c r="AB6" s="203">
        <v>5</v>
      </c>
      <c r="AC6" s="203"/>
      <c r="AD6" s="203"/>
      <c r="AE6" s="203"/>
      <c r="AF6" s="3"/>
      <c r="AG6" s="3"/>
      <c r="AH6" s="3"/>
      <c r="AI6" s="5" t="s">
        <v>45</v>
      </c>
    </row>
    <row r="7" spans="3:35" ht="30.75" customHeight="1" x14ac:dyDescent="0.25">
      <c r="C7" s="3"/>
      <c r="D7" s="3"/>
      <c r="E7" s="3"/>
      <c r="F7" s="204"/>
      <c r="G7" s="204"/>
      <c r="H7" s="204"/>
      <c r="I7" s="204"/>
      <c r="J7" s="204"/>
      <c r="K7" s="204"/>
      <c r="L7" s="206"/>
      <c r="M7" s="206"/>
      <c r="N7" s="206"/>
      <c r="O7" s="206"/>
      <c r="P7" s="206"/>
      <c r="Q7" s="206"/>
      <c r="R7" s="206"/>
      <c r="S7" s="206"/>
      <c r="T7" s="205"/>
      <c r="U7" s="205"/>
      <c r="V7" s="205"/>
      <c r="W7" s="205"/>
      <c r="X7" s="203"/>
      <c r="Y7" s="203"/>
      <c r="Z7" s="203"/>
      <c r="AA7" s="203"/>
      <c r="AB7" s="203"/>
      <c r="AC7" s="203"/>
      <c r="AD7" s="203"/>
      <c r="AE7" s="203"/>
      <c r="AF7" s="3"/>
      <c r="AG7" s="3"/>
      <c r="AH7" s="3"/>
      <c r="AI7" s="5" t="s">
        <v>29</v>
      </c>
    </row>
    <row r="8" spans="3:35" ht="30.75" customHeight="1" x14ac:dyDescent="0.25">
      <c r="C8" s="3"/>
      <c r="D8" s="3"/>
      <c r="E8" s="3"/>
      <c r="F8" s="204" t="s">
        <v>52</v>
      </c>
      <c r="G8" s="204"/>
      <c r="H8" s="204"/>
      <c r="I8" s="204"/>
      <c r="J8" s="204"/>
      <c r="K8" s="204"/>
      <c r="L8" s="206">
        <v>2</v>
      </c>
      <c r="M8" s="206"/>
      <c r="N8" s="206"/>
      <c r="O8" s="206"/>
      <c r="P8" s="206">
        <v>4</v>
      </c>
      <c r="Q8" s="206"/>
      <c r="R8" s="206"/>
      <c r="S8" s="206"/>
      <c r="T8" s="205">
        <v>6</v>
      </c>
      <c r="U8" s="205"/>
      <c r="V8" s="205"/>
      <c r="W8" s="205"/>
      <c r="X8" s="203">
        <v>8</v>
      </c>
      <c r="Y8" s="203"/>
      <c r="Z8" s="203">
        <v>8</v>
      </c>
      <c r="AA8" s="203"/>
      <c r="AB8" s="201">
        <v>10</v>
      </c>
      <c r="AC8" s="201"/>
      <c r="AD8" s="201"/>
      <c r="AE8" s="201"/>
      <c r="AF8" s="3"/>
      <c r="AG8" s="3"/>
      <c r="AH8" s="3"/>
      <c r="AI8" s="5" t="s">
        <v>44</v>
      </c>
    </row>
    <row r="9" spans="3:35" ht="30.75" customHeight="1" x14ac:dyDescent="0.25">
      <c r="C9" s="3"/>
      <c r="D9" s="3"/>
      <c r="E9" s="3"/>
      <c r="F9" s="204"/>
      <c r="G9" s="204"/>
      <c r="H9" s="204"/>
      <c r="I9" s="204"/>
      <c r="J9" s="204"/>
      <c r="K9" s="204"/>
      <c r="L9" s="206"/>
      <c r="M9" s="206"/>
      <c r="N9" s="206"/>
      <c r="O9" s="206"/>
      <c r="P9" s="206"/>
      <c r="Q9" s="206"/>
      <c r="R9" s="206"/>
      <c r="S9" s="206"/>
      <c r="T9" s="205"/>
      <c r="U9" s="205"/>
      <c r="V9" s="205"/>
      <c r="W9" s="205"/>
      <c r="X9" s="203"/>
      <c r="Y9" s="203"/>
      <c r="Z9" s="203"/>
      <c r="AA9" s="203"/>
      <c r="AB9" s="201"/>
      <c r="AC9" s="201"/>
      <c r="AD9" s="201"/>
      <c r="AE9" s="201"/>
      <c r="AF9" s="3"/>
      <c r="AG9" s="3"/>
      <c r="AH9" s="3"/>
      <c r="AI9" s="5"/>
    </row>
    <row r="10" spans="3:35" ht="30.75" customHeight="1" x14ac:dyDescent="0.25">
      <c r="C10" s="3"/>
      <c r="D10" s="3"/>
      <c r="E10" s="3"/>
      <c r="F10" s="204" t="s">
        <v>53</v>
      </c>
      <c r="G10" s="204"/>
      <c r="H10" s="204"/>
      <c r="I10" s="204"/>
      <c r="J10" s="204"/>
      <c r="K10" s="204"/>
      <c r="L10" s="206">
        <v>3</v>
      </c>
      <c r="M10" s="206"/>
      <c r="N10" s="206"/>
      <c r="O10" s="206"/>
      <c r="P10" s="205">
        <v>6</v>
      </c>
      <c r="Q10" s="205"/>
      <c r="R10" s="205"/>
      <c r="S10" s="205"/>
      <c r="T10" s="203">
        <v>9</v>
      </c>
      <c r="U10" s="203"/>
      <c r="V10" s="203"/>
      <c r="W10" s="203"/>
      <c r="X10" s="201">
        <v>12</v>
      </c>
      <c r="Y10" s="201"/>
      <c r="Z10" s="201"/>
      <c r="AA10" s="201"/>
      <c r="AB10" s="201">
        <v>15</v>
      </c>
      <c r="AC10" s="201"/>
      <c r="AD10" s="201"/>
      <c r="AE10" s="201"/>
      <c r="AF10" s="3"/>
      <c r="AG10" s="3"/>
      <c r="AH10" s="3"/>
      <c r="AI10" s="5"/>
    </row>
    <row r="11" spans="3:35" ht="30.75" customHeight="1" x14ac:dyDescent="0.25">
      <c r="C11" s="3"/>
      <c r="D11" s="3"/>
      <c r="E11" s="3"/>
      <c r="F11" s="204"/>
      <c r="G11" s="204"/>
      <c r="H11" s="204"/>
      <c r="I11" s="204"/>
      <c r="J11" s="204"/>
      <c r="K11" s="204"/>
      <c r="L11" s="206"/>
      <c r="M11" s="206"/>
      <c r="N11" s="206"/>
      <c r="O11" s="206"/>
      <c r="P11" s="205"/>
      <c r="Q11" s="205"/>
      <c r="R11" s="205"/>
      <c r="S11" s="205"/>
      <c r="T11" s="203"/>
      <c r="U11" s="203"/>
      <c r="V11" s="203"/>
      <c r="W11" s="203"/>
      <c r="X11" s="201"/>
      <c r="Y11" s="201"/>
      <c r="Z11" s="201"/>
      <c r="AA11" s="201"/>
      <c r="AB11" s="201"/>
      <c r="AC11" s="201"/>
      <c r="AD11" s="201"/>
      <c r="AE11" s="201"/>
      <c r="AF11" s="3"/>
      <c r="AG11" s="3"/>
      <c r="AH11" s="3"/>
      <c r="AI11" s="4"/>
    </row>
    <row r="12" spans="3:35" ht="30.75" customHeight="1" x14ac:dyDescent="0.25">
      <c r="C12" s="3"/>
      <c r="D12" s="3"/>
      <c r="E12" s="3"/>
      <c r="F12" s="204" t="s">
        <v>54</v>
      </c>
      <c r="G12" s="204"/>
      <c r="H12" s="204"/>
      <c r="I12" s="204"/>
      <c r="J12" s="204"/>
      <c r="K12" s="204"/>
      <c r="L12" s="205">
        <v>4</v>
      </c>
      <c r="M12" s="205"/>
      <c r="N12" s="205"/>
      <c r="O12" s="205"/>
      <c r="P12" s="203">
        <v>8</v>
      </c>
      <c r="Q12" s="203"/>
      <c r="R12" s="203"/>
      <c r="S12" s="203"/>
      <c r="T12" s="203">
        <v>12</v>
      </c>
      <c r="U12" s="203"/>
      <c r="V12" s="203"/>
      <c r="W12" s="203"/>
      <c r="X12" s="201">
        <v>16</v>
      </c>
      <c r="Y12" s="201"/>
      <c r="Z12" s="201"/>
      <c r="AA12" s="201"/>
      <c r="AB12" s="201">
        <v>20</v>
      </c>
      <c r="AC12" s="201"/>
      <c r="AD12" s="201"/>
      <c r="AE12" s="201"/>
      <c r="AF12" s="3"/>
      <c r="AG12" s="3"/>
      <c r="AH12" s="3"/>
      <c r="AI12" s="4"/>
    </row>
    <row r="13" spans="3:35" ht="30.75" customHeight="1" x14ac:dyDescent="0.25">
      <c r="C13" s="3"/>
      <c r="D13" s="3"/>
      <c r="E13" s="3"/>
      <c r="F13" s="204"/>
      <c r="G13" s="204"/>
      <c r="H13" s="204"/>
      <c r="I13" s="204"/>
      <c r="J13" s="204"/>
      <c r="K13" s="204"/>
      <c r="L13" s="205"/>
      <c r="M13" s="205"/>
      <c r="N13" s="205"/>
      <c r="O13" s="205"/>
      <c r="P13" s="203"/>
      <c r="Q13" s="203"/>
      <c r="R13" s="203"/>
      <c r="S13" s="203"/>
      <c r="T13" s="203"/>
      <c r="U13" s="203"/>
      <c r="V13" s="203"/>
      <c r="W13" s="203"/>
      <c r="X13" s="201"/>
      <c r="Y13" s="201"/>
      <c r="Z13" s="201"/>
      <c r="AA13" s="201"/>
      <c r="AB13" s="201"/>
      <c r="AC13" s="201"/>
      <c r="AD13" s="201"/>
      <c r="AE13" s="201"/>
      <c r="AF13" s="3"/>
      <c r="AG13" s="3"/>
      <c r="AH13" s="3"/>
      <c r="AI13" s="4"/>
    </row>
    <row r="14" spans="3:35" ht="30.75" customHeight="1" x14ac:dyDescent="0.25">
      <c r="C14" s="3"/>
      <c r="D14" s="3"/>
      <c r="E14" s="3"/>
      <c r="F14" s="204" t="s">
        <v>55</v>
      </c>
      <c r="G14" s="204"/>
      <c r="H14" s="204"/>
      <c r="I14" s="204"/>
      <c r="J14" s="204"/>
      <c r="K14" s="204"/>
      <c r="L14" s="203">
        <v>5</v>
      </c>
      <c r="M14" s="203"/>
      <c r="N14" s="203"/>
      <c r="O14" s="203"/>
      <c r="P14" s="203">
        <v>10</v>
      </c>
      <c r="Q14" s="203"/>
      <c r="R14" s="203"/>
      <c r="S14" s="203"/>
      <c r="T14" s="201">
        <v>15</v>
      </c>
      <c r="U14" s="201"/>
      <c r="V14" s="201"/>
      <c r="W14" s="201"/>
      <c r="X14" s="201">
        <v>20</v>
      </c>
      <c r="Y14" s="201"/>
      <c r="Z14" s="201"/>
      <c r="AA14" s="201"/>
      <c r="AB14" s="201">
        <v>25</v>
      </c>
      <c r="AC14" s="201"/>
      <c r="AD14" s="201"/>
      <c r="AE14" s="201"/>
      <c r="AF14" s="3"/>
      <c r="AG14" s="3"/>
      <c r="AH14" s="3"/>
      <c r="AI14" s="4"/>
    </row>
    <row r="15" spans="3:35" ht="30.75" customHeight="1" x14ac:dyDescent="0.25">
      <c r="C15" s="3"/>
      <c r="D15" s="3"/>
      <c r="E15" s="3"/>
      <c r="F15" s="204"/>
      <c r="G15" s="204"/>
      <c r="H15" s="204"/>
      <c r="I15" s="204"/>
      <c r="J15" s="204"/>
      <c r="K15" s="204"/>
      <c r="L15" s="203"/>
      <c r="M15" s="203"/>
      <c r="N15" s="203"/>
      <c r="O15" s="203"/>
      <c r="P15" s="203"/>
      <c r="Q15" s="203"/>
      <c r="R15" s="203"/>
      <c r="S15" s="203"/>
      <c r="T15" s="201"/>
      <c r="U15" s="201"/>
      <c r="V15" s="201"/>
      <c r="W15" s="201"/>
      <c r="X15" s="201"/>
      <c r="Y15" s="201"/>
      <c r="Z15" s="201"/>
      <c r="AA15" s="201"/>
      <c r="AB15" s="201"/>
      <c r="AC15" s="201"/>
      <c r="AD15" s="201"/>
      <c r="AE15" s="201"/>
      <c r="AF15" s="3"/>
      <c r="AG15" s="3"/>
      <c r="AH15" s="3"/>
      <c r="AI15" s="4"/>
    </row>
    <row r="16" spans="3:35" x14ac:dyDescent="0.25">
      <c r="C16" s="3"/>
      <c r="D16" s="3"/>
      <c r="E16" s="3"/>
      <c r="F16" s="3"/>
      <c r="G16" s="3"/>
      <c r="H16" s="6"/>
      <c r="I16" s="7"/>
      <c r="J16" s="8"/>
      <c r="K16" s="9"/>
      <c r="L16" s="9"/>
      <c r="M16" s="8"/>
      <c r="N16" s="9"/>
      <c r="O16" s="9"/>
      <c r="P16" s="8"/>
      <c r="Q16" s="9"/>
      <c r="R16" s="9"/>
      <c r="S16" s="8"/>
      <c r="T16" s="9"/>
      <c r="U16" s="9"/>
      <c r="V16" s="9"/>
      <c r="W16" s="3"/>
      <c r="X16" s="3"/>
      <c r="Y16" s="3"/>
      <c r="Z16" s="3"/>
      <c r="AA16" s="3"/>
      <c r="AB16" s="3"/>
      <c r="AC16" s="3"/>
      <c r="AD16" s="3"/>
      <c r="AE16" s="3"/>
      <c r="AF16" s="3"/>
      <c r="AG16" s="3"/>
      <c r="AH16" s="3"/>
      <c r="AI16" s="3"/>
    </row>
    <row r="17" spans="3:35" x14ac:dyDescent="0.25">
      <c r="C17" s="3"/>
      <c r="D17" s="3"/>
      <c r="E17" s="3"/>
      <c r="F17" s="3"/>
      <c r="G17" s="3"/>
      <c r="H17" s="10"/>
      <c r="I17" s="11"/>
      <c r="J17" s="3"/>
      <c r="K17" s="3"/>
      <c r="L17" s="12" t="s">
        <v>56</v>
      </c>
      <c r="M17" s="13" t="s">
        <v>57</v>
      </c>
      <c r="N17" s="14"/>
      <c r="O17" s="15"/>
      <c r="P17" s="16" t="s">
        <v>58</v>
      </c>
      <c r="Q17" s="13" t="s">
        <v>59</v>
      </c>
      <c r="R17" s="14"/>
      <c r="S17" s="15"/>
      <c r="T17" s="17" t="s">
        <v>60</v>
      </c>
      <c r="U17" s="13" t="s">
        <v>61</v>
      </c>
      <c r="V17" s="18"/>
      <c r="W17" s="15"/>
      <c r="X17" s="19" t="s">
        <v>62</v>
      </c>
      <c r="Y17" s="13" t="s">
        <v>63</v>
      </c>
      <c r="Z17" s="15"/>
      <c r="AA17" s="3"/>
      <c r="AB17" s="3"/>
      <c r="AC17" s="3"/>
      <c r="AD17" s="3"/>
      <c r="AE17" s="3"/>
      <c r="AF17" s="3"/>
      <c r="AG17" s="3"/>
      <c r="AH17" s="3"/>
      <c r="AI17" s="3"/>
    </row>
    <row r="18" spans="3:35" x14ac:dyDescent="0.25">
      <c r="C18" s="3"/>
      <c r="D18" s="3"/>
      <c r="E18" s="3"/>
      <c r="F18" s="3"/>
      <c r="G18" s="3"/>
      <c r="H18" s="20"/>
      <c r="I18" s="8"/>
      <c r="J18" s="7"/>
      <c r="K18" s="21"/>
      <c r="L18" s="20"/>
      <c r="M18" s="8"/>
      <c r="N18" s="20"/>
      <c r="O18" s="20"/>
      <c r="P18" s="8"/>
      <c r="Q18" s="20"/>
      <c r="R18" s="20"/>
      <c r="S18" s="8"/>
      <c r="T18" s="20"/>
      <c r="U18" s="20"/>
      <c r="V18" s="20"/>
      <c r="W18" s="3"/>
      <c r="X18" s="3"/>
      <c r="Y18" s="3"/>
      <c r="Z18" s="3"/>
      <c r="AA18" s="3"/>
      <c r="AB18" s="3"/>
      <c r="AC18" s="3"/>
      <c r="AD18" s="3"/>
      <c r="AE18" s="3"/>
      <c r="AF18" s="3"/>
      <c r="AG18" s="3"/>
      <c r="AH18" s="3"/>
      <c r="AI18" s="3"/>
    </row>
    <row r="19" spans="3:35" x14ac:dyDescent="0.25">
      <c r="C19" s="202" t="s">
        <v>64</v>
      </c>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row>
    <row r="20" spans="3:35" x14ac:dyDescent="0.25">
      <c r="C20" s="3"/>
      <c r="D20" s="3"/>
      <c r="E20" s="3"/>
      <c r="F20" s="3"/>
      <c r="G20" s="3"/>
      <c r="H20" s="11"/>
      <c r="I20" s="11"/>
      <c r="J20" s="22"/>
      <c r="K20" s="22"/>
      <c r="L20" s="11"/>
      <c r="M20" s="11"/>
      <c r="N20" s="11"/>
      <c r="O20" s="11"/>
      <c r="P20" s="11"/>
      <c r="Q20" s="11"/>
      <c r="R20" s="11"/>
      <c r="S20" s="11"/>
      <c r="T20" s="11"/>
      <c r="U20" s="11"/>
      <c r="V20" s="11"/>
      <c r="W20" s="3"/>
      <c r="X20" s="3"/>
      <c r="Y20" s="3"/>
      <c r="Z20" s="3"/>
      <c r="AA20" s="3"/>
      <c r="AB20" s="3"/>
      <c r="AC20" s="3"/>
      <c r="AD20" s="3"/>
      <c r="AE20" s="3"/>
      <c r="AF20" s="3"/>
      <c r="AG20" s="3"/>
      <c r="AH20" s="3"/>
      <c r="AI20" s="3"/>
    </row>
    <row r="21" spans="3:35" x14ac:dyDescent="0.25">
      <c r="C21" s="3"/>
      <c r="D21" s="3"/>
      <c r="E21" s="3"/>
      <c r="F21" s="3"/>
      <c r="G21" s="3"/>
      <c r="H21" s="20"/>
      <c r="I21" s="8"/>
      <c r="J21" s="7"/>
      <c r="K21" s="7"/>
      <c r="L21" s="8"/>
      <c r="M21" s="8"/>
      <c r="N21" s="8"/>
      <c r="O21" s="8"/>
      <c r="P21" s="8"/>
      <c r="Q21" s="8"/>
      <c r="R21" s="8"/>
      <c r="S21" s="8"/>
      <c r="T21" s="8"/>
      <c r="U21" s="8"/>
      <c r="V21" s="8"/>
      <c r="W21" s="3"/>
      <c r="X21" s="3"/>
      <c r="Y21" s="3"/>
      <c r="Z21" s="3"/>
      <c r="AA21" s="3"/>
      <c r="AB21" s="3"/>
      <c r="AC21" s="3"/>
      <c r="AD21" s="3"/>
      <c r="AE21" s="3"/>
      <c r="AF21" s="3"/>
      <c r="AG21" s="3"/>
      <c r="AH21" s="3"/>
      <c r="AI21" s="3"/>
    </row>
    <row r="22" spans="3:35" x14ac:dyDescent="0.25">
      <c r="C22" s="202" t="s">
        <v>65</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row>
    <row r="23" spans="3:35" x14ac:dyDescent="0.25">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3:35" x14ac:dyDescent="0.25">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sheetData>
  <mergeCells count="64">
    <mergeCell ref="AB7:AE7"/>
    <mergeCell ref="F4:K5"/>
    <mergeCell ref="L4:AE4"/>
    <mergeCell ref="L5:O5"/>
    <mergeCell ref="P5:S5"/>
    <mergeCell ref="T5:W5"/>
    <mergeCell ref="X5:AA5"/>
    <mergeCell ref="AB5:AE5"/>
    <mergeCell ref="X8:AA8"/>
    <mergeCell ref="L7:O7"/>
    <mergeCell ref="P7:S7"/>
    <mergeCell ref="T7:W7"/>
    <mergeCell ref="X7:AA7"/>
    <mergeCell ref="AB8:AE8"/>
    <mergeCell ref="L9:O9"/>
    <mergeCell ref="P9:S9"/>
    <mergeCell ref="T9:W9"/>
    <mergeCell ref="F6:K7"/>
    <mergeCell ref="L6:O6"/>
    <mergeCell ref="P6:S6"/>
    <mergeCell ref="T6:W6"/>
    <mergeCell ref="X6:AA6"/>
    <mergeCell ref="AB6:AE6"/>
    <mergeCell ref="X9:AA9"/>
    <mergeCell ref="AB9:AE9"/>
    <mergeCell ref="F8:K9"/>
    <mergeCell ref="L8:O8"/>
    <mergeCell ref="P8:S8"/>
    <mergeCell ref="T8:W8"/>
    <mergeCell ref="F10:K11"/>
    <mergeCell ref="L10:O10"/>
    <mergeCell ref="P10:S10"/>
    <mergeCell ref="T10:W10"/>
    <mergeCell ref="X10:AA10"/>
    <mergeCell ref="AB10:AE10"/>
    <mergeCell ref="L11:O11"/>
    <mergeCell ref="P11:S11"/>
    <mergeCell ref="T11:W11"/>
    <mergeCell ref="X11:AA11"/>
    <mergeCell ref="AB11:AE11"/>
    <mergeCell ref="F12:K13"/>
    <mergeCell ref="L12:O12"/>
    <mergeCell ref="P12:S12"/>
    <mergeCell ref="T12:W12"/>
    <mergeCell ref="X12:AA12"/>
    <mergeCell ref="AB12:AE12"/>
    <mergeCell ref="L13:O13"/>
    <mergeCell ref="P13:S13"/>
    <mergeCell ref="T13:W13"/>
    <mergeCell ref="X13:AA13"/>
    <mergeCell ref="AB13:AE13"/>
    <mergeCell ref="AB14:AE14"/>
    <mergeCell ref="C22:AI22"/>
    <mergeCell ref="L15:O15"/>
    <mergeCell ref="P15:S15"/>
    <mergeCell ref="T15:W15"/>
    <mergeCell ref="X15:AA15"/>
    <mergeCell ref="AB15:AE15"/>
    <mergeCell ref="C19:AI19"/>
    <mergeCell ref="F14:K15"/>
    <mergeCell ref="L14:O14"/>
    <mergeCell ref="P14:S14"/>
    <mergeCell ref="T14:W14"/>
    <mergeCell ref="X14:AA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topLeftCell="A4" zoomScale="110" zoomScaleNormal="110" zoomScaleSheetLayoutView="90" workbookViewId="0">
      <selection activeCell="B6" sqref="B6"/>
    </sheetView>
  </sheetViews>
  <sheetFormatPr baseColWidth="10" defaultColWidth="11.42578125" defaultRowHeight="15" x14ac:dyDescent="0.2"/>
  <cols>
    <col min="1" max="1" width="34.85546875" style="33" customWidth="1"/>
    <col min="2" max="2" width="161.5703125" style="33" customWidth="1"/>
    <col min="3" max="3" width="27.140625" style="33" customWidth="1"/>
    <col min="4" max="4" width="14" style="33" bestFit="1" customWidth="1"/>
    <col min="5" max="16384" width="11.42578125" style="33"/>
  </cols>
  <sheetData>
    <row r="1" spans="1:4" s="30" customFormat="1" ht="52.5" customHeight="1" x14ac:dyDescent="0.2"/>
    <row r="2" spans="1:4" s="30" customFormat="1" ht="25.9" customHeight="1" x14ac:dyDescent="0.2">
      <c r="A2" s="208" t="s">
        <v>171</v>
      </c>
      <c r="B2" s="208"/>
      <c r="C2" s="208"/>
      <c r="D2" s="208"/>
    </row>
    <row r="3" spans="1:4" s="30" customFormat="1" ht="12.75" x14ac:dyDescent="0.2"/>
    <row r="4" spans="1:4" s="30" customFormat="1" ht="38.25" customHeight="1" x14ac:dyDescent="0.2">
      <c r="A4" s="31" t="s">
        <v>135</v>
      </c>
      <c r="B4" s="31" t="s">
        <v>136</v>
      </c>
      <c r="C4" s="32" t="s">
        <v>137</v>
      </c>
      <c r="D4" s="31" t="s">
        <v>138</v>
      </c>
    </row>
    <row r="5" spans="1:4" ht="60" customHeight="1" x14ac:dyDescent="0.2">
      <c r="A5" s="35">
        <v>43131</v>
      </c>
      <c r="B5" s="38" t="s">
        <v>169</v>
      </c>
      <c r="C5" s="41" t="s">
        <v>170</v>
      </c>
      <c r="D5" s="37">
        <v>0</v>
      </c>
    </row>
    <row r="6" spans="1:4" ht="109.5" customHeight="1" x14ac:dyDescent="0.2">
      <c r="A6" s="34" t="s">
        <v>368</v>
      </c>
      <c r="B6" s="38" t="s">
        <v>369</v>
      </c>
      <c r="C6" s="41" t="s">
        <v>170</v>
      </c>
      <c r="D6" s="37">
        <v>1</v>
      </c>
    </row>
    <row r="7" spans="1:4" ht="114.75" customHeight="1" x14ac:dyDescent="0.2">
      <c r="A7" s="34"/>
      <c r="B7" s="38"/>
      <c r="C7" s="36"/>
      <c r="D7" s="37"/>
    </row>
    <row r="8" spans="1:4" ht="71.25" customHeight="1" x14ac:dyDescent="0.2">
      <c r="A8" s="35"/>
      <c r="B8" s="38"/>
      <c r="C8" s="41"/>
      <c r="D8" s="37"/>
    </row>
  </sheetData>
  <mergeCells count="1">
    <mergeCell ref="A2:D2"/>
  </mergeCells>
  <printOptions horizontalCentered="1"/>
  <pageMargins left="0.70866141732283472" right="0.70866141732283472" top="0.74803149606299213" bottom="0.74803149606299213" header="0.31496062992125984" footer="0.31496062992125984"/>
  <pageSetup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7"/>
  <sheetViews>
    <sheetView topLeftCell="F1" workbookViewId="0">
      <selection activeCell="L3" sqref="L3:M27"/>
    </sheetView>
  </sheetViews>
  <sheetFormatPr baseColWidth="10" defaultColWidth="11.42578125" defaultRowHeight="15" x14ac:dyDescent="0.25"/>
  <cols>
    <col min="1" max="2" width="11.42578125" style="2"/>
    <col min="3" max="4" width="11.42578125" style="2" customWidth="1"/>
    <col min="5" max="5" width="12.28515625" style="2" bestFit="1" customWidth="1"/>
    <col min="6" max="6" width="23.5703125" style="2" customWidth="1"/>
    <col min="7" max="7" width="24.85546875" style="2" customWidth="1"/>
    <col min="8" max="8" width="17.7109375" style="2" customWidth="1"/>
    <col min="9" max="9" width="11.42578125" style="2"/>
    <col min="10" max="10" width="17.140625" style="2" customWidth="1"/>
    <col min="11" max="11" width="19.5703125" style="2" customWidth="1"/>
    <col min="12" max="12" width="37.28515625" style="2" customWidth="1"/>
    <col min="13" max="13" width="21.42578125" style="2" customWidth="1"/>
    <col min="14" max="16384" width="11.42578125" style="2"/>
  </cols>
  <sheetData>
    <row r="2" spans="2:16" x14ac:dyDescent="0.25">
      <c r="B2" s="23" t="s">
        <v>66</v>
      </c>
      <c r="C2" s="23" t="s">
        <v>66</v>
      </c>
      <c r="D2" s="23" t="s">
        <v>67</v>
      </c>
      <c r="E2" s="23" t="s">
        <v>41</v>
      </c>
      <c r="F2" s="23" t="s">
        <v>42</v>
      </c>
      <c r="G2" s="23" t="s">
        <v>68</v>
      </c>
      <c r="H2" s="23" t="s">
        <v>69</v>
      </c>
      <c r="J2" s="23" t="s">
        <v>41</v>
      </c>
      <c r="K2" s="23" t="s">
        <v>42</v>
      </c>
      <c r="L2" s="23" t="s">
        <v>70</v>
      </c>
      <c r="O2" s="23" t="s">
        <v>71</v>
      </c>
    </row>
    <row r="3" spans="2:16" x14ac:dyDescent="0.25">
      <c r="B3" s="2" t="s">
        <v>72</v>
      </c>
      <c r="C3" s="2" t="s">
        <v>73</v>
      </c>
      <c r="D3" s="2" t="s">
        <v>18</v>
      </c>
      <c r="E3" s="24" t="s">
        <v>16</v>
      </c>
      <c r="F3" s="24" t="s">
        <v>17</v>
      </c>
      <c r="G3" s="2" t="s">
        <v>74</v>
      </c>
      <c r="H3" s="2" t="s">
        <v>37</v>
      </c>
      <c r="J3" s="24" t="s">
        <v>16</v>
      </c>
      <c r="K3" s="24" t="s">
        <v>17</v>
      </c>
      <c r="L3" s="2" t="s">
        <v>75</v>
      </c>
      <c r="M3" s="2" t="s">
        <v>44</v>
      </c>
      <c r="O3" s="2" t="s">
        <v>44</v>
      </c>
      <c r="P3" s="2" t="s">
        <v>76</v>
      </c>
    </row>
    <row r="4" spans="2:16" x14ac:dyDescent="0.25">
      <c r="B4" s="2" t="s">
        <v>77</v>
      </c>
      <c r="C4" s="2" t="s">
        <v>78</v>
      </c>
      <c r="D4" s="2" t="s">
        <v>19</v>
      </c>
      <c r="E4" s="24" t="s">
        <v>20</v>
      </c>
      <c r="F4" s="24" t="s">
        <v>25</v>
      </c>
      <c r="G4" s="2" t="s">
        <v>79</v>
      </c>
      <c r="H4" s="2" t="s">
        <v>23</v>
      </c>
      <c r="J4" s="24" t="s">
        <v>20</v>
      </c>
      <c r="K4" s="24" t="s">
        <v>25</v>
      </c>
      <c r="L4" s="2" t="s">
        <v>80</v>
      </c>
      <c r="M4" s="2" t="s">
        <v>44</v>
      </c>
      <c r="O4" s="2" t="s">
        <v>29</v>
      </c>
      <c r="P4" s="2" t="s">
        <v>81</v>
      </c>
    </row>
    <row r="5" spans="2:16" x14ac:dyDescent="0.25">
      <c r="B5" s="2" t="s">
        <v>82</v>
      </c>
      <c r="C5" s="2" t="s">
        <v>83</v>
      </c>
      <c r="D5" s="2" t="s">
        <v>30</v>
      </c>
      <c r="E5" s="24" t="s">
        <v>29</v>
      </c>
      <c r="F5" s="24" t="s">
        <v>28</v>
      </c>
      <c r="G5" s="2" t="s">
        <v>84</v>
      </c>
      <c r="J5" s="24" t="s">
        <v>152</v>
      </c>
      <c r="K5" s="24" t="s">
        <v>28</v>
      </c>
      <c r="L5" s="2" t="s">
        <v>85</v>
      </c>
      <c r="M5" s="2" t="s">
        <v>29</v>
      </c>
      <c r="O5" s="2" t="s">
        <v>45</v>
      </c>
      <c r="P5" s="2" t="s">
        <v>86</v>
      </c>
    </row>
    <row r="6" spans="2:16" x14ac:dyDescent="0.25">
      <c r="B6" s="2" t="s">
        <v>87</v>
      </c>
      <c r="C6" s="2" t="s">
        <v>87</v>
      </c>
      <c r="D6" s="2" t="s">
        <v>33</v>
      </c>
      <c r="E6" s="24" t="s">
        <v>32</v>
      </c>
      <c r="F6" s="24" t="s">
        <v>21</v>
      </c>
      <c r="G6" s="2" t="s">
        <v>88</v>
      </c>
      <c r="J6" s="24" t="s">
        <v>32</v>
      </c>
      <c r="K6" s="24" t="s">
        <v>21</v>
      </c>
      <c r="L6" s="2" t="s">
        <v>89</v>
      </c>
      <c r="M6" s="2" t="s">
        <v>45</v>
      </c>
      <c r="O6" s="2" t="s">
        <v>43</v>
      </c>
      <c r="P6" s="2" t="s">
        <v>86</v>
      </c>
    </row>
    <row r="7" spans="2:16" x14ac:dyDescent="0.25">
      <c r="B7" s="2" t="s">
        <v>90</v>
      </c>
      <c r="C7" s="2" t="s">
        <v>91</v>
      </c>
      <c r="D7" s="2" t="s">
        <v>27</v>
      </c>
      <c r="E7" s="24" t="s">
        <v>35</v>
      </c>
      <c r="F7" s="24" t="s">
        <v>36</v>
      </c>
      <c r="G7" s="24"/>
      <c r="J7" s="24" t="s">
        <v>35</v>
      </c>
      <c r="K7" s="24" t="s">
        <v>36</v>
      </c>
      <c r="L7" s="2" t="s">
        <v>92</v>
      </c>
      <c r="M7" s="2" t="s">
        <v>45</v>
      </c>
    </row>
    <row r="8" spans="2:16" x14ac:dyDescent="0.25">
      <c r="B8" s="2" t="s">
        <v>91</v>
      </c>
      <c r="C8" s="2" t="s">
        <v>90</v>
      </c>
      <c r="D8" s="2" t="s">
        <v>31</v>
      </c>
      <c r="L8" s="2" t="s">
        <v>93</v>
      </c>
      <c r="M8" s="2" t="s">
        <v>44</v>
      </c>
    </row>
    <row r="9" spans="2:16" x14ac:dyDescent="0.25">
      <c r="B9" s="2" t="s">
        <v>78</v>
      </c>
      <c r="C9" s="2" t="s">
        <v>77</v>
      </c>
      <c r="D9" s="2" t="s">
        <v>34</v>
      </c>
      <c r="L9" s="2" t="s">
        <v>94</v>
      </c>
      <c r="M9" s="2" t="s">
        <v>44</v>
      </c>
    </row>
    <row r="10" spans="2:16" x14ac:dyDescent="0.25">
      <c r="B10" s="2" t="s">
        <v>95</v>
      </c>
      <c r="C10" s="2" t="s">
        <v>96</v>
      </c>
      <c r="L10" s="2" t="s">
        <v>97</v>
      </c>
      <c r="M10" s="2" t="s">
        <v>29</v>
      </c>
    </row>
    <row r="11" spans="2:16" x14ac:dyDescent="0.25">
      <c r="B11" s="2" t="s">
        <v>73</v>
      </c>
      <c r="C11" s="2" t="s">
        <v>98</v>
      </c>
      <c r="L11" s="2" t="s">
        <v>99</v>
      </c>
      <c r="M11" s="2" t="s">
        <v>45</v>
      </c>
    </row>
    <row r="12" spans="2:16" x14ac:dyDescent="0.25">
      <c r="B12" s="2" t="s">
        <v>100</v>
      </c>
      <c r="C12" s="2" t="s">
        <v>100</v>
      </c>
      <c r="L12" s="2" t="s">
        <v>101</v>
      </c>
      <c r="M12" s="2" t="s">
        <v>43</v>
      </c>
    </row>
    <row r="13" spans="2:16" x14ac:dyDescent="0.25">
      <c r="B13" s="2" t="s">
        <v>102</v>
      </c>
      <c r="C13" s="2" t="s">
        <v>103</v>
      </c>
      <c r="L13" s="2" t="s">
        <v>163</v>
      </c>
      <c r="M13" s="2" t="s">
        <v>44</v>
      </c>
    </row>
    <row r="14" spans="2:16" x14ac:dyDescent="0.25">
      <c r="B14" s="2" t="s">
        <v>83</v>
      </c>
      <c r="C14" s="2" t="s">
        <v>104</v>
      </c>
      <c r="L14" s="2" t="s">
        <v>164</v>
      </c>
      <c r="M14" s="2" t="s">
        <v>29</v>
      </c>
    </row>
    <row r="15" spans="2:16" x14ac:dyDescent="0.25">
      <c r="B15" s="2" t="s">
        <v>103</v>
      </c>
      <c r="C15" s="2" t="s">
        <v>105</v>
      </c>
      <c r="L15" s="2" t="s">
        <v>165</v>
      </c>
      <c r="M15" s="2" t="s">
        <v>45</v>
      </c>
    </row>
    <row r="16" spans="2:16" x14ac:dyDescent="0.25">
      <c r="B16" s="2" t="s">
        <v>106</v>
      </c>
      <c r="C16" s="2" t="s">
        <v>107</v>
      </c>
      <c r="L16" s="2" t="s">
        <v>166</v>
      </c>
      <c r="M16" s="2" t="s">
        <v>43</v>
      </c>
    </row>
    <row r="17" spans="2:13" x14ac:dyDescent="0.25">
      <c r="B17" s="2" t="s">
        <v>104</v>
      </c>
      <c r="C17" s="2" t="s">
        <v>108</v>
      </c>
      <c r="L17" s="2" t="s">
        <v>167</v>
      </c>
      <c r="M17" s="2" t="s">
        <v>43</v>
      </c>
    </row>
    <row r="18" spans="2:13" x14ac:dyDescent="0.25">
      <c r="B18" s="2" t="s">
        <v>109</v>
      </c>
      <c r="C18" s="2" t="s">
        <v>109</v>
      </c>
      <c r="L18" s="2" t="s">
        <v>110</v>
      </c>
      <c r="M18" s="2" t="s">
        <v>29</v>
      </c>
    </row>
    <row r="19" spans="2:13" x14ac:dyDescent="0.25">
      <c r="B19" s="2" t="s">
        <v>108</v>
      </c>
      <c r="C19" s="2" t="s">
        <v>82</v>
      </c>
      <c r="L19" s="2" t="s">
        <v>111</v>
      </c>
      <c r="M19" s="2" t="s">
        <v>45</v>
      </c>
    </row>
    <row r="20" spans="2:13" x14ac:dyDescent="0.25">
      <c r="B20" s="2" t="s">
        <v>98</v>
      </c>
      <c r="C20" s="2" t="s">
        <v>106</v>
      </c>
      <c r="L20" s="2" t="s">
        <v>112</v>
      </c>
      <c r="M20" s="2" t="s">
        <v>45</v>
      </c>
    </row>
    <row r="21" spans="2:13" x14ac:dyDescent="0.25">
      <c r="B21" s="2" t="s">
        <v>105</v>
      </c>
      <c r="C21" s="2" t="s">
        <v>95</v>
      </c>
      <c r="L21" s="2" t="s">
        <v>113</v>
      </c>
      <c r="M21" s="2" t="s">
        <v>43</v>
      </c>
    </row>
    <row r="22" spans="2:13" x14ac:dyDescent="0.25">
      <c r="B22" s="2" t="s">
        <v>107</v>
      </c>
      <c r="C22" s="2" t="s">
        <v>102</v>
      </c>
      <c r="L22" s="2" t="s">
        <v>114</v>
      </c>
      <c r="M22" s="2" t="s">
        <v>43</v>
      </c>
    </row>
    <row r="23" spans="2:13" x14ac:dyDescent="0.25">
      <c r="B23" s="2" t="s">
        <v>96</v>
      </c>
      <c r="C23" s="2" t="s">
        <v>72</v>
      </c>
      <c r="L23" s="2" t="s">
        <v>115</v>
      </c>
      <c r="M23" s="2" t="s">
        <v>45</v>
      </c>
    </row>
    <row r="24" spans="2:13" x14ac:dyDescent="0.25">
      <c r="L24" s="2" t="s">
        <v>116</v>
      </c>
      <c r="M24" s="2" t="s">
        <v>45</v>
      </c>
    </row>
    <row r="25" spans="2:13" x14ac:dyDescent="0.25">
      <c r="L25" s="2" t="s">
        <v>117</v>
      </c>
      <c r="M25" s="2" t="s">
        <v>43</v>
      </c>
    </row>
    <row r="26" spans="2:13" x14ac:dyDescent="0.25">
      <c r="L26" s="2" t="s">
        <v>118</v>
      </c>
      <c r="M26" s="2" t="s">
        <v>43</v>
      </c>
    </row>
    <row r="27" spans="2:13" x14ac:dyDescent="0.25">
      <c r="L27" s="2" t="s">
        <v>119</v>
      </c>
      <c r="M27" s="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Corrupción</vt:lpstr>
      <vt:lpstr>Matriz de calificación</vt:lpstr>
      <vt:lpstr>Control de Cambios</vt:lpstr>
      <vt:lpstr>Hoja5</vt:lpstr>
      <vt:lpstr>Corrupción!Área_de_impresión</vt:lpstr>
      <vt:lpstr>Corrupción!Títulos_a_imprimir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LUIS EBERTO COCCA</cp:lastModifiedBy>
  <cp:lastPrinted>2018-05-07T21:41:21Z</cp:lastPrinted>
  <dcterms:created xsi:type="dcterms:W3CDTF">2014-12-15T18:53:48Z</dcterms:created>
  <dcterms:modified xsi:type="dcterms:W3CDTF">2018-05-16T17:04:29Z</dcterms:modified>
</cp:coreProperties>
</file>