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cuments\Ministerio\2021\Planes\Junio\"/>
    </mc:Choice>
  </mc:AlternateContent>
  <xr:revisionPtr revIDLastSave="0" documentId="13_ncr:1_{845F55C7-5C89-47CF-BCB7-CE1E44A212DC}" xr6:coauthVersionLast="36" xr6:coauthVersionMax="45" xr10:uidLastSave="{00000000-0000-0000-0000-000000000000}"/>
  <bookViews>
    <workbookView xWindow="0" yWindow="0" windowWidth="24000" windowHeight="8925" xr2:uid="{00000000-000D-0000-FFFF-FFFF00000000}"/>
  </bookViews>
  <sheets>
    <sheet name="Modelo 3" sheetId="19" r:id="rId1"/>
    <sheet name="Hoja1" sheetId="22" r:id="rId2"/>
  </sheets>
  <externalReferences>
    <externalReference r:id="rId3"/>
  </externalReferences>
  <definedNames>
    <definedName name="_xlnm.Print_Area" localSheetId="0">'Modelo 3'!$A$1:$L$36</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9" l="1"/>
  <c r="F31"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<sst xmlns="http://schemas.openxmlformats.org/spreadsheetml/2006/main" count="238" uniqueCount="201">
  <si>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</si>
  <si>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</si>
  <si>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</si>
  <si>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</si>
  <si>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</si>
  <si>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</si>
  <si>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</si>
  <si>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</si>
  <si>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</si>
  <si>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</si>
  <si>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</si>
  <si>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</si>
  <si>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</si>
  <si>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</si>
  <si>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</si>
  <si>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</si>
  <si>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</si>
  <si>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</si>
  <si>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</si>
  <si>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</si>
  <si>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</si>
  <si>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</si>
  <si>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</si>
  <si>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</si>
  <si>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</si>
  <si>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</si>
  <si>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</si>
  <si>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</si>
  <si>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</si>
  <si>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</si>
  <si>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</si>
  <si>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</si>
  <si>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</si>
  <si>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</si>
  <si>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</si>
  <si>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</si>
  <si>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</si>
  <si>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</si>
  <si>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</si>
  <si>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</si>
  <si>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</si>
  <si>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</si>
  <si>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</si>
  <si>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</si>
  <si>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</si>
  <si>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</si>
  <si>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</si>
  <si>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</si>
  <si>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</si>
  <si>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</si>
  <si>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</si>
  <si>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</si>
  <si>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</si>
  <si>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</si>
  <si>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</si>
  <si>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</si>
  <si>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</si>
  <si>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</si>
  <si>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</si>
  <si>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</si>
  <si>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</si>
  <si>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</si>
  <si>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</si>
  <si>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</si>
  <si>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</si>
  <si>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</si>
  <si>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</si>
  <si>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</si>
  <si>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</si>
  <si>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</si>
  <si>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</si>
  <si>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</si>
  <si>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</si>
  <si>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</si>
  <si>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</si>
  <si>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</si>
  <si>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</si>
  <si>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</si>
  <si>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</si>
  <si>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</si>
  <si>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</si>
  <si>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</si>
  <si>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</si>
  <si>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</si>
  <si>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</si>
  <si>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</si>
  <si>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</si>
  <si>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</si>
  <si>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</si>
  <si>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</si>
  <si>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</si>
  <si>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</si>
  <si>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</si>
  <si>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</si>
  <si>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</si>
  <si>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</si>
  <si>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</si>
  <si>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</si>
  <si>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</si>
  <si>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</si>
  <si>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</si>
  <si>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</si>
  <si>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</si>
  <si>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</si>
  <si>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</si>
  <si>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</si>
  <si>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</si>
  <si>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</si>
  <si>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</si>
  <si>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</si>
  <si>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</si>
  <si>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</si>
  <si>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</si>
  <si>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</si>
  <si>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</si>
  <si>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</si>
  <si>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</si>
  <si>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</si>
  <si>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</si>
  <si>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</si>
  <si>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</si>
  <si>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</si>
  <si>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</si>
  <si>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</si>
  <si>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</si>
  <si>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</si>
  <si>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</si>
  <si>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</si>
  <si>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</si>
  <si>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</si>
  <si>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</si>
  <si>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</si>
  <si>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</si>
  <si>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</si>
  <si>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</si>
  <si>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</si>
  <si>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</si>
  <si>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</si>
  <si>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</si>
  <si>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</si>
  <si>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</si>
  <si>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</si>
  <si>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</si>
  <si>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</si>
  <si>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</si>
  <si>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 xml:space="preserve">Gestión de Riesgos de Seguridad y Privacidad de la Información </t>
  </si>
  <si>
    <t>Actualización del inventario de activos de TI</t>
  </si>
  <si>
    <t>Gestionar los incidentes de Seguridad de la Información identificados</t>
  </si>
  <si>
    <t>Gestión de incidentes de Seguridad de la Información</t>
  </si>
  <si>
    <t>Realizar la actualización y seguimiento al manual de políticas de seguridad de la información.</t>
  </si>
  <si>
    <t>Revisión Manual Políticas de
Seguridad  y Privacidad de la Información</t>
  </si>
  <si>
    <t>Actualización de procedimientos de
seguridad de la información</t>
  </si>
  <si>
    <t>Seguimiento a los controles del anexo A de la norma ISO 27001:2013 (114 controles)</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</si>
  <si>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</si>
  <si>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Así como el seguimiento a la implementación de mejoras a los resultados obtenidos en la vigencia anterior</t>
  </si>
  <si>
    <t>Sensibilización  sobre seguridad de la información al personal de Minciencias</t>
  </si>
  <si>
    <t xml:space="preserve">Plan de continuidad del negocio aplicable al proceso de gestión de tecnologías y sistemas de información  </t>
  </si>
  <si>
    <t xml:space="preserve">Acompañar en la implementación del   plan de recuperación de desastres aplicable al proceso de gestión de tecnologías y sistemas de información </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</si>
  <si>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</si>
  <si>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</si>
  <si>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</si>
  <si>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</si>
  <si>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 xml:space="preserve">Auditorias Internas y Externas </t>
  </si>
  <si>
    <t>Certificación ISO 27001 - Sistema de Gestión de Seguridad de la Información</t>
  </si>
  <si>
    <t>Gestión de Seguridad y Privacidad de la Información - Arquitectura de TI  - Sistemas de Información, Datos y Servicios Digitales, Infraestructura Digital</t>
  </si>
  <si>
    <t>Actualizar el inventario de activos de información de TI para cuando se presenta alguna de las siguientes novedades : Actualizaciones al proceso al que pertenece el activo, Adición de actividades al proceso, Inclusión de un nuevo activo, Cambios o migraciones de sistemas de información en donde se almacenan o reposan activos de la ubicación ya inventariados, materialización de riesgos que cambien la criticidad del activo.</t>
  </si>
  <si>
    <t>Identificación y seguimiento de Riesgos de Seguridad y Privacidad de la Información</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</si>
  <si>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</si>
  <si>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</si>
  <si>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 xml:space="preserve">Acompañar  en el diagnóstico, diseño e implementación del Plan de Continuidad de Negocio </t>
  </si>
  <si>
    <t>Realizar seguimiento al plan de mejoramiento de la auditoría al MSPI</t>
  </si>
  <si>
    <t>100%  de implementación del Modelo de Seguridad y Privacidad de la Información (MSPI) del Ministerio</t>
  </si>
  <si>
    <t>Porcentaje de implementación del Modelo de Seguridad y Privacidad de la Información (MSPI) del Ministerio</t>
  </si>
  <si>
    <t>Declaración de Aplicabilidad controles del anexo A de la norma ISO 27001:2013 (114 controles) D103DT03
O:\OSI\MSPI\GESTIÓN_2021\2. CONTROLES</t>
  </si>
  <si>
    <t>Matriz de inventarios de activos de tecnologías de información 
O:\OSI\MSPI\GESTIÓN_ 2021\3. ACTIVOS DE INFORMACIÓN</t>
  </si>
  <si>
    <t>Manual de Políticas de Seguridad de Información
O:\OSI\MSPI\GESTIÓN_ 2021\1. POLITICAS DE SEGURIDAD</t>
  </si>
  <si>
    <t>No aplica para el reporte del trimestre presentado</t>
  </si>
  <si>
    <t xml:space="preserve">
Piezas de comunicaciones
Correo electrónico
Listas de Asistencia  
O:\OSI\MSPI\GESTIÓN_2021\5. CAPACITACIÓN SENSIBILIZACIÓN </t>
  </si>
  <si>
    <t>Aplicativo GINA, modulo acciones de mejora 
Seguimiento Auditoria MSPI
O:\OSI\MSPI\GESTIÓN_2021\8. AUDITORIA MSPI</t>
  </si>
  <si>
    <t>Elaborar y actualizar los documentos del sistema de gestión de seguridad de la información requeridos por la Norma ISO 27001 y el modelo de seguridad y privacidad de la Información recomendado por el Ministerio de las Tecnologías de la Información y las Comunicaciones</t>
  </si>
  <si>
    <t xml:space="preserve">Apoyar el desarrollo de pruebas de ingeniería social para evaluar el nivel de conciencia en seguridad de la información de los Servidores públicos, contratistas del Ministerio </t>
  </si>
  <si>
    <t>Se realizó la verificación en los activos de información de TI, para determinar si el activo continúa o no siendo parte del inventario, en la revisión se determino que algunos activos se deben reclasificar debido a que no se consideran como críticos, por tal razón se planea para el siguiente trimestre continuar con la actualización de la matriz de inventarios de activos de tecnologías de información (código D103M02F01), a través de mesas de trabajo con los procesos  responsables de la actualización.</t>
  </si>
  <si>
    <t xml:space="preserve">
Se realiza seguimiento a segundo trimestre de la vigencia 2021 a los cuatro (4) riesgos identificados de seguridad digital para el Ministerio son:
R68-2021 Posibilidad  de Acceso indebido o mal intencionado a las plataformas tecnológicas del Ministerio, generando perdida o alteración de información, debido a las vulnerabilidades  de las plataformas tecnológicas del Ministerio
R69-2021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R70-2021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R74-2021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Se puede evidenciar en : Pagina Web  https://minciencias.gov.co/quienes_somos/planeacion_y_gestion/tratamiento</t>
  </si>
  <si>
    <t xml:space="preserve">Durante el segundo trimestre se reportaron los siguientes Incidentes:
- 74653  Correo de Suplantación 
- 76634 Descarga de software libre 
Se realizó la gestión a los incidente reportados de manera oportuna y apropiada ante la ocurrencia de un evento y/o incidente de seguridad de la información presentados en el Ministerio, los cuales se puede evidenciar  en la herramienta de mesa de servicios a través de numero de caso </t>
  </si>
  <si>
    <t xml:space="preserve">Se realizó la revisión del Manual de políticas de Seguridad, donde se incluye la política general y las 14 políticas específicas con la oficina de Tecnologías y Sistemas de Información -OTSI, con el fin de mantener y mejorar el Modelo de Seguridad y Privacidad de la Información, sin embargo se deben ajustar de acuerdo con la revisión realizada al formato de declaración de Aplicabilidad dando como resultado que Cumple Satisfactoriamente - CS: 46 controles, Cumple parcialmente - CP: 51 controles, No Cumple -NC:  17 controles. Por tal razón se da un cumplimiento del 50% al avance actualización del manual de políticas de seguridad de la información.
</t>
  </si>
  <si>
    <t xml:space="preserve">Se realizó seguimiento a la declaración de aplicabilidad, el cual  permite evidenciar el tratamiento de los controles de acuerdo a la norma  ISO/IEC-27001 Anexo A , describiendo el control, su aplicación, justificación y la declaración de aplicabilidad.
Para el trimestre reportado se revisaron los 114 controles  establecidos en la declaración de aplicabilidad bajo la norma  ISO/IEC-27001 Anexo A, midiendo el grado de madurez del  Modelo de Seguridad y Privacidad de la Información - MSPI, sin embargo se deben establecer acciones de mejora para los siguiente trimestre de la vigencia, debido a que en el seguimiento de la declaración de aplicabilidad da como resultado algunos controles que cumplen parcialmente y otros no cumplen.
- Cumple Satisfactoriamente - CS: 46 controles
- Cumple parcialmente - CP: 51 controles 
- No Cumple -NC:  17 controles 
</t>
  </si>
  <si>
    <t>Para el segundo trimestre, se realiza una revisión de los documentos  para privacidad y seguridad de la información, la cual constituye una base sólida para el mantenimiento del Modelo de Seguridad y Privacidad de la Información - MSPI, sin embargo de acuerdo a la revisión realizada al formato de declaración de Aplicabilidad, se deben actualizar , con el fin de dar cumplimiento satisfactorio a los 114 controles establecidos en la   norma  ISO/IEC-27001 Anexo A</t>
  </si>
  <si>
    <t xml:space="preserve">Para el segundo trimestre de la vigencia no se tiene planeado el seguimiento a las bases de datos que contengan datos personales 
</t>
  </si>
  <si>
    <t xml:space="preserve">
Se planificó, ejecutó y gestionó trimestralmente el análisis de vulnerabilidades a los componentes de plataforma tecnológica y aplicativos web que soporta el Sistema a través las pruebas de vulnerabilidades a través de las solución de Tenable SC y Tenable IO. Con base en la vulnerabilidades detectadas, se construye el plan de remediaciones y posterior se envío a los responsables, con el fin de que sean remediadas en el menor tiempo posible, se planea para el siguiente trimestre realizar seguimiento al plan de remediaciones. 
</t>
  </si>
  <si>
    <t xml:space="preserve">Se  realizó una sensibilización sobre el phishing es un tipo ataque de INGENIERIA SOCIAL en el que un atacante envía un mensaje fraudulento (“Falsificación") diseñado para engañar a una víctima humana para que revele información confidencial al atacante o para implementar software malicioso en la infraestructura de la víctima, como ransomware, adicional se dan tips de no abrir correos desconocidos, cuidado con los archivos adjuntos y links desconocidos, con el fin de mitigar un ataque por ingeniería social. 
Se gestiona con el equipo interno de Infraestructura Tecnológica de la Oficina de Tecnología y Sistemas de Información   para realizar las exclusiones o listas blancas en la plataforma de correo Gsuite y poder enviar la simulación de phishing a los colaboradores del Ministerio y realizar una prueba de Ingeniería Social, la cual se planea realizar para el siguiente trimestre de la vigencia 
</t>
  </si>
  <si>
    <r>
      <t xml:space="preserve">Las sensibilizaciones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 por tal razón para el segundo trimestre de la vigencia se da un cumplimiento del 50% logrando las capacitaciones planeadas en : 
</t>
    </r>
    <r>
      <rPr>
        <b/>
        <sz val="14"/>
        <rFont val="Arial Narrow"/>
        <family val="2"/>
      </rPr>
      <t xml:space="preserve">Piezas de Comunicación </t>
    </r>
    <r>
      <rPr>
        <sz val="14"/>
        <rFont val="Arial Narrow"/>
        <family val="2"/>
      </rPr>
      <t xml:space="preserve">
- Alertas de seguridad de la información.(04-05-2021)
- Alertas de Suplantación de correos electrónicos (24-05-2021)
- Buenas prácticas del uso del correo electrónico (13-05-2021)
</t>
    </r>
    <r>
      <rPr>
        <b/>
        <sz val="14"/>
        <rFont val="Arial Narrow"/>
        <family val="2"/>
      </rPr>
      <t>Capacitación Personalizada en seguridad de la Información</t>
    </r>
    <r>
      <rPr>
        <sz val="14"/>
        <rFont val="Arial Narrow"/>
        <family val="2"/>
      </rPr>
      <t xml:space="preserve"> 
- Claves para identificar un correo malicioso (18-06- 2021)
- Que es Phishing (18-06- 2021)</t>
    </r>
  </si>
  <si>
    <t xml:space="preserve">Se realizó una ficha técnica, con el fin de Contratar una solución en la nube como contingencia a las soluciones misionales de TI del Ministerio. Con esta contratación se busca  restablecer los servicios tecnológicos o dar continuidad TI, cuando ocurra un evento que interrumpa procesos y funciones críticas. </t>
  </si>
  <si>
    <t>Se realizó una ficha técnica, con el fin de Contratar una solución en la nube como contingencia a las soluciones misionales de TI del Ministerio. Con esta contratación se busca diseñar un modelo o guía de plan Continuidad del Negocio para TI, que permita dar continuidad al negocio, cuando ocurra un evento que interrumpa procesos y funciones críticas. Se aplicará procesos proactivos que permitan prepararse y definir estrategias coordinadas para responder a eventos que puedan afectar la normal operación de los servicios TI y aplicar el plan donde se incluya administración de crisis, planes de contingencia y capacidad de retorno a la operación normal.</t>
  </si>
  <si>
    <t xml:space="preserve">Para el Segundo trimestre se realiza seguimiento al plan de mejoramiento de  acuerdo con la auditoría realizada en el 2020 al Sistema de Seguridad y Privacidad de la Información, que subsane las seis (05) no conformidades en el sistema de gestión- GINA las acciones de mejora
*Acceso al Cuarto Eléctrico y de Rack- 2020 AI-0161
*Acciones para tratar Riesgos y Oportunidades a seguridad de la información – 2020 AI-0165
*Actividades de los usuarios (Registro de eventos) – 2020 AI-0163
*Asignación de Responsabilidades al Sistema de Gestión de la Seguridad de la Información – 2020 AI-0164
*Cableado de Telecomunicaciones en el Data Center 2020 AI-0162
El seguimiento a las actividades propuestas para la subsanación de las no conformidades se pueden evidenciar en el Sistema de Gestión de Calidad GINA, el  módulo de  Mejoras 
</t>
  </si>
  <si>
    <t>Mesa de Servicios
O:\OSI\MSPI\GESTIÓN_2021\11. INCIDENTES DE SEGURIDAD</t>
  </si>
  <si>
    <t>Plan de Remediación a vulnerabilidades 
O:\OSI\MSPI\GESTIÓN 2021\7. VULNERABILIDADES</t>
  </si>
  <si>
    <t xml:space="preserve">
Piezas de comunicaciones
Correo electrónico
Listas de Asistencia  
O:\OSI\MSPI\GESTIÓN_2021\12. INGENIERIA SOCIAL</t>
  </si>
  <si>
    <t xml:space="preserve">Ficha Técnica plan de Continuidad de Negocio TI 
O:\OSI\MSPI\GESTIÓN_2021\9.PLAN CONTINUIDAD </t>
  </si>
  <si>
    <t xml:space="preserve">
Informe Final  Auditoria MSPI
O:\OSI\MSPI\GESTIÓN_2021\8. AUDITORIA MSPI</t>
  </si>
  <si>
    <t>Con el fin de obtener una certificación en ISO 27001, es necesario obtener el apoyo de la dirección, definir el alcance, redactar una Política de SGSI, definir la metodología de Evaluación de riesgos, tratamiento de riesgos,  por tal razón se realiza una auditoría interna al Sistema de Seguridad y Privacidad de la Información, con el propósito de evaluar el cumplimiento de los requisitos de la Norma ISO/IEC 27001:2013, verificando el cumplimiento de las disposiciones establecidas en el Modelo de Seguridad y Privacidad de Información y la Estrategia Gobierno Digital,  obteniendo las siguientes cinco (5) oportunidades de mejora, de las cuales se genera un plan de mejora:
- Realizar los planes de continuidad de negocio, análisis de impacto del negocio (planes de contingencias, sedes alternas) y planes de recuperación desastre, a través de la generación de estrategias diversas tales como sensibilizaciones, capacitaciones, ejercicios de suplencia escalonados, etc., para disminuir el nivel de impacto, en la posibilidad de materializarse un evento que pudiese afectar la
operación del negocio. Así mismo verificar a intervalos regulares los controles de continuidad de la Seguridad de la Información establecidos e implementados, con el fin de asegurar que son eficaces durante situaciones adversas 
- Sensibilizar a los empleados y contratistas para tomar conciencia de su responsabilidad de reportar eventos de seguridad de la información 
- Realizar con más frecuencia pruebas controladas sobre dispositivos de seguridad electrónica (controles de acceso), verificando su correcto funcionamiento y el estado de sus componentes, para prevenir posibles fallas en el escenario de poder materializarse un riesgo de seguridad física y a su vez establecer los tiempos de reacción y prestación de servicios de seguridad por terceras partes. 
- Realizar procedimientos para cada una de las operaciones y/o servicios del centro de cómputo como lo establece los controles 5. del Anexo A de la Norma ISO/IEC 27001:2013. 
- Verificar los detectores de humedad debajo del piso, el día de la visita se evidenció  agua en los ductos debajo del piso falso del centro de cómputo.
Para el siguiente trimestre se planea realizar seguimiento a las oportunidades de mejora, sin embargo no se han asignado recursos para la Certificación ISO 27001 - Sistema de Gestión de Seguridad de la Información, lo que puede dificultar el cumplimiento del 100% de la actividad.</t>
  </si>
  <si>
    <t xml:space="preserve">Aplicativo GINA, modulo documentos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</si>
</sst>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b/>
      <sz val="14"/>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76">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09">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10" fillId="0" borderId="3" xfId="0" applyFont="1" applyBorder="1" applyAlignment="1">
      <alignment horizontal="left"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Liliana Beatriz Buitrago Barreto" id="{E869A4BE-76BE-423A-BA6C-CCF8361234B0}" userId="S::lbbuitrago@colciencias.gov.co::deef8cdb-13e9-40ce-829d-1c53839c34c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5" dT="2020-12-31T16:22:11.63" personId="{E869A4BE-76BE-423A-BA6C-CCF8361234B0}" id="{1B056E31-3E41-491B-B539-B82648A7F76A}">
    <text>Revisar lo que está en rojo porque dice que se planearon 7 y arriba relacionan 7 documentos generados, sin embargo se dice que el cumplimiento fue 90% porque faltó  la guía de copias de respaldo. Entonces los documentos planeados eran 8?</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topLeftCell="B22" zoomScale="55" zoomScaleNormal="55" workbookViewId="0">
      <selection activeCell="F24" sqref="F24"/>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00.85546875" style="8" customWidth="1"/>
    <col min="9" max="9" width="23.42578125" style="8" customWidth="1"/>
    <col min="10" max="10" width="16.28515625" style="8" customWidth="1"/>
    <col min="11" max="11" width="24.85546875" style="8" customWidth="1"/>
    <col min="12" max="12" width="39.28515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88" t="s">
        <v>61</v>
      </c>
      <c r="C1" s="89"/>
      <c r="D1" s="89"/>
      <c r="E1" s="89"/>
      <c r="F1" s="89"/>
      <c r="G1" s="89"/>
      <c r="H1" s="89"/>
      <c r="I1" s="89"/>
      <c r="J1" s="89"/>
      <c r="K1" s="89"/>
      <c r="L1" s="7" t="s">
        <v>158</v>
      </c>
    </row>
    <row r="2" spans="1:12" ht="47.25" customHeight="1" x14ac:dyDescent="0.25">
      <c r="A2" s="9" t="s">
        <v>5</v>
      </c>
      <c r="B2" s="95" t="s">
        <v>160</v>
      </c>
      <c r="C2" s="95"/>
      <c r="D2" s="95"/>
      <c r="E2" s="95"/>
      <c r="F2" s="95"/>
      <c r="G2" s="95"/>
      <c r="H2" s="95"/>
      <c r="I2" s="95"/>
      <c r="J2" s="95"/>
      <c r="K2" s="95"/>
      <c r="L2" s="95"/>
    </row>
    <row r="3" spans="1:12" ht="47.25" customHeight="1" x14ac:dyDescent="0.25">
      <c r="A3" s="9" t="s">
        <v>6</v>
      </c>
      <c r="B3" s="96" t="s">
        <v>25</v>
      </c>
      <c r="C3" s="96"/>
      <c r="D3" s="96"/>
      <c r="E3" s="96"/>
      <c r="F3" s="96"/>
      <c r="G3" s="9" t="s">
        <v>11</v>
      </c>
      <c r="H3" s="96" t="s">
        <v>164</v>
      </c>
      <c r="I3" s="96"/>
      <c r="J3" s="96"/>
      <c r="K3" s="96"/>
      <c r="L3" s="96"/>
    </row>
    <row r="4" spans="1:12" ht="54" customHeight="1" x14ac:dyDescent="0.25">
      <c r="A4" s="9" t="s">
        <v>12</v>
      </c>
      <c r="B4" s="96" t="s">
        <v>26</v>
      </c>
      <c r="C4" s="96"/>
      <c r="D4" s="96"/>
      <c r="E4" s="96"/>
      <c r="F4" s="96"/>
      <c r="G4" s="9" t="s">
        <v>13</v>
      </c>
      <c r="H4" s="96" t="s">
        <v>27</v>
      </c>
      <c r="I4" s="96"/>
      <c r="J4" s="96"/>
      <c r="K4" s="96"/>
      <c r="L4" s="96"/>
    </row>
    <row r="5" spans="1:12" s="10" customFormat="1" ht="23.25" customHeight="1" x14ac:dyDescent="0.25">
      <c r="A5" s="90" t="s">
        <v>14</v>
      </c>
      <c r="B5" s="91"/>
      <c r="C5" s="91"/>
      <c r="D5" s="91"/>
      <c r="E5" s="91"/>
      <c r="F5" s="91"/>
      <c r="G5" s="91"/>
      <c r="H5" s="91"/>
      <c r="I5" s="91"/>
      <c r="J5" s="91"/>
      <c r="K5" s="91"/>
      <c r="L5" s="92"/>
    </row>
    <row r="6" spans="1:12" ht="33" customHeight="1" x14ac:dyDescent="0.25">
      <c r="A6" s="1" t="s">
        <v>28</v>
      </c>
      <c r="B6" s="93" t="s">
        <v>29</v>
      </c>
      <c r="C6" s="93"/>
      <c r="D6" s="93"/>
      <c r="E6" s="93"/>
      <c r="F6" s="93"/>
      <c r="G6" s="93"/>
      <c r="H6" s="93"/>
      <c r="I6" s="93"/>
      <c r="J6" s="93"/>
      <c r="K6" s="93"/>
      <c r="L6" s="94"/>
    </row>
    <row r="7" spans="1:12" ht="34.5" customHeight="1" x14ac:dyDescent="0.25">
      <c r="A7" s="1" t="s">
        <v>30</v>
      </c>
      <c r="B7" s="86" t="s">
        <v>31</v>
      </c>
      <c r="C7" s="86"/>
      <c r="D7" s="86"/>
      <c r="E7" s="86"/>
      <c r="F7" s="86"/>
      <c r="G7" s="86"/>
      <c r="H7" s="86"/>
      <c r="I7" s="86"/>
      <c r="J7" s="86"/>
      <c r="K7" s="86"/>
      <c r="L7" s="87"/>
    </row>
    <row r="8" spans="1:12" ht="31.5" customHeight="1" x14ac:dyDescent="0.25">
      <c r="A8" s="1" t="s">
        <v>32</v>
      </c>
      <c r="B8" s="86" t="s">
        <v>33</v>
      </c>
      <c r="C8" s="86"/>
      <c r="D8" s="86"/>
      <c r="E8" s="86"/>
      <c r="F8" s="86"/>
      <c r="G8" s="86"/>
      <c r="H8" s="86"/>
      <c r="I8" s="86"/>
      <c r="J8" s="86"/>
      <c r="K8" s="86"/>
      <c r="L8" s="87"/>
    </row>
    <row r="9" spans="1:12" ht="35.25" customHeight="1" x14ac:dyDescent="0.25">
      <c r="A9" s="1" t="s">
        <v>34</v>
      </c>
      <c r="B9" s="86" t="s">
        <v>35</v>
      </c>
      <c r="C9" s="86"/>
      <c r="D9" s="86"/>
      <c r="E9" s="86"/>
      <c r="F9" s="86"/>
      <c r="G9" s="86"/>
      <c r="H9" s="86"/>
      <c r="I9" s="86"/>
      <c r="J9" s="86"/>
      <c r="K9" s="86"/>
      <c r="L9" s="87"/>
    </row>
    <row r="10" spans="1:12" ht="48.75" customHeight="1" x14ac:dyDescent="0.25">
      <c r="A10" s="1" t="s">
        <v>36</v>
      </c>
      <c r="B10" s="78" t="s">
        <v>37</v>
      </c>
      <c r="C10" s="78"/>
      <c r="D10" s="78"/>
      <c r="E10" s="78"/>
      <c r="F10" s="78"/>
      <c r="G10" s="78"/>
      <c r="H10" s="78"/>
      <c r="I10" s="78"/>
      <c r="J10" s="78"/>
      <c r="K10" s="78"/>
      <c r="L10" s="79"/>
    </row>
    <row r="11" spans="1:12" ht="27.75" customHeight="1" x14ac:dyDescent="0.25">
      <c r="A11" s="1" t="s">
        <v>38</v>
      </c>
      <c r="B11" s="78" t="s">
        <v>39</v>
      </c>
      <c r="C11" s="78"/>
      <c r="D11" s="78"/>
      <c r="E11" s="78"/>
      <c r="F11" s="78"/>
      <c r="G11" s="78"/>
      <c r="H11" s="78"/>
      <c r="I11" s="78"/>
      <c r="J11" s="78"/>
      <c r="K11" s="78"/>
      <c r="L11" s="79"/>
    </row>
    <row r="12" spans="1:12" ht="39" customHeight="1" thickBot="1" x14ac:dyDescent="0.3">
      <c r="A12" s="1" t="s">
        <v>40</v>
      </c>
      <c r="B12" s="78" t="s">
        <v>41</v>
      </c>
      <c r="C12" s="78"/>
      <c r="D12" s="78"/>
      <c r="E12" s="78"/>
      <c r="F12" s="78"/>
      <c r="G12" s="78"/>
      <c r="H12" s="78"/>
      <c r="I12" s="78"/>
      <c r="J12" s="78"/>
      <c r="K12" s="78"/>
      <c r="L12" s="79"/>
    </row>
    <row r="13" spans="1:12" s="10" customFormat="1" ht="23.25" customHeight="1" x14ac:dyDescent="0.25">
      <c r="A13" s="80" t="s">
        <v>15</v>
      </c>
      <c r="B13" s="81"/>
      <c r="C13" s="81"/>
      <c r="D13" s="81"/>
      <c r="E13" s="81"/>
      <c r="F13" s="81"/>
      <c r="G13" s="81"/>
      <c r="H13" s="81"/>
      <c r="I13" s="81"/>
      <c r="J13" s="81"/>
      <c r="K13" s="81"/>
      <c r="L13" s="82"/>
    </row>
    <row r="14" spans="1:12" ht="175.5" customHeight="1" thickBot="1" x14ac:dyDescent="0.3">
      <c r="A14" s="83" t="s">
        <v>42</v>
      </c>
      <c r="B14" s="84"/>
      <c r="C14" s="84"/>
      <c r="D14" s="84"/>
      <c r="E14" s="84"/>
      <c r="F14" s="84"/>
      <c r="G14" s="84"/>
      <c r="H14" s="84"/>
      <c r="I14" s="84"/>
      <c r="J14" s="84"/>
      <c r="K14" s="84"/>
      <c r="L14" s="85"/>
    </row>
    <row r="15" spans="1:12" s="10" customFormat="1" ht="23.25" customHeight="1" x14ac:dyDescent="0.25">
      <c r="A15" s="75" t="s">
        <v>16</v>
      </c>
      <c r="B15" s="76"/>
      <c r="C15" s="76"/>
      <c r="D15" s="76"/>
      <c r="E15" s="76"/>
      <c r="F15" s="76"/>
      <c r="G15" s="76"/>
      <c r="H15" s="76"/>
      <c r="I15" s="76"/>
      <c r="J15" s="76"/>
      <c r="K15" s="76"/>
      <c r="L15" s="77"/>
    </row>
    <row r="16" spans="1:12" ht="46.5" customHeight="1" x14ac:dyDescent="0.25">
      <c r="A16" s="2" t="s">
        <v>8</v>
      </c>
      <c r="B16" s="66" t="s">
        <v>171</v>
      </c>
      <c r="C16" s="67"/>
      <c r="D16" s="67"/>
      <c r="E16" s="67"/>
      <c r="F16" s="67"/>
      <c r="G16" s="67"/>
      <c r="H16" s="67"/>
      <c r="I16" s="67"/>
      <c r="J16" s="67"/>
      <c r="K16" s="67"/>
      <c r="L16" s="68"/>
    </row>
    <row r="17" spans="1:12" ht="63" customHeight="1" x14ac:dyDescent="0.25">
      <c r="A17" s="3" t="s">
        <v>9</v>
      </c>
      <c r="B17" s="66" t="s">
        <v>172</v>
      </c>
      <c r="C17" s="67"/>
      <c r="D17" s="67"/>
      <c r="E17" s="67"/>
      <c r="F17" s="67"/>
      <c r="G17" s="67"/>
      <c r="H17" s="67"/>
      <c r="I17" s="67"/>
      <c r="J17" s="67"/>
      <c r="K17" s="67"/>
      <c r="L17" s="68"/>
    </row>
    <row r="18" spans="1:12" s="10" customFormat="1" ht="23.25" customHeight="1" x14ac:dyDescent="0.25">
      <c r="A18" s="69" t="s">
        <v>19</v>
      </c>
      <c r="B18" s="69"/>
      <c r="C18" s="69"/>
      <c r="D18" s="69"/>
      <c r="E18" s="69"/>
      <c r="F18" s="69"/>
      <c r="G18" s="11"/>
      <c r="H18" s="70" t="s">
        <v>20</v>
      </c>
      <c r="I18" s="70"/>
      <c r="J18" s="70"/>
      <c r="K18" s="70"/>
      <c r="L18" s="70"/>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243" customHeight="1" x14ac:dyDescent="0.25">
      <c r="A20" s="17" t="s">
        <v>146</v>
      </c>
      <c r="B20" s="17" t="s">
        <v>165</v>
      </c>
      <c r="C20" s="15">
        <v>44216</v>
      </c>
      <c r="D20" s="15">
        <v>44469</v>
      </c>
      <c r="E20" s="5" t="s">
        <v>161</v>
      </c>
      <c r="F20" s="4">
        <v>0</v>
      </c>
      <c r="G20" s="18" t="s">
        <v>144</v>
      </c>
      <c r="H20" s="55" t="s">
        <v>181</v>
      </c>
      <c r="I20" s="27">
        <v>2.5000000000000001E-2</v>
      </c>
      <c r="J20" s="26">
        <v>44286</v>
      </c>
      <c r="K20" s="4">
        <v>0</v>
      </c>
      <c r="L20" s="56" t="s">
        <v>174</v>
      </c>
    </row>
    <row r="21" spans="1:12" ht="243" customHeight="1" x14ac:dyDescent="0.25">
      <c r="A21" s="17" t="s">
        <v>145</v>
      </c>
      <c r="B21" s="17" t="s">
        <v>166</v>
      </c>
      <c r="C21" s="15">
        <v>44216</v>
      </c>
      <c r="D21" s="15">
        <v>44561</v>
      </c>
      <c r="E21" s="5" t="s">
        <v>161</v>
      </c>
      <c r="F21" s="4">
        <v>0</v>
      </c>
      <c r="G21" s="18" t="s">
        <v>144</v>
      </c>
      <c r="H21" s="55" t="s">
        <v>182</v>
      </c>
      <c r="I21" s="27">
        <v>0.05</v>
      </c>
      <c r="J21" s="26">
        <v>44286</v>
      </c>
      <c r="K21" s="4">
        <v>0</v>
      </c>
      <c r="L21" s="56" t="s">
        <v>64</v>
      </c>
    </row>
    <row r="22" spans="1:12" ht="126" customHeight="1" x14ac:dyDescent="0.25">
      <c r="A22" s="54" t="s">
        <v>148</v>
      </c>
      <c r="B22" s="17" t="s">
        <v>147</v>
      </c>
      <c r="C22" s="15">
        <v>44216</v>
      </c>
      <c r="D22" s="15">
        <v>44561</v>
      </c>
      <c r="E22" s="5" t="s">
        <v>161</v>
      </c>
      <c r="F22" s="4">
        <v>0</v>
      </c>
      <c r="G22" s="18" t="s">
        <v>144</v>
      </c>
      <c r="H22" s="55" t="s">
        <v>183</v>
      </c>
      <c r="I22" s="27">
        <v>0.04</v>
      </c>
      <c r="J22" s="26">
        <v>44286</v>
      </c>
      <c r="K22" s="4">
        <v>0</v>
      </c>
      <c r="L22" s="56" t="s">
        <v>194</v>
      </c>
    </row>
    <row r="23" spans="1:12" s="16" customFormat="1" ht="190.5" customHeight="1" x14ac:dyDescent="0.25">
      <c r="A23" s="17" t="s">
        <v>150</v>
      </c>
      <c r="B23" s="19" t="s">
        <v>149</v>
      </c>
      <c r="C23" s="15">
        <v>44216</v>
      </c>
      <c r="D23" s="15">
        <v>44469</v>
      </c>
      <c r="E23" s="5" t="s">
        <v>161</v>
      </c>
      <c r="F23" s="4">
        <v>0</v>
      </c>
      <c r="G23" s="18" t="s">
        <v>144</v>
      </c>
      <c r="H23" s="55" t="s">
        <v>184</v>
      </c>
      <c r="I23" s="27">
        <v>0.05</v>
      </c>
      <c r="J23" s="26">
        <v>44286</v>
      </c>
      <c r="K23" s="4">
        <v>0</v>
      </c>
      <c r="L23" s="55" t="s">
        <v>175</v>
      </c>
    </row>
    <row r="24" spans="1:12" s="16" customFormat="1" ht="211.5" customHeight="1" x14ac:dyDescent="0.25">
      <c r="A24" s="17" t="s">
        <v>152</v>
      </c>
      <c r="B24" s="17" t="s">
        <v>167</v>
      </c>
      <c r="C24" s="15">
        <v>44216</v>
      </c>
      <c r="D24" s="15">
        <v>44561</v>
      </c>
      <c r="E24" s="5" t="s">
        <v>161</v>
      </c>
      <c r="F24" s="4">
        <v>0</v>
      </c>
      <c r="G24" s="18" t="s">
        <v>144</v>
      </c>
      <c r="H24" s="55" t="s">
        <v>185</v>
      </c>
      <c r="I24" s="27">
        <v>4.0000000000000008E-2</v>
      </c>
      <c r="J24" s="26">
        <v>44286</v>
      </c>
      <c r="K24" s="4">
        <v>0</v>
      </c>
      <c r="L24" s="55" t="s">
        <v>173</v>
      </c>
    </row>
    <row r="25" spans="1:12" s="16" customFormat="1" ht="272.25" customHeight="1" x14ac:dyDescent="0.25">
      <c r="A25" s="17" t="s">
        <v>151</v>
      </c>
      <c r="B25" s="17" t="s">
        <v>179</v>
      </c>
      <c r="C25" s="15">
        <v>44216</v>
      </c>
      <c r="D25" s="15">
        <v>44561</v>
      </c>
      <c r="E25" s="5" t="s">
        <v>161</v>
      </c>
      <c r="F25" s="4">
        <v>0</v>
      </c>
      <c r="G25" s="18" t="s">
        <v>144</v>
      </c>
      <c r="H25" s="55" t="s">
        <v>186</v>
      </c>
      <c r="I25" s="27">
        <v>0.05</v>
      </c>
      <c r="J25" s="26">
        <v>44286</v>
      </c>
      <c r="K25" s="4">
        <v>0</v>
      </c>
      <c r="L25" s="56" t="s">
        <v>200</v>
      </c>
    </row>
    <row r="26" spans="1:12" s="16" customFormat="1" ht="183.75" customHeight="1" x14ac:dyDescent="0.25">
      <c r="A26" s="17" t="s">
        <v>159</v>
      </c>
      <c r="B26" s="17" t="s">
        <v>168</v>
      </c>
      <c r="C26" s="15">
        <v>44216</v>
      </c>
      <c r="D26" s="15">
        <v>44469</v>
      </c>
      <c r="E26" s="5" t="s">
        <v>161</v>
      </c>
      <c r="F26" s="4">
        <v>0</v>
      </c>
      <c r="G26" s="18" t="s">
        <v>144</v>
      </c>
      <c r="H26" s="55" t="s">
        <v>187</v>
      </c>
      <c r="I26" s="27">
        <v>0</v>
      </c>
      <c r="J26" s="26">
        <v>44286</v>
      </c>
      <c r="K26" s="4">
        <v>0</v>
      </c>
      <c r="L26" s="56" t="s">
        <v>176</v>
      </c>
    </row>
    <row r="27" spans="1:12" s="16" customFormat="1" ht="378" customHeight="1" x14ac:dyDescent="0.25">
      <c r="A27" s="23" t="s">
        <v>153</v>
      </c>
      <c r="B27" s="24" t="s">
        <v>154</v>
      </c>
      <c r="C27" s="15">
        <v>44216</v>
      </c>
      <c r="D27" s="20">
        <v>44469</v>
      </c>
      <c r="E27" s="5" t="s">
        <v>161</v>
      </c>
      <c r="F27" s="4">
        <v>74000000</v>
      </c>
      <c r="G27" s="18" t="s">
        <v>144</v>
      </c>
      <c r="H27" s="55" t="s">
        <v>188</v>
      </c>
      <c r="I27" s="27">
        <v>0.05</v>
      </c>
      <c r="J27" s="26">
        <v>44286</v>
      </c>
      <c r="K27" s="4">
        <v>0</v>
      </c>
      <c r="L27" s="56" t="s">
        <v>195</v>
      </c>
    </row>
    <row r="28" spans="1:12" s="16" customFormat="1" ht="267.75" customHeight="1" x14ac:dyDescent="0.25">
      <c r="A28" s="23" t="s">
        <v>45</v>
      </c>
      <c r="B28" s="24" t="s">
        <v>180</v>
      </c>
      <c r="C28" s="15">
        <v>44216</v>
      </c>
      <c r="D28" s="20">
        <v>44469</v>
      </c>
      <c r="E28" s="5" t="s">
        <v>161</v>
      </c>
      <c r="F28" s="4">
        <v>0</v>
      </c>
      <c r="G28" s="18" t="s">
        <v>144</v>
      </c>
      <c r="H28" s="55" t="s">
        <v>189</v>
      </c>
      <c r="I28" s="27">
        <v>6.0000000000000001E-3</v>
      </c>
      <c r="J28" s="26">
        <v>44286</v>
      </c>
      <c r="K28" s="4">
        <v>0</v>
      </c>
      <c r="L28" s="56" t="s">
        <v>196</v>
      </c>
    </row>
    <row r="29" spans="1:12" s="16" customFormat="1" ht="302.25" customHeight="1" x14ac:dyDescent="0.25">
      <c r="A29" s="23" t="s">
        <v>155</v>
      </c>
      <c r="B29" s="23" t="s">
        <v>50</v>
      </c>
      <c r="C29" s="15">
        <v>44216</v>
      </c>
      <c r="D29" s="20">
        <v>44469</v>
      </c>
      <c r="E29" s="5" t="s">
        <v>161</v>
      </c>
      <c r="F29" s="4">
        <v>0</v>
      </c>
      <c r="G29" s="18" t="s">
        <v>144</v>
      </c>
      <c r="H29" s="55" t="s">
        <v>190</v>
      </c>
      <c r="I29" s="27">
        <v>2.5000000000000001E-2</v>
      </c>
      <c r="J29" s="26">
        <v>44286</v>
      </c>
      <c r="K29" s="4">
        <v>0</v>
      </c>
      <c r="L29" s="56" t="s">
        <v>177</v>
      </c>
    </row>
    <row r="30" spans="1:12" s="16" customFormat="1" ht="144.75" customHeight="1" x14ac:dyDescent="0.25">
      <c r="A30" s="71" t="s">
        <v>156</v>
      </c>
      <c r="B30" s="23" t="s">
        <v>157</v>
      </c>
      <c r="C30" s="15">
        <v>44216</v>
      </c>
      <c r="D30" s="20">
        <v>44561</v>
      </c>
      <c r="E30" s="5" t="s">
        <v>161</v>
      </c>
      <c r="F30" s="4">
        <v>238000000</v>
      </c>
      <c r="G30" s="18" t="s">
        <v>144</v>
      </c>
      <c r="H30" s="55" t="s">
        <v>191</v>
      </c>
      <c r="I30" s="27">
        <v>1.2500000000000001E-2</v>
      </c>
      <c r="J30" s="26">
        <v>44286</v>
      </c>
      <c r="K30" s="4">
        <v>0</v>
      </c>
      <c r="L30" s="56" t="s">
        <v>197</v>
      </c>
    </row>
    <row r="31" spans="1:12" s="16" customFormat="1" ht="142.5" customHeight="1" x14ac:dyDescent="0.25">
      <c r="A31" s="72"/>
      <c r="B31" s="23" t="s">
        <v>169</v>
      </c>
      <c r="C31" s="15">
        <v>44216</v>
      </c>
      <c r="D31" s="20">
        <v>44561</v>
      </c>
      <c r="E31" s="5" t="s">
        <v>161</v>
      </c>
      <c r="F31" s="4">
        <f>71400000+23800000</f>
        <v>95200000</v>
      </c>
      <c r="G31" s="18" t="s">
        <v>144</v>
      </c>
      <c r="H31" s="55" t="s">
        <v>192</v>
      </c>
      <c r="I31" s="27">
        <v>1.2500000000000001E-2</v>
      </c>
      <c r="J31" s="26">
        <v>44286</v>
      </c>
      <c r="K31" s="4">
        <v>0</v>
      </c>
      <c r="L31" s="56" t="s">
        <v>197</v>
      </c>
    </row>
    <row r="32" spans="1:12" s="16" customFormat="1" ht="409.5" customHeight="1" x14ac:dyDescent="0.25">
      <c r="A32" s="73" t="s">
        <v>162</v>
      </c>
      <c r="B32" s="25" t="s">
        <v>170</v>
      </c>
      <c r="C32" s="15">
        <v>44216</v>
      </c>
      <c r="D32" s="15">
        <v>44469</v>
      </c>
      <c r="E32" s="5" t="s">
        <v>161</v>
      </c>
      <c r="F32" s="4">
        <v>0</v>
      </c>
      <c r="G32" s="18" t="s">
        <v>144</v>
      </c>
      <c r="H32" s="55" t="s">
        <v>193</v>
      </c>
      <c r="I32" s="27">
        <v>3.5000000000000003E-2</v>
      </c>
      <c r="J32" s="26">
        <v>44286</v>
      </c>
      <c r="K32" s="4">
        <v>0</v>
      </c>
      <c r="L32" s="56" t="s">
        <v>178</v>
      </c>
    </row>
    <row r="33" spans="1:12" s="16" customFormat="1" ht="156.75" customHeight="1" x14ac:dyDescent="0.25">
      <c r="A33" s="74"/>
      <c r="B33" s="23" t="s">
        <v>163</v>
      </c>
      <c r="C33" s="15">
        <v>44216</v>
      </c>
      <c r="D33" s="20">
        <v>44561</v>
      </c>
      <c r="E33" s="5" t="s">
        <v>161</v>
      </c>
      <c r="F33" s="21">
        <v>15000000</v>
      </c>
      <c r="G33" s="18" t="s">
        <v>144</v>
      </c>
      <c r="H33" s="55" t="s">
        <v>199</v>
      </c>
      <c r="I33" s="27">
        <v>0.01</v>
      </c>
      <c r="J33" s="26">
        <v>44286</v>
      </c>
      <c r="K33" s="4">
        <v>0</v>
      </c>
      <c r="L33" s="56" t="s">
        <v>198</v>
      </c>
    </row>
    <row r="34" spans="1:12" ht="40.5" customHeight="1" x14ac:dyDescent="0.25">
      <c r="A34" s="57" t="s">
        <v>24</v>
      </c>
      <c r="B34" s="58"/>
      <c r="C34" s="58"/>
      <c r="D34" s="58"/>
      <c r="E34" s="58"/>
      <c r="F34" s="58"/>
      <c r="G34" s="58"/>
      <c r="H34" s="59"/>
      <c r="I34" s="22">
        <f>SUM(I20:I33)</f>
        <v>0.40600000000000014</v>
      </c>
      <c r="J34" s="60"/>
      <c r="K34" s="61"/>
      <c r="L34" s="62"/>
    </row>
    <row r="35" spans="1:12" ht="100.5" customHeight="1" x14ac:dyDescent="0.25">
      <c r="A35" s="63" t="s">
        <v>49</v>
      </c>
      <c r="B35" s="64"/>
      <c r="C35" s="64"/>
      <c r="D35" s="64"/>
      <c r="E35" s="64"/>
      <c r="F35" s="64"/>
      <c r="G35" s="64"/>
      <c r="H35" s="64"/>
      <c r="I35" s="64"/>
      <c r="J35" s="64"/>
      <c r="K35" s="64"/>
      <c r="L35" s="65"/>
    </row>
  </sheetData>
  <mergeCells count="26">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4:H34"/>
    <mergeCell ref="J34:L34"/>
    <mergeCell ref="A35:L35"/>
    <mergeCell ref="B17:L17"/>
    <mergeCell ref="A18:F18"/>
    <mergeCell ref="H18:L18"/>
    <mergeCell ref="A30:A31"/>
    <mergeCell ref="A32:A33"/>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1" customWidth="1"/>
    <col min="2" max="2" width="29" style="31" customWidth="1"/>
    <col min="3" max="3" width="19" style="31" customWidth="1"/>
    <col min="4" max="4" width="22.42578125" style="31" customWidth="1"/>
    <col min="5" max="5" width="21.7109375" style="16" customWidth="1"/>
    <col min="6" max="7" width="39" style="32" customWidth="1"/>
    <col min="8" max="8" width="17.42578125" style="16" customWidth="1"/>
    <col min="9" max="9" width="21.140625" style="16" customWidth="1"/>
    <col min="10" max="10" width="114.85546875" style="31" customWidth="1"/>
    <col min="11" max="11" width="25.140625" style="31" customWidth="1"/>
    <col min="12" max="16384" width="11.42578125" style="31"/>
  </cols>
  <sheetData>
    <row r="1" spans="1:11" ht="32.25" customHeight="1" x14ac:dyDescent="0.3">
      <c r="A1" s="98"/>
      <c r="B1" s="99"/>
      <c r="C1" s="104" t="s">
        <v>141</v>
      </c>
      <c r="D1" s="104"/>
      <c r="E1" s="104"/>
      <c r="F1" s="104"/>
      <c r="G1" s="104"/>
      <c r="H1" s="104"/>
      <c r="I1" s="104"/>
      <c r="J1" s="104"/>
      <c r="K1" s="51" t="s">
        <v>140</v>
      </c>
    </row>
    <row r="2" spans="1:11" ht="30" customHeight="1" x14ac:dyDescent="0.3">
      <c r="A2" s="100"/>
      <c r="B2" s="101"/>
      <c r="C2" s="104"/>
      <c r="D2" s="104"/>
      <c r="E2" s="104"/>
      <c r="F2" s="104"/>
      <c r="G2" s="104"/>
      <c r="H2" s="104"/>
      <c r="I2" s="104"/>
      <c r="J2" s="104"/>
      <c r="K2" s="52" t="s">
        <v>139</v>
      </c>
    </row>
    <row r="3" spans="1:11" ht="36" customHeight="1" x14ac:dyDescent="0.3">
      <c r="A3" s="100"/>
      <c r="B3" s="101"/>
      <c r="C3" s="104"/>
      <c r="D3" s="104"/>
      <c r="E3" s="104"/>
      <c r="F3" s="104"/>
      <c r="G3" s="104"/>
      <c r="H3" s="104"/>
      <c r="I3" s="104"/>
      <c r="J3" s="104"/>
      <c r="K3" s="51" t="s">
        <v>138</v>
      </c>
    </row>
    <row r="4" spans="1:11" ht="36" customHeight="1" x14ac:dyDescent="0.3">
      <c r="A4" s="102"/>
      <c r="B4" s="103"/>
      <c r="C4" s="104"/>
      <c r="D4" s="104"/>
      <c r="E4" s="104"/>
      <c r="F4" s="104"/>
      <c r="G4" s="104"/>
      <c r="H4" s="104"/>
      <c r="I4" s="104"/>
      <c r="J4" s="104"/>
      <c r="K4" s="51" t="s">
        <v>137</v>
      </c>
    </row>
    <row r="5" spans="1:11" ht="36" customHeight="1" x14ac:dyDescent="0.3">
      <c r="A5" s="50"/>
      <c r="B5" s="50"/>
      <c r="C5" s="50"/>
      <c r="D5" s="50"/>
      <c r="E5" s="50"/>
      <c r="F5" s="50"/>
      <c r="G5" s="48"/>
      <c r="H5" s="48"/>
      <c r="I5" s="42"/>
      <c r="J5" s="42"/>
      <c r="K5" s="42"/>
    </row>
    <row r="6" spans="1:11" ht="36" customHeight="1" x14ac:dyDescent="0.3">
      <c r="A6" s="49" t="s">
        <v>136</v>
      </c>
      <c r="B6" s="44"/>
      <c r="C6" s="46" t="s">
        <v>135</v>
      </c>
      <c r="D6" s="45"/>
      <c r="E6" s="44"/>
      <c r="F6" s="44"/>
      <c r="G6" s="31"/>
      <c r="H6" s="48"/>
      <c r="I6" s="42"/>
      <c r="J6" s="42"/>
      <c r="K6" s="42"/>
    </row>
    <row r="7" spans="1:11" ht="36" customHeight="1" x14ac:dyDescent="0.3">
      <c r="A7" s="47" t="s">
        <v>134</v>
      </c>
      <c r="B7" s="44"/>
      <c r="C7" s="46" t="s">
        <v>133</v>
      </c>
      <c r="D7" s="45"/>
      <c r="E7" s="44"/>
      <c r="F7" s="44"/>
      <c r="G7" s="31"/>
      <c r="H7" s="48"/>
      <c r="I7" s="42"/>
      <c r="J7" s="42"/>
      <c r="K7" s="42" t="s">
        <v>132</v>
      </c>
    </row>
    <row r="8" spans="1:11" ht="36" customHeight="1" x14ac:dyDescent="0.3">
      <c r="A8" s="47" t="s">
        <v>131</v>
      </c>
      <c r="B8" s="44"/>
      <c r="C8" s="46" t="s">
        <v>130</v>
      </c>
      <c r="D8" s="45"/>
      <c r="E8" s="44"/>
      <c r="F8" s="44"/>
      <c r="G8" s="31"/>
      <c r="H8" s="43"/>
      <c r="I8" s="42"/>
      <c r="J8" s="42"/>
      <c r="K8" s="42"/>
    </row>
    <row r="9" spans="1:11" ht="36" customHeight="1" x14ac:dyDescent="0.3">
      <c r="A9" s="47" t="s">
        <v>129</v>
      </c>
      <c r="B9" s="44"/>
      <c r="C9" s="46" t="s">
        <v>128</v>
      </c>
      <c r="D9" s="45"/>
      <c r="E9" s="44"/>
      <c r="F9" s="44"/>
      <c r="G9" s="31"/>
      <c r="H9" s="43"/>
      <c r="I9" s="42"/>
      <c r="J9" s="42"/>
      <c r="K9" s="42"/>
    </row>
    <row r="10" spans="1:11" ht="36" customHeight="1" x14ac:dyDescent="0.3"/>
    <row r="11" spans="1:11" ht="32.25" customHeight="1" x14ac:dyDescent="0.4">
      <c r="A11" s="41" t="s">
        <v>127</v>
      </c>
      <c r="B11" s="40" t="s">
        <v>126</v>
      </c>
      <c r="D11" s="105" t="s">
        <v>125</v>
      </c>
      <c r="E11" s="106"/>
      <c r="F11" s="39">
        <v>0.11</v>
      </c>
      <c r="G11" s="105" t="s">
        <v>124</v>
      </c>
      <c r="H11" s="107"/>
      <c r="I11" s="107"/>
      <c r="J11" s="106"/>
    </row>
    <row r="12" spans="1:11" ht="31.5" customHeight="1" x14ac:dyDescent="0.4">
      <c r="A12" s="41" t="s">
        <v>123</v>
      </c>
      <c r="B12" s="40" t="s">
        <v>122</v>
      </c>
      <c r="D12" s="105" t="s">
        <v>121</v>
      </c>
      <c r="E12" s="106"/>
      <c r="F12" s="39">
        <f>47%-F11</f>
        <v>0.36</v>
      </c>
      <c r="G12" s="108">
        <f>SUM(I16:I28)</f>
        <v>0.65100000000000013</v>
      </c>
      <c r="H12" s="108"/>
      <c r="I12" s="108"/>
      <c r="J12" s="108"/>
    </row>
    <row r="13" spans="1:11" ht="30.75" customHeight="1" x14ac:dyDescent="0.4">
      <c r="D13" s="105" t="s">
        <v>120</v>
      </c>
      <c r="E13" s="106"/>
      <c r="F13" s="39">
        <v>0.18</v>
      </c>
      <c r="G13" s="108"/>
      <c r="H13" s="108"/>
      <c r="I13" s="108"/>
      <c r="J13" s="108"/>
    </row>
    <row r="14" spans="1:11" x14ac:dyDescent="0.3">
      <c r="G14" s="53">
        <v>0.65</v>
      </c>
    </row>
    <row r="16" spans="1:11" ht="36" x14ac:dyDescent="0.3">
      <c r="A16" s="37" t="s">
        <v>1</v>
      </c>
      <c r="B16" s="37" t="s">
        <v>10</v>
      </c>
      <c r="C16" s="37" t="s">
        <v>2</v>
      </c>
      <c r="D16" s="37" t="s">
        <v>3</v>
      </c>
      <c r="E16" s="38" t="s">
        <v>119</v>
      </c>
      <c r="F16" s="37" t="s">
        <v>118</v>
      </c>
      <c r="G16" s="37" t="s">
        <v>117</v>
      </c>
      <c r="H16" s="38" t="s">
        <v>116</v>
      </c>
      <c r="I16" s="38" t="s">
        <v>115</v>
      </c>
      <c r="J16" s="37" t="s">
        <v>114</v>
      </c>
      <c r="K16" s="37" t="s">
        <v>7</v>
      </c>
    </row>
    <row r="17" spans="1:11" ht="252" x14ac:dyDescent="0.3">
      <c r="A17" s="17" t="s">
        <v>43</v>
      </c>
      <c r="B17" s="17" t="s">
        <v>44</v>
      </c>
      <c r="C17" s="36">
        <v>43850</v>
      </c>
      <c r="D17" s="36">
        <v>44012</v>
      </c>
      <c r="E17" s="27">
        <v>0.12</v>
      </c>
      <c r="F17" s="35" t="s">
        <v>113</v>
      </c>
      <c r="G17" s="17" t="s">
        <v>112</v>
      </c>
      <c r="H17" s="27">
        <v>0.8</v>
      </c>
      <c r="I17" s="34">
        <f>H17*E17</f>
        <v>9.6000000000000002E-2</v>
      </c>
      <c r="J17" s="28" t="s">
        <v>65</v>
      </c>
      <c r="K17" s="28" t="s">
        <v>72</v>
      </c>
    </row>
    <row r="18" spans="1:11" ht="180" x14ac:dyDescent="0.3">
      <c r="A18" s="17" t="s">
        <v>52</v>
      </c>
      <c r="B18" s="28" t="s">
        <v>53</v>
      </c>
      <c r="C18" s="36">
        <v>43850</v>
      </c>
      <c r="D18" s="36">
        <v>44195</v>
      </c>
      <c r="E18" s="27">
        <v>0.1</v>
      </c>
      <c r="F18" s="35" t="s">
        <v>111</v>
      </c>
      <c r="G18" s="17" t="s">
        <v>110</v>
      </c>
      <c r="H18" s="27">
        <v>1</v>
      </c>
      <c r="I18" s="34">
        <f>H18*E18</f>
        <v>0.1</v>
      </c>
      <c r="J18" s="28" t="s">
        <v>83</v>
      </c>
      <c r="K18" s="29" t="s">
        <v>73</v>
      </c>
    </row>
    <row r="19" spans="1:11" ht="270" x14ac:dyDescent="0.3">
      <c r="A19" s="17" t="s">
        <v>62</v>
      </c>
      <c r="B19" s="17" t="s">
        <v>54</v>
      </c>
      <c r="C19" s="36">
        <v>43850</v>
      </c>
      <c r="D19" s="36">
        <v>44073</v>
      </c>
      <c r="E19" s="27">
        <v>0.1</v>
      </c>
      <c r="F19" s="35" t="s">
        <v>109</v>
      </c>
      <c r="G19" s="17" t="s">
        <v>108</v>
      </c>
      <c r="H19" s="27">
        <v>0.5</v>
      </c>
      <c r="I19" s="34">
        <f t="shared" ref="I19:I28" si="0">+E19*H19</f>
        <v>0.05</v>
      </c>
      <c r="J19" s="28" t="s">
        <v>143</v>
      </c>
      <c r="K19" s="28" t="s">
        <v>74</v>
      </c>
    </row>
    <row r="20" spans="1:11" ht="216" x14ac:dyDescent="0.3">
      <c r="A20" s="17" t="s">
        <v>47</v>
      </c>
      <c r="B20" s="17" t="s">
        <v>48</v>
      </c>
      <c r="C20" s="36">
        <v>41294</v>
      </c>
      <c r="D20" s="36">
        <v>44196</v>
      </c>
      <c r="E20" s="27">
        <v>0.1</v>
      </c>
      <c r="F20" s="35" t="s">
        <v>107</v>
      </c>
      <c r="G20" s="17" t="s">
        <v>106</v>
      </c>
      <c r="H20" s="27">
        <v>0.8</v>
      </c>
      <c r="I20" s="34">
        <f t="shared" si="0"/>
        <v>8.0000000000000016E-2</v>
      </c>
      <c r="J20" s="28" t="s">
        <v>84</v>
      </c>
      <c r="K20" s="29" t="s">
        <v>75</v>
      </c>
    </row>
    <row r="21" spans="1:11" ht="216" x14ac:dyDescent="0.3">
      <c r="A21" s="17" t="s">
        <v>55</v>
      </c>
      <c r="B21" s="17" t="s">
        <v>105</v>
      </c>
      <c r="C21" s="36">
        <v>43850</v>
      </c>
      <c r="D21" s="36">
        <v>44196</v>
      </c>
      <c r="E21" s="27">
        <v>0.05</v>
      </c>
      <c r="F21" s="35" t="s">
        <v>104</v>
      </c>
      <c r="G21" s="17" t="s">
        <v>103</v>
      </c>
      <c r="H21" s="27">
        <v>0.1</v>
      </c>
      <c r="I21" s="34">
        <f t="shared" si="0"/>
        <v>5.000000000000001E-3</v>
      </c>
      <c r="J21" s="28" t="s">
        <v>66</v>
      </c>
      <c r="K21" s="30" t="s">
        <v>76</v>
      </c>
    </row>
    <row r="22" spans="1:11" ht="324" x14ac:dyDescent="0.3">
      <c r="A22" s="23" t="s">
        <v>102</v>
      </c>
      <c r="B22" s="24" t="s">
        <v>63</v>
      </c>
      <c r="C22" s="20">
        <v>43850</v>
      </c>
      <c r="D22" s="20">
        <v>44073</v>
      </c>
      <c r="E22" s="27">
        <v>0.1</v>
      </c>
      <c r="F22" s="35" t="s">
        <v>101</v>
      </c>
      <c r="G22" s="4" t="s">
        <v>100</v>
      </c>
      <c r="H22" s="27">
        <v>0.9</v>
      </c>
      <c r="I22" s="34">
        <f t="shared" si="0"/>
        <v>9.0000000000000011E-2</v>
      </c>
      <c r="J22" s="28" t="s">
        <v>67</v>
      </c>
      <c r="K22" s="28" t="s">
        <v>77</v>
      </c>
    </row>
    <row r="23" spans="1:11" ht="234" x14ac:dyDescent="0.3">
      <c r="A23" s="23" t="s">
        <v>45</v>
      </c>
      <c r="B23" s="24" t="s">
        <v>46</v>
      </c>
      <c r="C23" s="20">
        <v>43850</v>
      </c>
      <c r="D23" s="20">
        <v>44073</v>
      </c>
      <c r="E23" s="27">
        <v>0.05</v>
      </c>
      <c r="F23" s="35" t="s">
        <v>99</v>
      </c>
      <c r="G23" s="4" t="s">
        <v>98</v>
      </c>
      <c r="H23" s="27">
        <v>0.1</v>
      </c>
      <c r="I23" s="34">
        <f t="shared" si="0"/>
        <v>5.000000000000001E-3</v>
      </c>
      <c r="J23" s="28" t="s">
        <v>68</v>
      </c>
      <c r="K23" s="28" t="s">
        <v>78</v>
      </c>
    </row>
    <row r="24" spans="1:11" ht="366.75" customHeight="1" x14ac:dyDescent="0.3">
      <c r="A24" s="23" t="s">
        <v>50</v>
      </c>
      <c r="B24" s="23" t="s">
        <v>50</v>
      </c>
      <c r="C24" s="20">
        <v>43850</v>
      </c>
      <c r="D24" s="20">
        <v>44196</v>
      </c>
      <c r="E24" s="27">
        <v>0.05</v>
      </c>
      <c r="F24" s="35" t="s">
        <v>97</v>
      </c>
      <c r="G24" s="4" t="s">
        <v>96</v>
      </c>
      <c r="H24" s="27">
        <v>0.6</v>
      </c>
      <c r="I24" s="34">
        <f t="shared" si="0"/>
        <v>0.03</v>
      </c>
      <c r="J24" s="28" t="s">
        <v>85</v>
      </c>
      <c r="K24" s="28" t="s">
        <v>79</v>
      </c>
    </row>
    <row r="25" spans="1:11" ht="360" x14ac:dyDescent="0.3">
      <c r="A25" s="23" t="s">
        <v>56</v>
      </c>
      <c r="B25" s="28" t="s">
        <v>95</v>
      </c>
      <c r="C25" s="36">
        <v>43850</v>
      </c>
      <c r="D25" s="36">
        <v>44196</v>
      </c>
      <c r="E25" s="27">
        <v>0.1</v>
      </c>
      <c r="F25" s="35" t="s">
        <v>94</v>
      </c>
      <c r="G25" s="4" t="s">
        <v>93</v>
      </c>
      <c r="H25" s="27">
        <v>0.75</v>
      </c>
      <c r="I25" s="34">
        <f t="shared" si="0"/>
        <v>7.5000000000000011E-2</v>
      </c>
      <c r="J25" s="28" t="s">
        <v>69</v>
      </c>
      <c r="K25" s="28" t="s">
        <v>64</v>
      </c>
    </row>
    <row r="26" spans="1:11" ht="306" x14ac:dyDescent="0.3">
      <c r="A26" s="23" t="s">
        <v>57</v>
      </c>
      <c r="B26" s="23" t="s">
        <v>58</v>
      </c>
      <c r="C26" s="20">
        <v>43850</v>
      </c>
      <c r="D26" s="20">
        <v>44196</v>
      </c>
      <c r="E26" s="27">
        <v>0.1</v>
      </c>
      <c r="F26" s="35" t="s">
        <v>92</v>
      </c>
      <c r="G26" s="4" t="s">
        <v>91</v>
      </c>
      <c r="H26" s="27">
        <v>0.3</v>
      </c>
      <c r="I26" s="34">
        <f t="shared" si="0"/>
        <v>0.03</v>
      </c>
      <c r="J26" s="28" t="s">
        <v>70</v>
      </c>
      <c r="K26" s="28" t="s">
        <v>80</v>
      </c>
    </row>
    <row r="27" spans="1:11" ht="90" x14ac:dyDescent="0.3">
      <c r="A27" s="17" t="s">
        <v>51</v>
      </c>
      <c r="B27" s="17" t="s">
        <v>51</v>
      </c>
      <c r="C27" s="36">
        <v>43850</v>
      </c>
      <c r="D27" s="36">
        <v>44104</v>
      </c>
      <c r="E27" s="27">
        <v>0.1</v>
      </c>
      <c r="F27" s="35" t="s">
        <v>90</v>
      </c>
      <c r="G27" s="4" t="s">
        <v>89</v>
      </c>
      <c r="H27" s="27">
        <v>0.87</v>
      </c>
      <c r="I27" s="34">
        <f t="shared" si="0"/>
        <v>8.7000000000000008E-2</v>
      </c>
      <c r="J27" s="28" t="s">
        <v>71</v>
      </c>
      <c r="K27" s="28" t="s">
        <v>81</v>
      </c>
    </row>
    <row r="28" spans="1:11" ht="126" x14ac:dyDescent="0.3">
      <c r="A28" s="23" t="s">
        <v>59</v>
      </c>
      <c r="B28" s="23" t="s">
        <v>60</v>
      </c>
      <c r="C28" s="20">
        <v>44105</v>
      </c>
      <c r="D28" s="20">
        <v>44196</v>
      </c>
      <c r="E28" s="27">
        <v>0.03</v>
      </c>
      <c r="F28" s="35" t="s">
        <v>88</v>
      </c>
      <c r="G28" s="4" t="s">
        <v>87</v>
      </c>
      <c r="H28" s="27">
        <v>0.1</v>
      </c>
      <c r="I28" s="34">
        <f t="shared" si="0"/>
        <v>3.0000000000000001E-3</v>
      </c>
      <c r="J28" s="28" t="s">
        <v>142</v>
      </c>
      <c r="K28" s="28" t="s">
        <v>82</v>
      </c>
    </row>
    <row r="29" spans="1:11" x14ac:dyDescent="0.3">
      <c r="A29" s="97" t="s">
        <v>86</v>
      </c>
      <c r="B29" s="97"/>
      <c r="C29" s="97"/>
      <c r="D29" s="97"/>
      <c r="E29" s="33">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cp:lastPrinted>2020-01-31T21:29:53Z</cp:lastPrinted>
  <dcterms:created xsi:type="dcterms:W3CDTF">2016-06-27T17:23:36Z</dcterms:created>
  <dcterms:modified xsi:type="dcterms:W3CDTF">2021-07-14T03:02:28Z</dcterms:modified>
</cp:coreProperties>
</file>