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mc:AlternateContent xmlns:mc="http://schemas.openxmlformats.org/markup-compatibility/2006">
    <mc:Choice Requires="x15">
      <x15ac:absPath xmlns:x15ac="http://schemas.microsoft.com/office/spreadsheetml/2010/11/ac" url="C:\Users\Torre\Documents\Ministerio\2021\Planes\Marzo\"/>
    </mc:Choice>
  </mc:AlternateContent>
  <xr:revisionPtr revIDLastSave="0" documentId="13_ncr:1_{19A1D1BB-96BA-4BC0-8311-2436601F75C5}" xr6:coauthVersionLast="36" xr6:coauthVersionMax="45" xr10:uidLastSave="{00000000-0000-0000-0000-000000000000}"/>
  <bookViews>
    <workbookView xWindow="0" yWindow="0" windowWidth="24000" windowHeight="8925" xr2:uid="{00000000-000D-0000-FFFF-FFFF00000000}"/>
  </bookViews>
  <sheets>
    <sheet name="Modelo 3" sheetId="19" r:id="rId1"/>
    <sheet name="Hoja1" sheetId="22" r:id="rId2"/>
  </sheets>
  <externalReferences>
    <externalReference r:id="rId3"/>
  </externalReferences>
  <definedNames>
    <definedName name="_xlnm.Print_Area" localSheetId="0">'Modelo 3'!$A$1:$L$36</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9" l="1"/>
  <c r="F31"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<sst xmlns="http://schemas.openxmlformats.org/spreadsheetml/2006/main" count="238" uniqueCount="197">
  <si>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</si>
  <si>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</si>
  <si>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</si>
  <si>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</si>
  <si>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</si>
  <si>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</si>
  <si>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</si>
  <si>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</si>
  <si>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</si>
  <si>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</si>
  <si>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</si>
  <si>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</si>
  <si>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</si>
  <si>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</si>
  <si>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</si>
  <si>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</si>
  <si>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</si>
  <si>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</si>
  <si>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</si>
  <si>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</si>
  <si>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</si>
  <si>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</si>
  <si>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</si>
  <si>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</si>
  <si>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</si>
  <si>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Gobierno y Gestión de TIC para la CTeI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</si>
  <si>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3854).</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</si>
  <si>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</si>
  <si>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</si>
  <si>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</si>
  <si>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</si>
  <si>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</si>
  <si>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</si>
  <si>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</si>
  <si>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</si>
  <si>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</si>
  <si>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</si>
  <si>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</si>
  <si>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</si>
  <si>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</si>
  <si>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</si>
  <si>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</si>
  <si>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3854 Política Nacional de Seguridad Digital
Manual para la implementación de la Política de Gobierno Digital
Guía para la administración del riesgo y diseño de controles en entidades públicas
Anexo 4 "Lineamientos para la gestión de riesgos de seguridad digital en entidades públicas"</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</si>
  <si>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</si>
  <si>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</si>
  <si>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</si>
  <si>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</si>
  <si>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</si>
  <si>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</si>
  <si>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</si>
  <si>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</si>
  <si>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</si>
  <si>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</si>
  <si>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</si>
  <si>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</si>
  <si>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</si>
  <si>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</si>
  <si>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</si>
  <si>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</si>
  <si>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</si>
  <si>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</si>
  <si>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</si>
  <si>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</si>
  <si>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</si>
  <si>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</si>
  <si>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</si>
  <si>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</si>
  <si>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</si>
  <si>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</si>
  <si>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</si>
  <si>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</si>
  <si>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</si>
  <si>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</si>
  <si>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</si>
  <si>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</si>
  <si>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</si>
  <si>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</si>
  <si>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</si>
  <si>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</si>
  <si>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</si>
  <si>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</si>
  <si>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</si>
  <si>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</si>
  <si>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</si>
  <si>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</si>
  <si>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</si>
  <si>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</si>
  <si>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</si>
  <si>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</si>
  <si>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</si>
  <si>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</si>
  <si>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</si>
  <si>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</si>
  <si>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</si>
  <si>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</si>
  <si>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</si>
  <si>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</si>
  <si>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</si>
  <si>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</si>
  <si>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</si>
  <si>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</si>
  <si>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</si>
  <si>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</si>
  <si>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</si>
  <si>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</si>
  <si>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</si>
  <si>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</si>
  <si>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</si>
  <si>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</si>
  <si>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</si>
  <si>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</si>
  <si>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</si>
  <si>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</si>
  <si>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</si>
  <si>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</si>
  <si>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</si>
  <si>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</si>
  <si>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</si>
  <si>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</si>
  <si>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</si>
  <si>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</si>
  <si>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</si>
  <si>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</si>
  <si>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</si>
  <si>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</si>
  <si>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</si>
  <si>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</si>
  <si>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</si>
  <si>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</si>
  <si>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</si>
  <si>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</si>
  <si>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</si>
  <si>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</si>
  <si>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</si>
  <si>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</si>
  <si>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</si>
  <si>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</si>
  <si>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</si>
  <si>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</si>
  <si>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</si>
  <si>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</si>
  <si>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</si>
  <si>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</si>
  <si>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</si>
  <si>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</si>
  <si>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 xml:space="preserve">Gestión de Riesgos de Seguridad y Privacidad de la Información </t>
  </si>
  <si>
    <t>Actualización del inventario de activos de TI</t>
  </si>
  <si>
    <t>Gestionar los incidentes de Seguridad de la Información identificados</t>
  </si>
  <si>
    <t>Gestión de incidentes de Seguridad de la Información</t>
  </si>
  <si>
    <t>Realizar la actualización y seguimiento al manual de políticas de seguridad de la información.</t>
  </si>
  <si>
    <t>Revisión Manual Políticas de
Seguridad  y Privacidad de la Información</t>
  </si>
  <si>
    <t>Actualización de procedimientos de
seguridad de la información</t>
  </si>
  <si>
    <t>Seguimiento a los controles del anexo A de la norma ISO 27001:2013 (114 controles)</t>
  </si>
  <si>
    <t>Análisis de vulnerabilidades de plataforma
tecnológica</t>
  </si>
  <si>
    <t>Realizar una evaluación del estado de la red, con respecto al nivel de seguridad informática, con el fin de medir las vulnerabilidades de la red y sistema de información, e implementar las acciones necesarias. Así como el seguimiento a la implementación de mejoras a los resultados obtenidos en la vigencia anterior</t>
  </si>
  <si>
    <t>Sensibilización  sobre seguridad de la información al personal de Minciencias</t>
  </si>
  <si>
    <t xml:space="preserve">Plan de continuidad del negocio aplicable al proceso de gestión de tecnologías y sistemas de información  </t>
  </si>
  <si>
    <t xml:space="preserve">Acompañar en la implementación del   plan de recuperación de desastres aplicable al proceso de gestión de tecnologías y sistemas de información </t>
  </si>
  <si>
    <t>CÓDIGO: D101PR01MO2
VERSIÓN: 00
FECHA: 2021-01-13</t>
  </si>
  <si>
    <t>Protección de datos personales</t>
  </si>
  <si>
    <t>MODERNIZACIÓN DEL MINISTERIO Y FORTALECIMIENTO INSTITUCIONAL
Generar lineamientos a nivel nacional y regional para implementación de procesos de innovación que generen valor público</t>
  </si>
  <si>
    <t xml:space="preserve">Contratista Oficina de Tecnología y Sistemas  de Información - Responsable del sistema de gestión de seguridad de la información (SGSI) </t>
  </si>
  <si>
    <t xml:space="preserve">Auditorias Internas y Externas </t>
  </si>
  <si>
    <t>Certificación ISO 27001 - Sistema de Gestión de Seguridad de la Información</t>
  </si>
  <si>
    <t>Gestión de Seguridad y Privacidad de la Información - Arquitectura de TI  - Sistemas de Información, Datos y Servicios Digitales, Infraestructura Digital</t>
  </si>
  <si>
    <t>Actualizar el inventario de activos de información de TI para cuando se presenta alguna de las siguientes novedades : Actualizaciones al proceso al que pertenece el activo, Adición de actividades al proceso, Inclusión de un nuevo activo, Cambios o migraciones de sistemas de información en donde se almacenan o reposan activos de la ubicación ya inventariados, materialización de riesgos que cambien la criticidad del activo.</t>
  </si>
  <si>
    <t>Identificación y seguimiento de Riesgos de Seguridad y Privacidad de la Información</t>
  </si>
  <si>
    <t>Realizar seguimiento a los controles establecidos de acuerdo a la norma ISO 27001:2013</t>
  </si>
  <si>
    <t xml:space="preserve">Registrar o actualizar las bases de datos teniendo en cuenta la información suministrada por las áreas y el levantamiento de activos de información </t>
  </si>
  <si>
    <t xml:space="preserve">Acompañar  en el diagnóstico, diseño e implementación del Plan de Continuidad de Negocio </t>
  </si>
  <si>
    <t>Realizar seguimiento al plan de mejoramiento de la auditoría al MSPI</t>
  </si>
  <si>
    <t>100%  de implementación del Modelo de Seguridad y Privacidad de la Información (MSPI) del Ministerio</t>
  </si>
  <si>
    <t>Porcentaje de implementación del Modelo de Seguridad y Privacidad de la Información (MSPI) del Ministerio</t>
  </si>
  <si>
    <t>Con Corte a 30 de marzo. Se realizó la verificación en los activos de información de TI, para determinar si el activo continúa o no siendo parte del inventario, en la revisión se determino que algunos activos se deben reclasificar debido a que no se consideran como críticos, por tal razón se planea para el siguiente trimestre continuar con la actualización de la matriz de inventarios de activos de tecnologías de información (código D103M02F01)</t>
  </si>
  <si>
    <t xml:space="preserve">Se realizó la revisión del Manual de políticas de Seguridad con el grupo interno de Infraestructura Tecnológica de la oficina de Tecnologías y Sistemas de Información -OTSI, con el fin de revisar el mantenimiento y mejora continua del Modelo de Seguridad y Privacidad de la Información
Queda pendiente la revisión con los líderes de los procesos y demás grupos internos de la OTSI, de tal forma se asegure que todos los procedimientos de seguridad se de cumplimiento dentro de su área de responsabilidad.
</t>
  </si>
  <si>
    <t>Se actualizó el procedimiento de Gestión de Incidentes de Seguridad de la Información (Código:D103PR03), donde se incluyó Incluir lineamientos de Daño Antijuridico de divulgación de  alguna falla, circunstancia o hecho que pueda afectar la operación de los sistemas de información o plataforma informática dispuesta para el manejo y automatización de la información</t>
  </si>
  <si>
    <t xml:space="preserve">Con corte a 30 de marzo, no se  realizó seguimiento a las bases de datos que contengan datos personales 
</t>
  </si>
  <si>
    <t xml:space="preserve">Con corte a 30 de marzo no se realizó una evaluación del nivel de seguridad de la información, esta actividad se planea para el siguiente trimestre de la vigencia . </t>
  </si>
  <si>
    <t>Se  realizó una sensibilización sobre seguridad de la información a través de los siguientes mecanismos: 
* Piezas de Comunicación 
- Buenas prácticas de la seguridad de la información.
- Boletín de Seguridad de la Información
- Manejo de Contraseñas
* Capacitación Personalizada en seguridad de la Información - Correo electrónicos sospechosos al área de   Atención al Ciudadano</t>
  </si>
  <si>
    <t xml:space="preserve">No se han asignado recursos para la  implementación del   plan de recuperación de desastres aplicable al proceso de gestión de tecnologías y sistemas de información </t>
  </si>
  <si>
    <t xml:space="preserve">Se tiene planeado para el segundo trimestre de la vigencia , contratar una consultoría que permita llevar a cabo el desarrollo y la implementación de una política de continuidad de negocio, garantizando que los servicios misionales estén siempre disponibles
</t>
  </si>
  <si>
    <t>No se han asignado recursos para la Certificación ISO 27001 - Sistema de Gestión de Seguridad de la Información</t>
  </si>
  <si>
    <t xml:space="preserve">
Se planea para el siguiente trimestre realizar  el análisis de vulnerabilidades de plataforma
tecnológica, generando el plan de remediaciones, con el fin de implementar las mejoras a los resultados obtenidos 
</t>
  </si>
  <si>
    <t>Declaración de Aplicabilidad controles del anexo A de la norma ISO 27001:2013 (114 controles) D103DT03
O:\OSI\MSPI\GESTIÓN_2021\2. CONTROLES</t>
  </si>
  <si>
    <t>Matriz de inventarios de activos de tecnologías de información 
O:\OSI\MSPI\GESTIÓN_ 2021\3. ACTIVOS DE INFORMACIÓN</t>
  </si>
  <si>
    <t>Mesa de Servicios caso # 72695
O:\OSI\MSPI\GESTIÓN_2021\11. INCIDENTES DE SEGURIDAD</t>
  </si>
  <si>
    <t>Manual de Políticas de Seguridad de Información
O:\OSI\MSPI\GESTIÓN_ 2021\1. POLITICAS DE SEGURIDAD</t>
  </si>
  <si>
    <t>Aplicativo GINA, modulo documentos
O:\OSI\MSPI\GESTIÓN 2020\9. PLAN DE CONTINUIDAD</t>
  </si>
  <si>
    <t>No aplica para el reporte del trimestre presentado</t>
  </si>
  <si>
    <t xml:space="preserve">
Piezas de comunicaciones
Correo electrónico
Listas de Asistencia  
O:\OSI\MSPI\GESTIÓN_2021\5. CAPACITACIÓN SENSIBILIZACIÓN </t>
  </si>
  <si>
    <t>Aplicativo GINA, modulo acciones de mejora 
Seguimiento Auditoria MSPI
O:\OSI\MSPI\GESTIÓN_2021\8. AUDITORIA MSPI</t>
  </si>
  <si>
    <t xml:space="preserve">De acuerdo con la auditoría realizada en el 2020 al Sistema de Seguridad y Privacidad de la Información, con el propósito de evaluar el cumplimiento de los requisitos de la Norma ISO/IEC 27001:2013, verificando el cumplimiento de las disposiciones establecidas en el Modelo de Seguridad y Privacidad de Información , se obtuvo los siguientes resultados:
-	(8) fortalezas
-	(5) observaciones
-	(6) no conformidades  
De los cuales se generó un plan de mejoramiento que subsane las seis (06) no conformidades en el sistema de gestión- GINA las acciones de mejora
*Acceso al Cuarto Eléctrico y de Rack- 2020 AI-0161
*Acciones para tratar Riesgos y Oportunidades a seguridad de la información – 2020 AI-0165
*Actividades de los usuarios (Registro de eventos) – 2020 AI-0163
*Asignación de Responsabilidades al Sistema de Gestión de la Seguridad de la Información – 2020 AI-0164
*Cableado de Telecomunicaciones en el Data Center 2020 AI-0162
Para el caso de las dos  no conformidades identificadas en riesgos se incluye las acciones a realizar en la misma acción de mejora AI - 0165, según en lo establecido en el procedimiento de Acciones de mejora (Código: D102PR02).
El seguimiento a las actividades propuestas para la subsanación de las no conformidades se pueden evidenciar en el Sistema de Gestión de Calidad GINA, el  módulo de  Mejoras 
</t>
  </si>
  <si>
    <t>Elaborar y actualizar los documentos del sistema de gestión de seguridad de la información requeridos por la Norma ISO 27001 y el modelo de seguridad y privacidad de la Información recomendado por el Ministerio de las Tecnologías de la Información y las Comunicaciones</t>
  </si>
  <si>
    <t xml:space="preserve">Apoyar el desarrollo de pruebas de ingeniería social para evaluar el nivel de conciencia en seguridad de la información de los Servidores públicos, contratistas del Ministerio </t>
  </si>
  <si>
    <t>Con corte a primer trimestre de 2021, desde la Oficina de Tecnologías y Sistemas de Información, se identifican los riesgos de seguridad información  para la vigencia 2021, con el fin de garantizar la confiabilidad, disponibilidad e integridad de los activos de información de la Entidad, en cumplimiento del marco normativo vigente y la Política Nacional de Seguridad Digital (CONPES 3854).
La metodología utilizada para el tratamiento de riesgos para la seguridad y privacidad de la información es la emitida por el Departamento Administrativo de la Función Pública - DAFP de 2020 ("Guía para la administración del riesgo y el diseño de controles en entidades públicas - Versión 5 ").
Los cuatro (4) riesgos identificados de seguridad digital para el Ministerio son:
R68-2021 Posibilidad  de Acceso indebido o mal intencionado a las plataformas tecnológicas del Ministerio, generando perdida o alteración de información, debido a las vulnerabilidades  de las plataformas tecnológicas del Ministerio
R69-2021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R70-2021 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R74-2021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Se puede evidenciar en : Pagina Web  https://minciencias.gov.co/quienes_somos/planeacion_y_gestion/tratamiento</t>
  </si>
  <si>
    <t>Durante el primer trimestre se reporto un incidente de seguridad, en el cual varios usuarios podían ingresar a única cuenta de correo electrónico. Se realizó la gestión del incidente (Detectar, reportar, controlar, monitorear y responder de manera oportuna y apropiada ante la ocurrencia de un evento y/o incidente de seguridad de la información presentados en el Ministerio ) a través del numero de caso en la herramienta de mesa de servicios # 726955</t>
  </si>
  <si>
    <t xml:space="preserve">Se realizó seguimiento a la declaración de aplicabilidad, la cual  permite evidenciar el tratamiento de los controles de acuerdo a la norma norma  ISO/IEC-27001 Anexo A , describiendo el control, su aplicación, justificación y la declaración de aplicabilidad.
Para el trimestre reportado se revisaron 20 controles de  114 controles establecidos en la declaración de aplicabilidad, por tal razón se planea continuar con la actividad para el siguiente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</si>
</sst>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76">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cellStyleXfs>
  <cellXfs count="109">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164"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0" fillId="2" borderId="1" xfId="0" applyNumberFormat="1" applyFont="1" applyFill="1" applyBorder="1" applyAlignment="1">
      <alignment horizontal="center" vertical="center" wrapText="1"/>
    </xf>
    <xf numFmtId="164" fontId="5" fillId="2" borderId="1" xfId="44" applyNumberFormat="1"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Border="1" applyAlignment="1">
      <alignment horizontal="justify" vertical="center" wrapText="1"/>
    </xf>
    <xf numFmtId="9" fontId="6" fillId="2" borderId="1" xfId="74"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 fillId="0" borderId="3" xfId="0" applyFont="1" applyBorder="1" applyAlignment="1">
      <alignment horizontal="left"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cellXfs>
  <cellStyles count="76">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Liliana Beatriz Buitrago Barreto" id="{E869A4BE-76BE-423A-BA6C-CCF8361234B0}" userId="S::lbbuitrago@colciencias.gov.co::deef8cdb-13e9-40ce-829d-1c53839c34c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5" dT="2020-12-31T16:22:11.63" personId="{E869A4BE-76BE-423A-BA6C-CCF8361234B0}" id="{1B056E31-3E41-491B-B539-B82648A7F76A}">
    <text>Revisar lo que está en rojo porque dice que se planearon 7 y arriba relacionan 7 documentos generados, sin embargo se dice que el cumplimiento fue 90% porque faltó  la guía de copias de respaldo. Entonces los documentos planeados eran 8?</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GridLines="0" tabSelected="1" topLeftCell="D13" zoomScale="80" zoomScaleNormal="80" workbookViewId="0">
      <selection activeCell="E23" sqref="E23"/>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100.85546875" style="8" customWidth="1"/>
    <col min="9" max="9" width="23.42578125" style="8" customWidth="1"/>
    <col min="10" max="10" width="16.28515625" style="8" customWidth="1"/>
    <col min="11" max="11" width="24.85546875" style="8" customWidth="1"/>
    <col min="12" max="12" width="39.2851562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88" t="s">
        <v>61</v>
      </c>
      <c r="C1" s="89"/>
      <c r="D1" s="89"/>
      <c r="E1" s="89"/>
      <c r="F1" s="89"/>
      <c r="G1" s="89"/>
      <c r="H1" s="89"/>
      <c r="I1" s="89"/>
      <c r="J1" s="89"/>
      <c r="K1" s="89"/>
      <c r="L1" s="7" t="s">
        <v>158</v>
      </c>
    </row>
    <row r="2" spans="1:12" ht="47.25" customHeight="1" x14ac:dyDescent="0.25">
      <c r="A2" s="9" t="s">
        <v>5</v>
      </c>
      <c r="B2" s="95" t="s">
        <v>160</v>
      </c>
      <c r="C2" s="95"/>
      <c r="D2" s="95"/>
      <c r="E2" s="95"/>
      <c r="F2" s="95"/>
      <c r="G2" s="95"/>
      <c r="H2" s="95"/>
      <c r="I2" s="95"/>
      <c r="J2" s="95"/>
      <c r="K2" s="95"/>
      <c r="L2" s="95"/>
    </row>
    <row r="3" spans="1:12" ht="47.25" customHeight="1" x14ac:dyDescent="0.25">
      <c r="A3" s="9" t="s">
        <v>6</v>
      </c>
      <c r="B3" s="96" t="s">
        <v>25</v>
      </c>
      <c r="C3" s="96"/>
      <c r="D3" s="96"/>
      <c r="E3" s="96"/>
      <c r="F3" s="96"/>
      <c r="G3" s="9" t="s">
        <v>11</v>
      </c>
      <c r="H3" s="96" t="s">
        <v>164</v>
      </c>
      <c r="I3" s="96"/>
      <c r="J3" s="96"/>
      <c r="K3" s="96"/>
      <c r="L3" s="96"/>
    </row>
    <row r="4" spans="1:12" ht="54" customHeight="1" x14ac:dyDescent="0.25">
      <c r="A4" s="9" t="s">
        <v>12</v>
      </c>
      <c r="B4" s="96" t="s">
        <v>26</v>
      </c>
      <c r="C4" s="96"/>
      <c r="D4" s="96"/>
      <c r="E4" s="96"/>
      <c r="F4" s="96"/>
      <c r="G4" s="9" t="s">
        <v>13</v>
      </c>
      <c r="H4" s="96" t="s">
        <v>27</v>
      </c>
      <c r="I4" s="96"/>
      <c r="J4" s="96"/>
      <c r="K4" s="96"/>
      <c r="L4" s="96"/>
    </row>
    <row r="5" spans="1:12" s="10" customFormat="1" ht="23.25" customHeight="1" x14ac:dyDescent="0.25">
      <c r="A5" s="90" t="s">
        <v>14</v>
      </c>
      <c r="B5" s="91"/>
      <c r="C5" s="91"/>
      <c r="D5" s="91"/>
      <c r="E5" s="91"/>
      <c r="F5" s="91"/>
      <c r="G5" s="91"/>
      <c r="H5" s="91"/>
      <c r="I5" s="91"/>
      <c r="J5" s="91"/>
      <c r="K5" s="91"/>
      <c r="L5" s="92"/>
    </row>
    <row r="6" spans="1:12" ht="33" customHeight="1" x14ac:dyDescent="0.25">
      <c r="A6" s="1" t="s">
        <v>28</v>
      </c>
      <c r="B6" s="93" t="s">
        <v>29</v>
      </c>
      <c r="C6" s="93"/>
      <c r="D6" s="93"/>
      <c r="E6" s="93"/>
      <c r="F6" s="93"/>
      <c r="G6" s="93"/>
      <c r="H6" s="93"/>
      <c r="I6" s="93"/>
      <c r="J6" s="93"/>
      <c r="K6" s="93"/>
      <c r="L6" s="94"/>
    </row>
    <row r="7" spans="1:12" ht="34.5" customHeight="1" x14ac:dyDescent="0.25">
      <c r="A7" s="1" t="s">
        <v>30</v>
      </c>
      <c r="B7" s="86" t="s">
        <v>31</v>
      </c>
      <c r="C7" s="86"/>
      <c r="D7" s="86"/>
      <c r="E7" s="86"/>
      <c r="F7" s="86"/>
      <c r="G7" s="86"/>
      <c r="H7" s="86"/>
      <c r="I7" s="86"/>
      <c r="J7" s="86"/>
      <c r="K7" s="86"/>
      <c r="L7" s="87"/>
    </row>
    <row r="8" spans="1:12" ht="31.5" customHeight="1" x14ac:dyDescent="0.25">
      <c r="A8" s="1" t="s">
        <v>32</v>
      </c>
      <c r="B8" s="86" t="s">
        <v>33</v>
      </c>
      <c r="C8" s="86"/>
      <c r="D8" s="86"/>
      <c r="E8" s="86"/>
      <c r="F8" s="86"/>
      <c r="G8" s="86"/>
      <c r="H8" s="86"/>
      <c r="I8" s="86"/>
      <c r="J8" s="86"/>
      <c r="K8" s="86"/>
      <c r="L8" s="87"/>
    </row>
    <row r="9" spans="1:12" ht="35.25" customHeight="1" x14ac:dyDescent="0.25">
      <c r="A9" s="1" t="s">
        <v>34</v>
      </c>
      <c r="B9" s="86" t="s">
        <v>35</v>
      </c>
      <c r="C9" s="86"/>
      <c r="D9" s="86"/>
      <c r="E9" s="86"/>
      <c r="F9" s="86"/>
      <c r="G9" s="86"/>
      <c r="H9" s="86"/>
      <c r="I9" s="86"/>
      <c r="J9" s="86"/>
      <c r="K9" s="86"/>
      <c r="L9" s="87"/>
    </row>
    <row r="10" spans="1:12" ht="48.75" customHeight="1" x14ac:dyDescent="0.25">
      <c r="A10" s="1" t="s">
        <v>36</v>
      </c>
      <c r="B10" s="78" t="s">
        <v>37</v>
      </c>
      <c r="C10" s="78"/>
      <c r="D10" s="78"/>
      <c r="E10" s="78"/>
      <c r="F10" s="78"/>
      <c r="G10" s="78"/>
      <c r="H10" s="78"/>
      <c r="I10" s="78"/>
      <c r="J10" s="78"/>
      <c r="K10" s="78"/>
      <c r="L10" s="79"/>
    </row>
    <row r="11" spans="1:12" ht="27.75" customHeight="1" x14ac:dyDescent="0.25">
      <c r="A11" s="1" t="s">
        <v>38</v>
      </c>
      <c r="B11" s="78" t="s">
        <v>39</v>
      </c>
      <c r="C11" s="78"/>
      <c r="D11" s="78"/>
      <c r="E11" s="78"/>
      <c r="F11" s="78"/>
      <c r="G11" s="78"/>
      <c r="H11" s="78"/>
      <c r="I11" s="78"/>
      <c r="J11" s="78"/>
      <c r="K11" s="78"/>
      <c r="L11" s="79"/>
    </row>
    <row r="12" spans="1:12" ht="39" customHeight="1" thickBot="1" x14ac:dyDescent="0.3">
      <c r="A12" s="1" t="s">
        <v>40</v>
      </c>
      <c r="B12" s="78" t="s">
        <v>41</v>
      </c>
      <c r="C12" s="78"/>
      <c r="D12" s="78"/>
      <c r="E12" s="78"/>
      <c r="F12" s="78"/>
      <c r="G12" s="78"/>
      <c r="H12" s="78"/>
      <c r="I12" s="78"/>
      <c r="J12" s="78"/>
      <c r="K12" s="78"/>
      <c r="L12" s="79"/>
    </row>
    <row r="13" spans="1:12" s="10" customFormat="1" ht="23.25" customHeight="1" x14ac:dyDescent="0.25">
      <c r="A13" s="80" t="s">
        <v>15</v>
      </c>
      <c r="B13" s="81"/>
      <c r="C13" s="81"/>
      <c r="D13" s="81"/>
      <c r="E13" s="81"/>
      <c r="F13" s="81"/>
      <c r="G13" s="81"/>
      <c r="H13" s="81"/>
      <c r="I13" s="81"/>
      <c r="J13" s="81"/>
      <c r="K13" s="81"/>
      <c r="L13" s="82"/>
    </row>
    <row r="14" spans="1:12" ht="175.5" customHeight="1" thickBot="1" x14ac:dyDescent="0.3">
      <c r="A14" s="83" t="s">
        <v>42</v>
      </c>
      <c r="B14" s="84"/>
      <c r="C14" s="84"/>
      <c r="D14" s="84"/>
      <c r="E14" s="84"/>
      <c r="F14" s="84"/>
      <c r="G14" s="84"/>
      <c r="H14" s="84"/>
      <c r="I14" s="84"/>
      <c r="J14" s="84"/>
      <c r="K14" s="84"/>
      <c r="L14" s="85"/>
    </row>
    <row r="15" spans="1:12" s="10" customFormat="1" ht="23.25" customHeight="1" x14ac:dyDescent="0.25">
      <c r="A15" s="75" t="s">
        <v>16</v>
      </c>
      <c r="B15" s="76"/>
      <c r="C15" s="76"/>
      <c r="D15" s="76"/>
      <c r="E15" s="76"/>
      <c r="F15" s="76"/>
      <c r="G15" s="76"/>
      <c r="H15" s="76"/>
      <c r="I15" s="76"/>
      <c r="J15" s="76"/>
      <c r="K15" s="76"/>
      <c r="L15" s="77"/>
    </row>
    <row r="16" spans="1:12" ht="46.5" customHeight="1" x14ac:dyDescent="0.25">
      <c r="A16" s="2" t="s">
        <v>8</v>
      </c>
      <c r="B16" s="66" t="s">
        <v>171</v>
      </c>
      <c r="C16" s="67"/>
      <c r="D16" s="67"/>
      <c r="E16" s="67"/>
      <c r="F16" s="67"/>
      <c r="G16" s="67"/>
      <c r="H16" s="67"/>
      <c r="I16" s="67"/>
      <c r="J16" s="67"/>
      <c r="K16" s="67"/>
      <c r="L16" s="68"/>
    </row>
    <row r="17" spans="1:12" ht="63" customHeight="1" x14ac:dyDescent="0.25">
      <c r="A17" s="3" t="s">
        <v>9</v>
      </c>
      <c r="B17" s="66" t="s">
        <v>172</v>
      </c>
      <c r="C17" s="67"/>
      <c r="D17" s="67"/>
      <c r="E17" s="67"/>
      <c r="F17" s="67"/>
      <c r="G17" s="67"/>
      <c r="H17" s="67"/>
      <c r="I17" s="67"/>
      <c r="J17" s="67"/>
      <c r="K17" s="67"/>
      <c r="L17" s="68"/>
    </row>
    <row r="18" spans="1:12" s="10" customFormat="1" ht="23.25" customHeight="1" x14ac:dyDescent="0.25">
      <c r="A18" s="69" t="s">
        <v>19</v>
      </c>
      <c r="B18" s="69"/>
      <c r="C18" s="69"/>
      <c r="D18" s="69"/>
      <c r="E18" s="69"/>
      <c r="F18" s="69"/>
      <c r="G18" s="11"/>
      <c r="H18" s="70" t="s">
        <v>20</v>
      </c>
      <c r="I18" s="70"/>
      <c r="J18" s="70"/>
      <c r="K18" s="70"/>
      <c r="L18" s="70"/>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243" customHeight="1" x14ac:dyDescent="0.25">
      <c r="A20" s="17" t="s">
        <v>146</v>
      </c>
      <c r="B20" s="17" t="s">
        <v>165</v>
      </c>
      <c r="C20" s="15">
        <v>44216</v>
      </c>
      <c r="D20" s="15">
        <v>44469</v>
      </c>
      <c r="E20" s="5" t="s">
        <v>161</v>
      </c>
      <c r="F20" s="4">
        <v>0</v>
      </c>
      <c r="G20" s="18" t="s">
        <v>144</v>
      </c>
      <c r="H20" s="54" t="s">
        <v>173</v>
      </c>
      <c r="I20" s="27">
        <v>1.0000000000000002E-2</v>
      </c>
      <c r="J20" s="26">
        <v>44286</v>
      </c>
      <c r="K20" s="4">
        <v>0</v>
      </c>
      <c r="L20" s="55" t="s">
        <v>184</v>
      </c>
    </row>
    <row r="21" spans="1:12" ht="243" customHeight="1" x14ac:dyDescent="0.25">
      <c r="A21" s="17" t="s">
        <v>145</v>
      </c>
      <c r="B21" s="17" t="s">
        <v>166</v>
      </c>
      <c r="C21" s="15">
        <v>44216</v>
      </c>
      <c r="D21" s="15">
        <v>44561</v>
      </c>
      <c r="E21" s="5" t="s">
        <v>161</v>
      </c>
      <c r="F21" s="4">
        <v>0</v>
      </c>
      <c r="G21" s="18" t="s">
        <v>144</v>
      </c>
      <c r="H21" s="54" t="s">
        <v>194</v>
      </c>
      <c r="I21" s="27">
        <v>2.5000000000000001E-2</v>
      </c>
      <c r="J21" s="26">
        <v>44286</v>
      </c>
      <c r="K21" s="4">
        <v>0</v>
      </c>
      <c r="L21" s="55" t="s">
        <v>64</v>
      </c>
    </row>
    <row r="22" spans="1:12" ht="126" customHeight="1" x14ac:dyDescent="0.25">
      <c r="A22" s="56" t="s">
        <v>148</v>
      </c>
      <c r="B22" s="17" t="s">
        <v>147</v>
      </c>
      <c r="C22" s="15">
        <v>44216</v>
      </c>
      <c r="D22" s="15">
        <v>44561</v>
      </c>
      <c r="E22" s="5" t="s">
        <v>161</v>
      </c>
      <c r="F22" s="4">
        <v>0</v>
      </c>
      <c r="G22" s="18" t="s">
        <v>144</v>
      </c>
      <c r="H22" s="54" t="s">
        <v>195</v>
      </c>
      <c r="I22" s="27">
        <v>1.1999999999999999E-3</v>
      </c>
      <c r="J22" s="26">
        <v>44286</v>
      </c>
      <c r="K22" s="4">
        <v>0</v>
      </c>
      <c r="L22" s="55" t="s">
        <v>185</v>
      </c>
    </row>
    <row r="23" spans="1:12" s="16" customFormat="1" ht="141.75" customHeight="1" x14ac:dyDescent="0.25">
      <c r="A23" s="17" t="s">
        <v>150</v>
      </c>
      <c r="B23" s="19" t="s">
        <v>149</v>
      </c>
      <c r="C23" s="15">
        <v>44216</v>
      </c>
      <c r="D23" s="15">
        <v>44469</v>
      </c>
      <c r="E23" s="5" t="s">
        <v>161</v>
      </c>
      <c r="F23" s="4">
        <v>0</v>
      </c>
      <c r="G23" s="18" t="s">
        <v>144</v>
      </c>
      <c r="H23" s="54" t="s">
        <v>174</v>
      </c>
      <c r="I23" s="27">
        <v>5.000000000000001E-3</v>
      </c>
      <c r="J23" s="26">
        <v>44286</v>
      </c>
      <c r="K23" s="4">
        <v>0</v>
      </c>
      <c r="L23" s="54" t="s">
        <v>186</v>
      </c>
    </row>
    <row r="24" spans="1:12" s="16" customFormat="1" ht="211.5" customHeight="1" x14ac:dyDescent="0.25">
      <c r="A24" s="17" t="s">
        <v>152</v>
      </c>
      <c r="B24" s="17" t="s">
        <v>167</v>
      </c>
      <c r="C24" s="15">
        <v>44216</v>
      </c>
      <c r="D24" s="15">
        <v>44561</v>
      </c>
      <c r="E24" s="5" t="s">
        <v>161</v>
      </c>
      <c r="F24" s="4">
        <v>0</v>
      </c>
      <c r="G24" s="18" t="s">
        <v>144</v>
      </c>
      <c r="H24" s="54" t="s">
        <v>196</v>
      </c>
      <c r="I24" s="27">
        <v>5.000000000000001E-3</v>
      </c>
      <c r="J24" s="26">
        <v>44286</v>
      </c>
      <c r="K24" s="4">
        <v>0</v>
      </c>
      <c r="L24" s="54" t="s">
        <v>183</v>
      </c>
    </row>
    <row r="25" spans="1:12" s="16" customFormat="1" ht="272.25" customHeight="1" x14ac:dyDescent="0.25">
      <c r="A25" s="17" t="s">
        <v>151</v>
      </c>
      <c r="B25" s="17" t="s">
        <v>192</v>
      </c>
      <c r="C25" s="15">
        <v>44216</v>
      </c>
      <c r="D25" s="15">
        <v>44561</v>
      </c>
      <c r="E25" s="5" t="s">
        <v>161</v>
      </c>
      <c r="F25" s="4">
        <v>0</v>
      </c>
      <c r="G25" s="18" t="s">
        <v>144</v>
      </c>
      <c r="H25" s="54" t="s">
        <v>175</v>
      </c>
      <c r="I25" s="27">
        <v>2.5000000000000001E-2</v>
      </c>
      <c r="J25" s="26">
        <v>44286</v>
      </c>
      <c r="K25" s="4">
        <v>0</v>
      </c>
      <c r="L25" s="55" t="s">
        <v>187</v>
      </c>
    </row>
    <row r="26" spans="1:12" s="16" customFormat="1" ht="183.75" customHeight="1" x14ac:dyDescent="0.25">
      <c r="A26" s="17" t="s">
        <v>159</v>
      </c>
      <c r="B26" s="17" t="s">
        <v>168</v>
      </c>
      <c r="C26" s="15">
        <v>44216</v>
      </c>
      <c r="D26" s="15">
        <v>44469</v>
      </c>
      <c r="E26" s="5" t="s">
        <v>161</v>
      </c>
      <c r="F26" s="4">
        <v>0</v>
      </c>
      <c r="G26" s="18" t="s">
        <v>144</v>
      </c>
      <c r="H26" s="54" t="s">
        <v>176</v>
      </c>
      <c r="I26" s="27">
        <v>0</v>
      </c>
      <c r="J26" s="26">
        <v>44286</v>
      </c>
      <c r="K26" s="4">
        <v>0</v>
      </c>
      <c r="L26" s="55" t="s">
        <v>188</v>
      </c>
    </row>
    <row r="27" spans="1:12" s="16" customFormat="1" ht="378" customHeight="1" x14ac:dyDescent="0.25">
      <c r="A27" s="23" t="s">
        <v>153</v>
      </c>
      <c r="B27" s="24" t="s">
        <v>154</v>
      </c>
      <c r="C27" s="15">
        <v>44216</v>
      </c>
      <c r="D27" s="20">
        <v>44469</v>
      </c>
      <c r="E27" s="5" t="s">
        <v>161</v>
      </c>
      <c r="F27" s="4">
        <v>74000000</v>
      </c>
      <c r="G27" s="18" t="s">
        <v>144</v>
      </c>
      <c r="H27" s="54" t="s">
        <v>182</v>
      </c>
      <c r="I27" s="27">
        <v>3.0000000000000001E-3</v>
      </c>
      <c r="J27" s="26">
        <v>44286</v>
      </c>
      <c r="K27" s="4">
        <v>0</v>
      </c>
      <c r="L27" s="55" t="s">
        <v>77</v>
      </c>
    </row>
    <row r="28" spans="1:12" s="16" customFormat="1" ht="153" customHeight="1" x14ac:dyDescent="0.25">
      <c r="A28" s="23" t="s">
        <v>45</v>
      </c>
      <c r="B28" s="24" t="s">
        <v>193</v>
      </c>
      <c r="C28" s="15">
        <v>44216</v>
      </c>
      <c r="D28" s="20">
        <v>44469</v>
      </c>
      <c r="E28" s="5" t="s">
        <v>161</v>
      </c>
      <c r="F28" s="4">
        <v>0</v>
      </c>
      <c r="G28" s="18" t="s">
        <v>144</v>
      </c>
      <c r="H28" s="54" t="s">
        <v>177</v>
      </c>
      <c r="I28" s="27">
        <v>0</v>
      </c>
      <c r="J28" s="26">
        <v>44286</v>
      </c>
      <c r="K28" s="4">
        <v>0</v>
      </c>
      <c r="L28" s="55" t="s">
        <v>188</v>
      </c>
    </row>
    <row r="29" spans="1:12" s="16" customFormat="1" ht="302.25" customHeight="1" x14ac:dyDescent="0.25">
      <c r="A29" s="23" t="s">
        <v>155</v>
      </c>
      <c r="B29" s="23" t="s">
        <v>50</v>
      </c>
      <c r="C29" s="15">
        <v>44216</v>
      </c>
      <c r="D29" s="20">
        <v>44469</v>
      </c>
      <c r="E29" s="5" t="s">
        <v>161</v>
      </c>
      <c r="F29" s="4">
        <v>0</v>
      </c>
      <c r="G29" s="18" t="s">
        <v>144</v>
      </c>
      <c r="H29" s="54" t="s">
        <v>178</v>
      </c>
      <c r="I29" s="27">
        <v>1.2500000000000001E-2</v>
      </c>
      <c r="J29" s="26">
        <v>44286</v>
      </c>
      <c r="K29" s="4">
        <v>0</v>
      </c>
      <c r="L29" s="55" t="s">
        <v>189</v>
      </c>
    </row>
    <row r="30" spans="1:12" s="16" customFormat="1" ht="144.75" customHeight="1" x14ac:dyDescent="0.25">
      <c r="A30" s="71" t="s">
        <v>156</v>
      </c>
      <c r="B30" s="23" t="s">
        <v>157</v>
      </c>
      <c r="C30" s="15">
        <v>44216</v>
      </c>
      <c r="D30" s="20">
        <v>44561</v>
      </c>
      <c r="E30" s="5" t="s">
        <v>161</v>
      </c>
      <c r="F30" s="4">
        <v>238000000</v>
      </c>
      <c r="G30" s="18" t="s">
        <v>144</v>
      </c>
      <c r="H30" s="54" t="s">
        <v>179</v>
      </c>
      <c r="I30" s="27">
        <v>0</v>
      </c>
      <c r="J30" s="26">
        <v>44286</v>
      </c>
      <c r="K30" s="4">
        <v>0</v>
      </c>
      <c r="L30" s="55" t="s">
        <v>188</v>
      </c>
    </row>
    <row r="31" spans="1:12" s="16" customFormat="1" ht="142.5" customHeight="1" x14ac:dyDescent="0.25">
      <c r="A31" s="72"/>
      <c r="B31" s="23" t="s">
        <v>169</v>
      </c>
      <c r="C31" s="15">
        <v>44216</v>
      </c>
      <c r="D31" s="20">
        <v>44561</v>
      </c>
      <c r="E31" s="5" t="s">
        <v>161</v>
      </c>
      <c r="F31" s="4">
        <f>71400000+23800000</f>
        <v>95200000</v>
      </c>
      <c r="G31" s="18" t="s">
        <v>144</v>
      </c>
      <c r="H31" s="54" t="s">
        <v>180</v>
      </c>
      <c r="I31" s="27">
        <v>0</v>
      </c>
      <c r="J31" s="26">
        <v>44286</v>
      </c>
      <c r="K31" s="4">
        <v>0</v>
      </c>
      <c r="L31" s="55" t="s">
        <v>188</v>
      </c>
    </row>
    <row r="32" spans="1:12" s="16" customFormat="1" ht="409.5" customHeight="1" x14ac:dyDescent="0.25">
      <c r="A32" s="73" t="s">
        <v>162</v>
      </c>
      <c r="B32" s="25" t="s">
        <v>170</v>
      </c>
      <c r="C32" s="15">
        <v>44216</v>
      </c>
      <c r="D32" s="15">
        <v>44469</v>
      </c>
      <c r="E32" s="5" t="s">
        <v>161</v>
      </c>
      <c r="F32" s="4">
        <v>0</v>
      </c>
      <c r="G32" s="18" t="s">
        <v>144</v>
      </c>
      <c r="H32" s="54" t="s">
        <v>191</v>
      </c>
      <c r="I32" s="27">
        <v>1.7500000000000002E-2</v>
      </c>
      <c r="J32" s="26">
        <v>44286</v>
      </c>
      <c r="K32" s="4">
        <v>0</v>
      </c>
      <c r="L32" s="55" t="s">
        <v>190</v>
      </c>
    </row>
    <row r="33" spans="1:12" s="16" customFormat="1" ht="156.75" customHeight="1" x14ac:dyDescent="0.25">
      <c r="A33" s="74"/>
      <c r="B33" s="23" t="s">
        <v>163</v>
      </c>
      <c r="C33" s="15">
        <v>44216</v>
      </c>
      <c r="D33" s="20">
        <v>44561</v>
      </c>
      <c r="E33" s="5" t="s">
        <v>161</v>
      </c>
      <c r="F33" s="21">
        <v>15000000</v>
      </c>
      <c r="G33" s="18" t="s">
        <v>144</v>
      </c>
      <c r="H33" s="54" t="s">
        <v>181</v>
      </c>
      <c r="I33" s="27">
        <v>0</v>
      </c>
      <c r="J33" s="26">
        <v>44286</v>
      </c>
      <c r="K33" s="4">
        <v>0</v>
      </c>
      <c r="L33" s="55" t="s">
        <v>188</v>
      </c>
    </row>
    <row r="34" spans="1:12" ht="40.5" customHeight="1" x14ac:dyDescent="0.25">
      <c r="A34" s="57" t="s">
        <v>24</v>
      </c>
      <c r="B34" s="58"/>
      <c r="C34" s="58"/>
      <c r="D34" s="58"/>
      <c r="E34" s="58"/>
      <c r="F34" s="58"/>
      <c r="G34" s="58"/>
      <c r="H34" s="59"/>
      <c r="I34" s="22">
        <f>SUM(I20:I33)</f>
        <v>0.10420000000000001</v>
      </c>
      <c r="J34" s="60"/>
      <c r="K34" s="61"/>
      <c r="L34" s="62"/>
    </row>
    <row r="35" spans="1:12" ht="100.5" customHeight="1" x14ac:dyDescent="0.25">
      <c r="A35" s="63" t="s">
        <v>49</v>
      </c>
      <c r="B35" s="64"/>
      <c r="C35" s="64"/>
      <c r="D35" s="64"/>
      <c r="E35" s="64"/>
      <c r="F35" s="64"/>
      <c r="G35" s="64"/>
      <c r="H35" s="64"/>
      <c r="I35" s="64"/>
      <c r="J35" s="64"/>
      <c r="K35" s="64"/>
      <c r="L35" s="65"/>
    </row>
  </sheetData>
  <mergeCells count="26">
    <mergeCell ref="B7:L7"/>
    <mergeCell ref="B8:L8"/>
    <mergeCell ref="B9:L9"/>
    <mergeCell ref="B10:L10"/>
    <mergeCell ref="B1:K1"/>
    <mergeCell ref="A5:L5"/>
    <mergeCell ref="B6:L6"/>
    <mergeCell ref="B2:L2"/>
    <mergeCell ref="B3:F3"/>
    <mergeCell ref="B4:F4"/>
    <mergeCell ref="H3:L3"/>
    <mergeCell ref="H4:L4"/>
    <mergeCell ref="A15:L15"/>
    <mergeCell ref="B16:L16"/>
    <mergeCell ref="B12:L12"/>
    <mergeCell ref="B11:L11"/>
    <mergeCell ref="A13:L13"/>
    <mergeCell ref="A14:L14"/>
    <mergeCell ref="A34:H34"/>
    <mergeCell ref="J34:L34"/>
    <mergeCell ref="A35:L35"/>
    <mergeCell ref="B17:L17"/>
    <mergeCell ref="A18:F18"/>
    <mergeCell ref="H18:L18"/>
    <mergeCell ref="A30:A31"/>
    <mergeCell ref="A32:A33"/>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31" customWidth="1"/>
    <col min="2" max="2" width="29" style="31" customWidth="1"/>
    <col min="3" max="3" width="19" style="31" customWidth="1"/>
    <col min="4" max="4" width="22.42578125" style="31" customWidth="1"/>
    <col min="5" max="5" width="21.7109375" style="16" customWidth="1"/>
    <col min="6" max="7" width="39" style="32" customWidth="1"/>
    <col min="8" max="8" width="17.42578125" style="16" customWidth="1"/>
    <col min="9" max="9" width="21.140625" style="16" customWidth="1"/>
    <col min="10" max="10" width="114.85546875" style="31" customWidth="1"/>
    <col min="11" max="11" width="25.140625" style="31" customWidth="1"/>
    <col min="12" max="16384" width="11.42578125" style="31"/>
  </cols>
  <sheetData>
    <row r="1" spans="1:11" ht="32.25" customHeight="1" x14ac:dyDescent="0.3">
      <c r="A1" s="98"/>
      <c r="B1" s="99"/>
      <c r="C1" s="104" t="s">
        <v>141</v>
      </c>
      <c r="D1" s="104"/>
      <c r="E1" s="104"/>
      <c r="F1" s="104"/>
      <c r="G1" s="104"/>
      <c r="H1" s="104"/>
      <c r="I1" s="104"/>
      <c r="J1" s="104"/>
      <c r="K1" s="51" t="s">
        <v>140</v>
      </c>
    </row>
    <row r="2" spans="1:11" ht="30" customHeight="1" x14ac:dyDescent="0.3">
      <c r="A2" s="100"/>
      <c r="B2" s="101"/>
      <c r="C2" s="104"/>
      <c r="D2" s="104"/>
      <c r="E2" s="104"/>
      <c r="F2" s="104"/>
      <c r="G2" s="104"/>
      <c r="H2" s="104"/>
      <c r="I2" s="104"/>
      <c r="J2" s="104"/>
      <c r="K2" s="52" t="s">
        <v>139</v>
      </c>
    </row>
    <row r="3" spans="1:11" ht="36" customHeight="1" x14ac:dyDescent="0.3">
      <c r="A3" s="100"/>
      <c r="B3" s="101"/>
      <c r="C3" s="104"/>
      <c r="D3" s="104"/>
      <c r="E3" s="104"/>
      <c r="F3" s="104"/>
      <c r="G3" s="104"/>
      <c r="H3" s="104"/>
      <c r="I3" s="104"/>
      <c r="J3" s="104"/>
      <c r="K3" s="51" t="s">
        <v>138</v>
      </c>
    </row>
    <row r="4" spans="1:11" ht="36" customHeight="1" x14ac:dyDescent="0.3">
      <c r="A4" s="102"/>
      <c r="B4" s="103"/>
      <c r="C4" s="104"/>
      <c r="D4" s="104"/>
      <c r="E4" s="104"/>
      <c r="F4" s="104"/>
      <c r="G4" s="104"/>
      <c r="H4" s="104"/>
      <c r="I4" s="104"/>
      <c r="J4" s="104"/>
      <c r="K4" s="51" t="s">
        <v>137</v>
      </c>
    </row>
    <row r="5" spans="1:11" ht="36" customHeight="1" x14ac:dyDescent="0.3">
      <c r="A5" s="50"/>
      <c r="B5" s="50"/>
      <c r="C5" s="50"/>
      <c r="D5" s="50"/>
      <c r="E5" s="50"/>
      <c r="F5" s="50"/>
      <c r="G5" s="48"/>
      <c r="H5" s="48"/>
      <c r="I5" s="42"/>
      <c r="J5" s="42"/>
      <c r="K5" s="42"/>
    </row>
    <row r="6" spans="1:11" ht="36" customHeight="1" x14ac:dyDescent="0.3">
      <c r="A6" s="49" t="s">
        <v>136</v>
      </c>
      <c r="B6" s="44"/>
      <c r="C6" s="46" t="s">
        <v>135</v>
      </c>
      <c r="D6" s="45"/>
      <c r="E6" s="44"/>
      <c r="F6" s="44"/>
      <c r="G6" s="31"/>
      <c r="H6" s="48"/>
      <c r="I6" s="42"/>
      <c r="J6" s="42"/>
      <c r="K6" s="42"/>
    </row>
    <row r="7" spans="1:11" ht="36" customHeight="1" x14ac:dyDescent="0.3">
      <c r="A7" s="47" t="s">
        <v>134</v>
      </c>
      <c r="B7" s="44"/>
      <c r="C7" s="46" t="s">
        <v>133</v>
      </c>
      <c r="D7" s="45"/>
      <c r="E7" s="44"/>
      <c r="F7" s="44"/>
      <c r="G7" s="31"/>
      <c r="H7" s="48"/>
      <c r="I7" s="42"/>
      <c r="J7" s="42"/>
      <c r="K7" s="42" t="s">
        <v>132</v>
      </c>
    </row>
    <row r="8" spans="1:11" ht="36" customHeight="1" x14ac:dyDescent="0.3">
      <c r="A8" s="47" t="s">
        <v>131</v>
      </c>
      <c r="B8" s="44"/>
      <c r="C8" s="46" t="s">
        <v>130</v>
      </c>
      <c r="D8" s="45"/>
      <c r="E8" s="44"/>
      <c r="F8" s="44"/>
      <c r="G8" s="31"/>
      <c r="H8" s="43"/>
      <c r="I8" s="42"/>
      <c r="J8" s="42"/>
      <c r="K8" s="42"/>
    </row>
    <row r="9" spans="1:11" ht="36" customHeight="1" x14ac:dyDescent="0.3">
      <c r="A9" s="47" t="s">
        <v>129</v>
      </c>
      <c r="B9" s="44"/>
      <c r="C9" s="46" t="s">
        <v>128</v>
      </c>
      <c r="D9" s="45"/>
      <c r="E9" s="44"/>
      <c r="F9" s="44"/>
      <c r="G9" s="31"/>
      <c r="H9" s="43"/>
      <c r="I9" s="42"/>
      <c r="J9" s="42"/>
      <c r="K9" s="42"/>
    </row>
    <row r="10" spans="1:11" ht="36" customHeight="1" x14ac:dyDescent="0.3"/>
    <row r="11" spans="1:11" ht="32.25" customHeight="1" x14ac:dyDescent="0.4">
      <c r="A11" s="41" t="s">
        <v>127</v>
      </c>
      <c r="B11" s="40" t="s">
        <v>126</v>
      </c>
      <c r="D11" s="105" t="s">
        <v>125</v>
      </c>
      <c r="E11" s="106"/>
      <c r="F11" s="39">
        <v>0.11</v>
      </c>
      <c r="G11" s="105" t="s">
        <v>124</v>
      </c>
      <c r="H11" s="107"/>
      <c r="I11" s="107"/>
      <c r="J11" s="106"/>
    </row>
    <row r="12" spans="1:11" ht="31.5" customHeight="1" x14ac:dyDescent="0.4">
      <c r="A12" s="41" t="s">
        <v>123</v>
      </c>
      <c r="B12" s="40" t="s">
        <v>122</v>
      </c>
      <c r="D12" s="105" t="s">
        <v>121</v>
      </c>
      <c r="E12" s="106"/>
      <c r="F12" s="39">
        <f>47%-F11</f>
        <v>0.36</v>
      </c>
      <c r="G12" s="108">
        <f>SUM(I16:I28)</f>
        <v>0.65100000000000013</v>
      </c>
      <c r="H12" s="108"/>
      <c r="I12" s="108"/>
      <c r="J12" s="108"/>
    </row>
    <row r="13" spans="1:11" ht="30.75" customHeight="1" x14ac:dyDescent="0.4">
      <c r="D13" s="105" t="s">
        <v>120</v>
      </c>
      <c r="E13" s="106"/>
      <c r="F13" s="39">
        <v>0.18</v>
      </c>
      <c r="G13" s="108"/>
      <c r="H13" s="108"/>
      <c r="I13" s="108"/>
      <c r="J13" s="108"/>
    </row>
    <row r="14" spans="1:11" x14ac:dyDescent="0.3">
      <c r="G14" s="53">
        <v>0.65</v>
      </c>
    </row>
    <row r="16" spans="1:11" ht="36" x14ac:dyDescent="0.3">
      <c r="A16" s="37" t="s">
        <v>1</v>
      </c>
      <c r="B16" s="37" t="s">
        <v>10</v>
      </c>
      <c r="C16" s="37" t="s">
        <v>2</v>
      </c>
      <c r="D16" s="37" t="s">
        <v>3</v>
      </c>
      <c r="E16" s="38" t="s">
        <v>119</v>
      </c>
      <c r="F16" s="37" t="s">
        <v>118</v>
      </c>
      <c r="G16" s="37" t="s">
        <v>117</v>
      </c>
      <c r="H16" s="38" t="s">
        <v>116</v>
      </c>
      <c r="I16" s="38" t="s">
        <v>115</v>
      </c>
      <c r="J16" s="37" t="s">
        <v>114</v>
      </c>
      <c r="K16" s="37" t="s">
        <v>7</v>
      </c>
    </row>
    <row r="17" spans="1:11" ht="252" x14ac:dyDescent="0.3">
      <c r="A17" s="17" t="s">
        <v>43</v>
      </c>
      <c r="B17" s="17" t="s">
        <v>44</v>
      </c>
      <c r="C17" s="36">
        <v>43850</v>
      </c>
      <c r="D17" s="36">
        <v>44012</v>
      </c>
      <c r="E17" s="27">
        <v>0.12</v>
      </c>
      <c r="F17" s="35" t="s">
        <v>113</v>
      </c>
      <c r="G17" s="17" t="s">
        <v>112</v>
      </c>
      <c r="H17" s="27">
        <v>0.8</v>
      </c>
      <c r="I17" s="34">
        <f>H17*E17</f>
        <v>9.6000000000000002E-2</v>
      </c>
      <c r="J17" s="28" t="s">
        <v>65</v>
      </c>
      <c r="K17" s="28" t="s">
        <v>72</v>
      </c>
    </row>
    <row r="18" spans="1:11" ht="180" x14ac:dyDescent="0.3">
      <c r="A18" s="17" t="s">
        <v>52</v>
      </c>
      <c r="B18" s="28" t="s">
        <v>53</v>
      </c>
      <c r="C18" s="36">
        <v>43850</v>
      </c>
      <c r="D18" s="36">
        <v>44195</v>
      </c>
      <c r="E18" s="27">
        <v>0.1</v>
      </c>
      <c r="F18" s="35" t="s">
        <v>111</v>
      </c>
      <c r="G18" s="17" t="s">
        <v>110</v>
      </c>
      <c r="H18" s="27">
        <v>1</v>
      </c>
      <c r="I18" s="34">
        <f>H18*E18</f>
        <v>0.1</v>
      </c>
      <c r="J18" s="28" t="s">
        <v>83</v>
      </c>
      <c r="K18" s="29" t="s">
        <v>73</v>
      </c>
    </row>
    <row r="19" spans="1:11" ht="270" x14ac:dyDescent="0.3">
      <c r="A19" s="17" t="s">
        <v>62</v>
      </c>
      <c r="B19" s="17" t="s">
        <v>54</v>
      </c>
      <c r="C19" s="36">
        <v>43850</v>
      </c>
      <c r="D19" s="36">
        <v>44073</v>
      </c>
      <c r="E19" s="27">
        <v>0.1</v>
      </c>
      <c r="F19" s="35" t="s">
        <v>109</v>
      </c>
      <c r="G19" s="17" t="s">
        <v>108</v>
      </c>
      <c r="H19" s="27">
        <v>0.5</v>
      </c>
      <c r="I19" s="34">
        <f t="shared" ref="I19:I28" si="0">+E19*H19</f>
        <v>0.05</v>
      </c>
      <c r="J19" s="28" t="s">
        <v>143</v>
      </c>
      <c r="K19" s="28" t="s">
        <v>74</v>
      </c>
    </row>
    <row r="20" spans="1:11" ht="216" x14ac:dyDescent="0.3">
      <c r="A20" s="17" t="s">
        <v>47</v>
      </c>
      <c r="B20" s="17" t="s">
        <v>48</v>
      </c>
      <c r="C20" s="36">
        <v>41294</v>
      </c>
      <c r="D20" s="36">
        <v>44196</v>
      </c>
      <c r="E20" s="27">
        <v>0.1</v>
      </c>
      <c r="F20" s="35" t="s">
        <v>107</v>
      </c>
      <c r="G20" s="17" t="s">
        <v>106</v>
      </c>
      <c r="H20" s="27">
        <v>0.8</v>
      </c>
      <c r="I20" s="34">
        <f t="shared" si="0"/>
        <v>8.0000000000000016E-2</v>
      </c>
      <c r="J20" s="28" t="s">
        <v>84</v>
      </c>
      <c r="K20" s="29" t="s">
        <v>75</v>
      </c>
    </row>
    <row r="21" spans="1:11" ht="216" x14ac:dyDescent="0.3">
      <c r="A21" s="17" t="s">
        <v>55</v>
      </c>
      <c r="B21" s="17" t="s">
        <v>105</v>
      </c>
      <c r="C21" s="36">
        <v>43850</v>
      </c>
      <c r="D21" s="36">
        <v>44196</v>
      </c>
      <c r="E21" s="27">
        <v>0.05</v>
      </c>
      <c r="F21" s="35" t="s">
        <v>104</v>
      </c>
      <c r="G21" s="17" t="s">
        <v>103</v>
      </c>
      <c r="H21" s="27">
        <v>0.1</v>
      </c>
      <c r="I21" s="34">
        <f t="shared" si="0"/>
        <v>5.000000000000001E-3</v>
      </c>
      <c r="J21" s="28" t="s">
        <v>66</v>
      </c>
      <c r="K21" s="30" t="s">
        <v>76</v>
      </c>
    </row>
    <row r="22" spans="1:11" ht="324" x14ac:dyDescent="0.3">
      <c r="A22" s="23" t="s">
        <v>102</v>
      </c>
      <c r="B22" s="24" t="s">
        <v>63</v>
      </c>
      <c r="C22" s="20">
        <v>43850</v>
      </c>
      <c r="D22" s="20">
        <v>44073</v>
      </c>
      <c r="E22" s="27">
        <v>0.1</v>
      </c>
      <c r="F22" s="35" t="s">
        <v>101</v>
      </c>
      <c r="G22" s="4" t="s">
        <v>100</v>
      </c>
      <c r="H22" s="27">
        <v>0.9</v>
      </c>
      <c r="I22" s="34">
        <f t="shared" si="0"/>
        <v>9.0000000000000011E-2</v>
      </c>
      <c r="J22" s="28" t="s">
        <v>67</v>
      </c>
      <c r="K22" s="28" t="s">
        <v>77</v>
      </c>
    </row>
    <row r="23" spans="1:11" ht="234" x14ac:dyDescent="0.3">
      <c r="A23" s="23" t="s">
        <v>45</v>
      </c>
      <c r="B23" s="24" t="s">
        <v>46</v>
      </c>
      <c r="C23" s="20">
        <v>43850</v>
      </c>
      <c r="D23" s="20">
        <v>44073</v>
      </c>
      <c r="E23" s="27">
        <v>0.05</v>
      </c>
      <c r="F23" s="35" t="s">
        <v>99</v>
      </c>
      <c r="G23" s="4" t="s">
        <v>98</v>
      </c>
      <c r="H23" s="27">
        <v>0.1</v>
      </c>
      <c r="I23" s="34">
        <f t="shared" si="0"/>
        <v>5.000000000000001E-3</v>
      </c>
      <c r="J23" s="28" t="s">
        <v>68</v>
      </c>
      <c r="K23" s="28" t="s">
        <v>78</v>
      </c>
    </row>
    <row r="24" spans="1:11" ht="366.75" customHeight="1" x14ac:dyDescent="0.3">
      <c r="A24" s="23" t="s">
        <v>50</v>
      </c>
      <c r="B24" s="23" t="s">
        <v>50</v>
      </c>
      <c r="C24" s="20">
        <v>43850</v>
      </c>
      <c r="D24" s="20">
        <v>44196</v>
      </c>
      <c r="E24" s="27">
        <v>0.05</v>
      </c>
      <c r="F24" s="35" t="s">
        <v>97</v>
      </c>
      <c r="G24" s="4" t="s">
        <v>96</v>
      </c>
      <c r="H24" s="27">
        <v>0.6</v>
      </c>
      <c r="I24" s="34">
        <f t="shared" si="0"/>
        <v>0.03</v>
      </c>
      <c r="J24" s="28" t="s">
        <v>85</v>
      </c>
      <c r="K24" s="28" t="s">
        <v>79</v>
      </c>
    </row>
    <row r="25" spans="1:11" ht="360" x14ac:dyDescent="0.3">
      <c r="A25" s="23" t="s">
        <v>56</v>
      </c>
      <c r="B25" s="28" t="s">
        <v>95</v>
      </c>
      <c r="C25" s="36">
        <v>43850</v>
      </c>
      <c r="D25" s="36">
        <v>44196</v>
      </c>
      <c r="E25" s="27">
        <v>0.1</v>
      </c>
      <c r="F25" s="35" t="s">
        <v>94</v>
      </c>
      <c r="G25" s="4" t="s">
        <v>93</v>
      </c>
      <c r="H25" s="27">
        <v>0.75</v>
      </c>
      <c r="I25" s="34">
        <f t="shared" si="0"/>
        <v>7.5000000000000011E-2</v>
      </c>
      <c r="J25" s="28" t="s">
        <v>69</v>
      </c>
      <c r="K25" s="28" t="s">
        <v>64</v>
      </c>
    </row>
    <row r="26" spans="1:11" ht="306" x14ac:dyDescent="0.3">
      <c r="A26" s="23" t="s">
        <v>57</v>
      </c>
      <c r="B26" s="23" t="s">
        <v>58</v>
      </c>
      <c r="C26" s="20">
        <v>43850</v>
      </c>
      <c r="D26" s="20">
        <v>44196</v>
      </c>
      <c r="E26" s="27">
        <v>0.1</v>
      </c>
      <c r="F26" s="35" t="s">
        <v>92</v>
      </c>
      <c r="G26" s="4" t="s">
        <v>91</v>
      </c>
      <c r="H26" s="27">
        <v>0.3</v>
      </c>
      <c r="I26" s="34">
        <f t="shared" si="0"/>
        <v>0.03</v>
      </c>
      <c r="J26" s="28" t="s">
        <v>70</v>
      </c>
      <c r="K26" s="28" t="s">
        <v>80</v>
      </c>
    </row>
    <row r="27" spans="1:11" ht="90" x14ac:dyDescent="0.3">
      <c r="A27" s="17" t="s">
        <v>51</v>
      </c>
      <c r="B27" s="17" t="s">
        <v>51</v>
      </c>
      <c r="C27" s="36">
        <v>43850</v>
      </c>
      <c r="D27" s="36">
        <v>44104</v>
      </c>
      <c r="E27" s="27">
        <v>0.1</v>
      </c>
      <c r="F27" s="35" t="s">
        <v>90</v>
      </c>
      <c r="G27" s="4" t="s">
        <v>89</v>
      </c>
      <c r="H27" s="27">
        <v>0.87</v>
      </c>
      <c r="I27" s="34">
        <f t="shared" si="0"/>
        <v>8.7000000000000008E-2</v>
      </c>
      <c r="J27" s="28" t="s">
        <v>71</v>
      </c>
      <c r="K27" s="28" t="s">
        <v>81</v>
      </c>
    </row>
    <row r="28" spans="1:11" ht="126" x14ac:dyDescent="0.3">
      <c r="A28" s="23" t="s">
        <v>59</v>
      </c>
      <c r="B28" s="23" t="s">
        <v>60</v>
      </c>
      <c r="C28" s="20">
        <v>44105</v>
      </c>
      <c r="D28" s="20">
        <v>44196</v>
      </c>
      <c r="E28" s="27">
        <v>0.03</v>
      </c>
      <c r="F28" s="35" t="s">
        <v>88</v>
      </c>
      <c r="G28" s="4" t="s">
        <v>87</v>
      </c>
      <c r="H28" s="27">
        <v>0.1</v>
      </c>
      <c r="I28" s="34">
        <f t="shared" si="0"/>
        <v>3.0000000000000001E-3</v>
      </c>
      <c r="J28" s="28" t="s">
        <v>142</v>
      </c>
      <c r="K28" s="28" t="s">
        <v>82</v>
      </c>
    </row>
    <row r="29" spans="1:11" x14ac:dyDescent="0.3">
      <c r="A29" s="97" t="s">
        <v>86</v>
      </c>
      <c r="B29" s="97"/>
      <c r="C29" s="97"/>
      <c r="D29" s="97"/>
      <c r="E29" s="33">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cp:lastPrinted>2020-01-31T21:29:53Z</cp:lastPrinted>
  <dcterms:created xsi:type="dcterms:W3CDTF">2016-06-27T17:23:36Z</dcterms:created>
  <dcterms:modified xsi:type="dcterms:W3CDTF">2021-04-15T23:20:21Z</dcterms:modified>
</cp:coreProperties>
</file>