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D:\colciencias\lcgomez\LAURA GOMEZ\CALIDAD\"/>
    </mc:Choice>
  </mc:AlternateContent>
  <xr:revisionPtr revIDLastSave="0" documentId="10_ncr:100000_{A99D184D-BE9E-4612-B9FE-3B466C024C03}" xr6:coauthVersionLast="31" xr6:coauthVersionMax="31" xr10:uidLastSave="{00000000-0000-0000-0000-000000000000}"/>
  <bookViews>
    <workbookView xWindow="0" yWindow="0" windowWidth="19125" windowHeight="7155" firstSheet="1" activeTab="3" xr2:uid="{00000000-000D-0000-FFFF-FFFF00000000}"/>
  </bookViews>
  <sheets>
    <sheet name="Portada PEI " sheetId="1" r:id="rId1"/>
    <sheet name="Presentación PEI" sheetId="2" r:id="rId2"/>
    <sheet name="DIR. ESTRAT" sheetId="3" r:id="rId3"/>
    <sheet name="PEI 2019-2022 8 Objetivos" sheetId="6" r:id="rId4"/>
    <sheet name="PEI 2019-2022" sheetId="4" state="hidden" r:id="rId5"/>
    <sheet name="PEI 2019-2022 8 Objetivos (2)" sheetId="7" state="hidden" r:id="rId6"/>
  </sheets>
  <definedNames>
    <definedName name="_xlnm.Print_Area" localSheetId="2">'DIR. ESTRAT'!$A$1:$G$37</definedName>
    <definedName name="_xlnm.Print_Area" localSheetId="4">'PEI 2019-2022'!$B$1:$N$35</definedName>
    <definedName name="_xlnm.Print_Area" localSheetId="3">'PEI 2019-2022 8 Objetivos'!$A$1:$N$33</definedName>
    <definedName name="_xlnm.Print_Area" localSheetId="5">'PEI 2019-2022 8 Objetivos (2)'!$A$1:$N$36</definedName>
    <definedName name="_xlnm.Print_Area" localSheetId="1">'Presentación PEI'!$A$1:$G$8</definedName>
    <definedName name="_xlnm.Print_Titles" localSheetId="4">'PEI 2019-2022'!$5:$6</definedName>
    <definedName name="_xlnm.Print_Titles" localSheetId="3">'PEI 2019-2022 8 Objetivos'!$5:$6</definedName>
    <definedName name="_xlnm.Print_Titles" localSheetId="5">'PEI 2019-2022 8 Objetivos (2)'!$5:$6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6" l="1"/>
  <c r="J18" i="6"/>
  <c r="J24" i="6"/>
  <c r="J10" i="6" l="1"/>
  <c r="C10" i="6" l="1"/>
  <c r="C13" i="6"/>
  <c r="C25" i="6"/>
  <c r="C7" i="6"/>
  <c r="J22" i="6" l="1"/>
  <c r="E16" i="6" l="1"/>
  <c r="D29" i="7" l="1"/>
  <c r="K28" i="7"/>
  <c r="K27" i="7"/>
  <c r="H26" i="7"/>
  <c r="K26" i="7" s="1"/>
  <c r="K24" i="7"/>
  <c r="K23" i="7"/>
  <c r="K21" i="7"/>
  <c r="K20" i="7"/>
  <c r="H19" i="7"/>
  <c r="K19" i="7" s="1"/>
  <c r="K18" i="7"/>
  <c r="K14" i="7"/>
  <c r="K12" i="7"/>
  <c r="D7" i="7"/>
  <c r="J20" i="6" l="1"/>
  <c r="J23" i="6" l="1"/>
  <c r="J17" i="6"/>
  <c r="J14" i="6"/>
  <c r="J11" i="6" l="1"/>
  <c r="J19" i="6" l="1"/>
  <c r="J16" i="6"/>
  <c r="J15" i="6"/>
  <c r="L20" i="4" l="1"/>
  <c r="E28" i="4" l="1"/>
  <c r="E7" i="4"/>
  <c r="L25" i="4" l="1"/>
  <c r="L18" i="4"/>
  <c r="L15" i="4"/>
  <c r="L16" i="4"/>
  <c r="L14" i="4"/>
  <c r="L1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Paola Yate Virgues</author>
  </authors>
  <commentList>
    <comment ref="F11" authorId="0" shapeId="0" xr:uid="{00000000-0006-0000-0400-000001000000}">
      <text>
        <r>
          <rPr>
            <b/>
            <sz val="9"/>
            <color indexed="81"/>
            <rFont val="Tahoma"/>
            <family val="2"/>
          </rPr>
          <t>Diana Paola Yate Virgues:</t>
        </r>
        <r>
          <rPr>
            <sz val="9"/>
            <color indexed="81"/>
            <rFont val="Tahoma"/>
            <family val="2"/>
          </rPr>
          <t xml:space="preserve">
Revisar este indicador con la DDTI en términos del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Paola Yate Virgues</author>
  </authors>
  <commentList>
    <comment ref="C29" authorId="0" shapeId="0" xr:uid="{2C772AB6-99AE-4066-B0F6-6285F5AC58CB}">
      <text>
        <r>
          <rPr>
            <b/>
            <sz val="9"/>
            <color indexed="81"/>
            <rFont val="Tahoma"/>
            <family val="2"/>
          </rPr>
          <t>Diana Paola Yate Virgues:</t>
        </r>
        <r>
          <rPr>
            <sz val="9"/>
            <color indexed="81"/>
            <rFont val="Tahoma"/>
            <family val="2"/>
          </rPr>
          <t xml:space="preserve">
por la excelencia en la </t>
        </r>
      </text>
    </comment>
  </commentList>
</comments>
</file>

<file path=xl/sharedStrings.xml><?xml version="1.0" encoding="utf-8"?>
<sst xmlns="http://schemas.openxmlformats.org/spreadsheetml/2006/main" count="318" uniqueCount="165">
  <si>
    <t>1. VISIÓN, MISIÓN Y OBJETIVOS</t>
  </si>
  <si>
    <t>MISIÓN INSTITUCIONAL:</t>
  </si>
  <si>
    <t>VISIÓN INSTITUCIONAL:</t>
  </si>
  <si>
    <t>VALORES INSTITUCIONALES</t>
  </si>
  <si>
    <t>OBJETIVOS ESTRATÉGICOS INSTITUCIONALES</t>
  </si>
  <si>
    <t>OBJETIVO</t>
  </si>
  <si>
    <t>INDICADORES ESTRATEGICOS</t>
  </si>
  <si>
    <t>METAS</t>
  </si>
  <si>
    <t>ÁREA RESPONSABLE</t>
  </si>
  <si>
    <t>Cuatrienio</t>
  </si>
  <si>
    <t>PLAN ESTRATÉGICO INSTITUCIONAL 2019-2022</t>
  </si>
  <si>
    <t xml:space="preserve">FECHA: </t>
  </si>
  <si>
    <r>
      <rPr>
        <b/>
        <sz val="12"/>
        <color theme="1"/>
        <rFont val="Segoe UI"/>
        <family val="2"/>
      </rPr>
      <t xml:space="preserve">CÓDIGO: </t>
    </r>
    <r>
      <rPr>
        <sz val="12"/>
        <color theme="1"/>
        <rFont val="Segoe UI"/>
        <family val="2"/>
      </rPr>
      <t>G101PR01F01</t>
    </r>
  </si>
  <si>
    <r>
      <rPr>
        <b/>
        <sz val="12"/>
        <color theme="1"/>
        <rFont val="Segoe UI"/>
        <family val="2"/>
      </rPr>
      <t>VERSIÓN:</t>
    </r>
    <r>
      <rPr>
        <sz val="12"/>
        <color theme="1"/>
        <rFont val="Segoe UI"/>
        <family val="2"/>
      </rPr>
      <t xml:space="preserve"> </t>
    </r>
  </si>
  <si>
    <t>Consolidar la institucionalidad y gobernanza de Colciencias como rector del SNCTeI en el marco del SNCCTeI</t>
  </si>
  <si>
    <t>Actualización y evaluación de la Política Pública de CTeI</t>
  </si>
  <si>
    <t>Fortalecimiento de Colciencias con Gobierno Central y Regiones</t>
  </si>
  <si>
    <t>Articulación de Instrumentos y Programas en CTeI</t>
  </si>
  <si>
    <t>Articulación de la CTeI con actores internacionales</t>
  </si>
  <si>
    <t>Porcentaje de asignación del cupo de
inversión para deducción y descuento tributario</t>
  </si>
  <si>
    <t>Impulsar la innovación y el desarrollo tecnológico para la transformación productiva</t>
  </si>
  <si>
    <t>Programas y Proyectos de CTeI</t>
  </si>
  <si>
    <t>Formación y vinculación de capital humano de alto nivel</t>
  </si>
  <si>
    <t>Becas, créditos beca para la formación de doctores apoyadas por Colciencias y aliados.</t>
  </si>
  <si>
    <t>Estancias posdoctorales apoyadas por
Colciencias y aliados.</t>
  </si>
  <si>
    <t xml:space="preserve">Artículos científicos publicados por investigadores colombianos en revistas científicas especializadas </t>
  </si>
  <si>
    <t>(Citaciones de impacto en producción científica y colaboración internacional)</t>
  </si>
  <si>
    <t>Ecosistemas de innovación</t>
  </si>
  <si>
    <t>Registro de solicitudes de patentes por residentes en Oficina Nacional.</t>
  </si>
  <si>
    <t>Acuerdos de transferencia de tecnología y/o conocimiento</t>
  </si>
  <si>
    <t>32 acuerdos</t>
  </si>
  <si>
    <t>Generar una cultura que valore, gestione y apropie la CTeI</t>
  </si>
  <si>
    <t>Jóvenes Investigadores e Innovadores</t>
  </si>
  <si>
    <t>Ondas 4.0</t>
  </si>
  <si>
    <t>Aprovechar la biodiversidad y riqueza natural a través de la CTeI como motor de crecimiento sostenible del país</t>
  </si>
  <si>
    <t>Bioprospección y Expediciones BIO</t>
  </si>
  <si>
    <t>Fortalecer el desarrollo regional a través de la CTeI</t>
  </si>
  <si>
    <t>Fomento a la inversión regional en ACTI</t>
  </si>
  <si>
    <t>Generar y fortalecer las capacidades regionales para la gestión de programas y proyectos de CTeI</t>
  </si>
  <si>
    <t>Aprobación de recursos por año en el Fondo de Ciencia, Tecnología e Innovación del SGR</t>
  </si>
  <si>
    <t>Colciencias sostenible para todos</t>
  </si>
  <si>
    <t>Gestión e Infraestructura de TI</t>
  </si>
  <si>
    <t>Comunicamos lo que hacemos</t>
  </si>
  <si>
    <t>Cultura y comunicación de cara al ciudadano</t>
  </si>
  <si>
    <t>Talento humano competente, innovador y motivado</t>
  </si>
  <si>
    <t>Cero improvisación</t>
  </si>
  <si>
    <t>Más fácil, menos pasos</t>
  </si>
  <si>
    <t>Gestión documental</t>
  </si>
  <si>
    <t>Índice IE+i</t>
  </si>
  <si>
    <t>Por definir</t>
  </si>
  <si>
    <t>Precisar con innovación que indicador continua la cadena una vez se ha surtido la suscripción de los pactos</t>
  </si>
  <si>
    <r>
      <t xml:space="preserve">Apoyo a la
solicitud de Patentes </t>
    </r>
    <r>
      <rPr>
        <sz val="12"/>
        <color rgb="FFFF0000"/>
        <rFont val="Segoe UI"/>
        <family val="2"/>
      </rPr>
      <t xml:space="preserve">y su comercialización </t>
    </r>
  </si>
  <si>
    <t>Difusión y Apropiación Social de la CTeI</t>
  </si>
  <si>
    <t>Niños, niñas y adolescentes certificados en procesos de fortalecimiento de sus capacidades en investigación y creación a través del Programa Ondas y sus entidades aliadas</t>
  </si>
  <si>
    <t>LINEAS TRANSVERSALES</t>
  </si>
  <si>
    <t>PRESENTACIÓN PLAN ESTRATÉGICO INSTITUCIONAL 2019-2022</t>
  </si>
  <si>
    <t>DIMENSIONES DEL MIPG</t>
  </si>
  <si>
    <t>Gestión con Valores para el Resultado
Gestión del Conocimiento y la Innovación
Evaluación para el Resultado</t>
  </si>
  <si>
    <t>Gestión con Valores para el Resultado
Gestión del Conocimiento y la Innovación
Evaluación para el Resultado</t>
  </si>
  <si>
    <t>Línea Base
(2014-2017)</t>
  </si>
  <si>
    <t>Organizaciones articuladas en los Pactos por la innovación (contenido de empresas, entidades, organizaciones firmantes del pacto/s)</t>
  </si>
  <si>
    <t>En definición</t>
  </si>
  <si>
    <t>Jóvenes investigadores e innovadores apoyados por Colciencias y aliados (jóvenes investigadores tradicional, Nexo Global y Jóvenes Talento)</t>
  </si>
  <si>
    <t>Gestión con Valores para el Resultado
Gestión del Conocimiento y la Innovación
Evaluación para el Resultado
Información y Comunicación
Talento Humano
Direccionamiento Estratégico y Planeación</t>
  </si>
  <si>
    <t>Gestión con Valores para el Resultado
Gestión del Conocimiento y la Innovación
Evaluación para el Resultado
Información y Comunicación</t>
  </si>
  <si>
    <t>Subidrección General</t>
  </si>
  <si>
    <t>Dirección de Fomento a la Investigación</t>
  </si>
  <si>
    <t>Dirección de Desarrollo Tecnológico e Innovación</t>
  </si>
  <si>
    <t>Dirección de Mentalidad y Cultura</t>
  </si>
  <si>
    <t>Dirección General/Equipo de Gestión Territorial</t>
  </si>
  <si>
    <t>Dirección de Desarrollo Tecnológico e Innovación/ Equipo Colombia Bio</t>
  </si>
  <si>
    <t>Oficina Asesora de Planeación</t>
  </si>
  <si>
    <t>Pacto por la Ciencia, Tecnología y la Innovación: un sistema para construir el conocimiento de la Colombia del futuro
Pacto por la identidad y la creatividad: desarrollo de la economía naranja y protección y promoción de nuestra cultura</t>
  </si>
  <si>
    <t>Pacto por la Ciencia, Tecnología y la Innovación: un sistema para construir el conocimiento de la Colombia del futuro</t>
  </si>
  <si>
    <t xml:space="preserve">Pacto por la Ciencia, Tecnología y la Innovación: un sistema para construir el conocimiento de la Colombia del futuro
</t>
  </si>
  <si>
    <t>ARTICULACIÓN CON LOS PACTOS DE PLAN NACIONAL DE DESARROLLO 2018-2022</t>
  </si>
  <si>
    <t>META GENERAL DEL PACTO POR LA CTeI</t>
  </si>
  <si>
    <t>1,5% de la inversión en ACTI como porcentaje del PIB A 2022</t>
  </si>
  <si>
    <t xml:space="preserve">
Pacto por la Ciencia, Tecnología y la Innovación: un sistema para construir el conocimiento de la Colombia del futuro
Pacto por la equidad: política social moderna centrada en la familia, eficiente, de calidad y conectada a mercados (becas de formación docente) 
Pacto por la identidad y la creatividad: desarrollo de la economía naranja y protección y promoción de nuestra cultura
Pacto por la sostenibilidad: producir conservando y conservar produciendo</t>
  </si>
  <si>
    <t>Pacto por la Ciencia, Tecnología y la Innovación: un sistema para construir el conocimiento de la Colombia del futuro
Pacto por la sostenibilidad: producir conservando y conservar produciendo</t>
  </si>
  <si>
    <t>Pacto por la Ciencia, Tecnología y la Innovación: un sistema para construir el conocimiento de la Colombia del futuro
Pacto por la equidad: política social moderna centrada en la familia, eficiente, de calidad y conectada a mercados (becas de formación docente) 
Pacto por la identidad y la creatividad: desarrollo de la economía naranja y protección y promoción de nuestra cultura</t>
  </si>
  <si>
    <t>PROGRAMAS ESTRTATÉGICOS</t>
  </si>
  <si>
    <t>Presupuesto Plan Plurianual de Inversiones*</t>
  </si>
  <si>
    <t xml:space="preserve">Las cifras establecidas para el presupuesto plurianual de inversiones se toman a partir de 2020, segín lo establecido en el marco de gasto de mediano plazo 2019-2022.
Teniendo en cuenta el MGMP 2019-2022, a partir de 2020 los montos designados alcanzan para cubrir los compromisos de vigencias futuras, Colfuturo y FIS.
</t>
  </si>
  <si>
    <t>Revisar la posibilidad del indicador asociado a la apropiación social de la CTeI</t>
  </si>
  <si>
    <r>
      <rPr>
        <b/>
        <sz val="12"/>
        <color rgb="FFFF0000"/>
        <rFont val="Segoe UI"/>
        <family val="2"/>
      </rPr>
      <t xml:space="preserve">Fomentar </t>
    </r>
    <r>
      <rPr>
        <b/>
        <sz val="12"/>
        <color theme="1"/>
        <rFont val="Segoe UI"/>
        <family val="2"/>
      </rPr>
      <t>una Colciencias Integra, Efectiva e Innovadora (IE+i)</t>
    </r>
  </si>
  <si>
    <r>
      <t>Relación de recursos Colciencias vs los recursos del Sector Privado</t>
    </r>
    <r>
      <rPr>
        <sz val="12"/>
        <color rgb="FF0070C0"/>
        <rFont val="Segoe UI"/>
        <family val="2"/>
      </rPr>
      <t xml:space="preserve"> y entidades de gobierno
</t>
    </r>
  </si>
  <si>
    <r>
      <rPr>
        <sz val="12"/>
        <color rgb="FF0070C0"/>
        <rFont val="Segoe UI"/>
        <family val="2"/>
      </rPr>
      <t xml:space="preserve">Incentivos </t>
    </r>
    <r>
      <rPr>
        <sz val="12"/>
        <color theme="1"/>
        <rFont val="Segoe UI"/>
        <family val="2"/>
      </rPr>
      <t>tributarios en CTeI</t>
    </r>
  </si>
  <si>
    <t>Fortalecer la investigación y producción científica y tecnológica con calidad internacional</t>
  </si>
  <si>
    <t>Fortalecimiento de la infraestructura (institucionalidad) de CTeI (Redes de conocimiento, Centros de Investigación, Laboratorios)</t>
  </si>
  <si>
    <t>Publicaciones científicas</t>
  </si>
  <si>
    <r>
      <t>Apoyo a Emprendimientos d</t>
    </r>
    <r>
      <rPr>
        <sz val="12"/>
        <color rgb="FF0070C0"/>
        <rFont val="Segoe UI"/>
        <family val="2"/>
      </rPr>
      <t xml:space="preserve">e base tecnológica </t>
    </r>
    <r>
      <rPr>
        <sz val="12"/>
        <color theme="1"/>
        <rFont val="Segoe UI"/>
        <family val="2"/>
      </rPr>
      <t>y Transferencia de conocimiento</t>
    </r>
  </si>
  <si>
    <r>
      <t xml:space="preserve">Bioproductos registrados por el Programa Colombia Bio
</t>
    </r>
    <r>
      <rPr>
        <sz val="12"/>
        <color rgb="FF0070C0"/>
        <rFont val="Segoe UI"/>
        <family val="2"/>
      </rPr>
      <t xml:space="preserve"> Nuevos registros de especies</t>
    </r>
  </si>
  <si>
    <t>Incentivos tributarios en CTeI</t>
  </si>
  <si>
    <t>Apoyo a Emprendimientos de base tecnológica y transferencia de conocimiento</t>
  </si>
  <si>
    <t>Relación de recursos Colciencias vs los recursos del Sector Privado y entidades de gobierno</t>
  </si>
  <si>
    <t>Apropiación Social de la CTeI</t>
  </si>
  <si>
    <t>Difusión de la CTeI</t>
  </si>
  <si>
    <t>PROGRAMAS ESTRATÉGICOS</t>
  </si>
  <si>
    <t>Consolidar la institucionalidad y gobernanza de Colciencias como rector del SNCTeI en articulación con el SNCCTeI</t>
  </si>
  <si>
    <t>Fomentar la formación del capital humano en CTeI y vincularlo a Entidades del SNCTeI</t>
  </si>
  <si>
    <t>Impulsar la innovación y el desarrollo tecnológico para la transformación social y productiva</t>
  </si>
  <si>
    <t>Innovación Empresarial</t>
  </si>
  <si>
    <t>Apoyo a la
presentación de patentes via nacional  y via PCT, y apoyo a la gestión de propiedad Intelectual</t>
  </si>
  <si>
    <t>Empresas con capacidades en gestión de innovación</t>
  </si>
  <si>
    <t xml:space="preserve">Expediciones Científicas Nacionales </t>
  </si>
  <si>
    <t>Bioproductos registrados por el Programa Colombia Bio</t>
  </si>
  <si>
    <t xml:space="preserve">Conservar y usar sosteniblemente la biodiversidad por medio de la CTeI para contribuir al desarrollo de la Bioeconomía en Colombia </t>
  </si>
  <si>
    <t>Colombia Bio</t>
  </si>
  <si>
    <t>Fomentar una Colciencias Integral, Efectiva e Innovadora (IE+i)</t>
  </si>
  <si>
    <t>Dirección de Mentalidd y Cultura</t>
  </si>
  <si>
    <t>Fortalecimiento de Colciencias con Gobierno Central y Gestión Regional de la CTeI</t>
  </si>
  <si>
    <t xml:space="preserve">Oficina Asesora de Planeación
Dirección Administrativa y Financiera
Secretaría General
Oficina de Control Interno
Equipo de Comunicaciones
Oficina de Tecnologías de Información y Comunicaciones
</t>
  </si>
  <si>
    <t>Gobierno y Gestión de TIC para la CTeI</t>
  </si>
  <si>
    <t>Por una gestión administrativa y financiera eficiente e innovadora</t>
  </si>
  <si>
    <t>Pacto por un Direccionamiento Estratégico que genere valor público*</t>
  </si>
  <si>
    <t xml:space="preserve">Las cifras establecidas para el presupuesto plurianual de inversiones se toman a partir de 2020, segùn lo establecido en el marco de gasto de mediano plazo 2019-2022.
Teniendo en cuenta el MGMP 2019-2022, a partir de 2020 los montos designados alcanzan para cubrir los compromisos de vigencias futuras, Colfuturo y FIS.
*
</t>
  </si>
  <si>
    <t>Niños, niñas y adolescentes y certificados en procesos de fortalecimiento de sus capacidades en investigación y creación a través del Programa Ondas y sus entidades aliadas</t>
  </si>
  <si>
    <t>Número de proyectos que impulsan procesos de transformación de prácticas sociales, ambientales y productivas a través de la apropiación social de CTeI</t>
  </si>
  <si>
    <t>0.88</t>
  </si>
  <si>
    <t>0.89</t>
  </si>
  <si>
    <t>Posicionamiento, visibilización y articulación de la CTeI con actores internacionales</t>
  </si>
  <si>
    <t>Apoyo contractual y jurídico eficiente</t>
  </si>
  <si>
    <t>Gestión para un talento humano integro efectivo e innovador</t>
  </si>
  <si>
    <t>Apoyo a la I+D+i  en el mejoramiento de la productividad, competitividad y el desarrollo sostenible</t>
  </si>
  <si>
    <t>Diseño y evaluación de la Política Pública de CTeI (Articulación de Instrumentos y Programas en CTeI)</t>
  </si>
  <si>
    <t>1:2</t>
  </si>
  <si>
    <t>1:3</t>
  </si>
  <si>
    <t>4000 Personas participantes en espacios de CTeI (# de personas asistentes a eventos, encuentros, talleres y actividades presenciales - comunidades caracterizadas edades, campesinos, ejemplo: jóvenes estudiantes de 9,10 y 11)</t>
  </si>
  <si>
    <t>Índice ATM</t>
  </si>
  <si>
    <t>Fortalecimiento del enfoque hacia la prevención y el autocontrol</t>
  </si>
  <si>
    <t xml:space="preserve">El Plan Estratégico Institucional (PEI) 2019-2022 presentado por el Departamento Administrativo de Ciencia, Tecnología e Innovación- Colciencias, se concibe como la hoja de ruta que le permitirá a COLCIENCIAS como cabeza de sector en coordinación con otras entidades del Sistema Nacional de Ciencia, Tecnología e Innovación (CTeI) alcanzar las metas establecidas en las bases del Plan Nacional de Desarrollo 2018-2022: Pacto por Colombia Pacto por la Equidad.
Es importante resaltar que por primera vez en la historia de Colombia, en las bases del Plan Nacional de Desarrollo existe un Pacto exclusivo para Ciencia, Tecnología e Innovación, denominado "Pacto por la Ciencia, Tecnología y la Innovación: un sistema para la construir el conocimiento de la Colombia del futuro", cuyo contenido refiere 4 grandes líneas:
- Desarrollar Sistemas Nacionales y Regiones de innovación integrados
- Más ciencia, más futuro: compromiso para duplicar la inversión pública y privada en Ciencia, Tecnología e Innovación
- Ciencia, Tecnología e Innovación para el desarrollo productivo territorial
- Innovación pública para modernizar el gobierno   
Además del pacto por la CTeI  Colciencias participa en 4 de los 15 pactos del PND, entre los que se encuentran:
- Pacto por la identidad y la creatividad: desarrollo de la economía naranja y protección y promoción de nuestra cultura
- Pacto por la equidad: política social moderna centrada en la familia, eficiente, de calidad y conectada a mercados (becas de formación docente) 
- Pacto por la sostenibilidad: producir conservando y conservar produciendo
- Pacto por el emprendimiento y la productividad: una economía dinámica, incluyente y sostenible que potencie todos nuestros talentos
Para lograr los compromisos de País establecidos en el PND, Colciencias a través de su Plan Estratégico Institucional/Sectorial busca fortalecer la institucionalidad del SNCTeI a través de la modernización de sus esquemas de gestión hacia la obtención de resultados en el corto, mediano y largo plazo, gestionando con ello, la efectividad de la intervención pública y privada en CTeI logrando a 2022 el 1,5% en Inversión en ACTI como porcentaje del PIB. Por tanto, se propenderá por la articulación en la planeación y ejecución de recursos de CTeI, teniendo en cuenta una visión de largo plazo con principios y objetivos ambiciosos, pero alcanzables, generando cambios en diferentes sectores y actores que participan en la generación de conocimiento: empresas, universidades, centros de investigación, regiones, el sector público y demás miembros de la sociedad civil. 
En primer lugar, buscando Consolidar la institucionalidad y gobernanza de Colciencias como rector del SNCTeI en articulación con el SNCCTeI, Colciencias pretende fortalecer su  rol como Entidad cabeza de sector encargada del diseño y evaluación de la política de CTeI, así como generar sinergias con entidades de Gobierno Central y Gestión Regional de la CTeI. Así mismo, posicionando, visibilizando y articulando la CTeI con actores internacionales
En segundo objetivo, se encuentra dirigido a fortalecer la investigación y producción científica y tecnológica con calidad internacional  a través de del apoyo a desarrollo de programas y proyectos de CTeI,  el fortalecimiento del capital humano para la investigación en las regiones del país, así como apoyo hacia la producción científica especializada trabajando con ello en el fortalecimiento de capacidades de grupos, investigadores, centros de investigación y universidades. 
El tercer objetivo se orienta al fomento de la formación del capital humano en CTeI y gestionar su vinculación a Entidades del SNCTeI, de manera que se genera una mesa critica que promueva la investigación en el País.
El cuarto objetivo, se encuentra dirigido a fomentar procesos de innovación en las empresas, es por ello que Colciencias destinará mayores esfuerzos para apoyar procesos de innovación en el sector empresarial del país, especialmente en temas de propiedad intelectual, transferencia de conocimmiento y gestión a la innovación empresarial. 
El quinto objetivo va en búsqueda de mejorar la cultura sobre el valor y el uso de la ciencia, tecnología e innovación de los colombianos; Colciencias busca promover los procesos de apropiación social del conocimiento,  ampliando los canales de comunicación de la CTeI e incentivando soluciones a través de la CTeI hacia otros sectores de la sociedad del país. 
El objetivo 6 refiere a la promoción de la conservación y uso sostenible de la biodiversidad por medio de la CTeI para contribuir al desarrollo de la Bioeconomía en Colombia. 
Por su parte el objetivo 7 plantea Fomentar una Colciencias Integral, Efectiva e Innovadora (IE+i) que permita interactuar y mejorar su respuesta a los diferentes actores del SNCTeI, evidenciando su compromiso con la participación ciudadana, la rendición de cuentas, el control social, la visibilidad, la eficiencia administrativa, la institucionalidad, el control y el buen gobierno como principios de gestión.  </t>
  </si>
  <si>
    <t>1. Consolidar la institucionalidad y gobernanza de Colciencias como rector del SNCTeI en articulación con el SNCCTeI
2. Fortalecer la investigación y producción científica y tecnológica con calidad internacional
3. Fomentar la formación del capital humano en CTeI y vincularlo a Entidades del SNCTeI
4. Impulsar la innovación y el desarrollo tecnológico para la transformación social y productiva
5. Generar una cultura que valore, gestione y apropie la CTeI
6. Conservar y usar sosteniblemente la biodiversidad por medio de la CTeI para contribuir al desarrollo de la Bioeconomía en Colombia 
7. Fomentar una Colciencias Integral, Efectiva e Innovadora (IE+i)</t>
  </si>
  <si>
    <t>PRESUPUESTO PLURIANUAL DE INVERSIONES</t>
  </si>
  <si>
    <t>LÍNEA BASE
(2014-2017)</t>
  </si>
  <si>
    <t>CUATRIENIO</t>
  </si>
  <si>
    <t>OBJETIVOS DE DESARROLLO SOSTENIBLE</t>
  </si>
  <si>
    <t>Relación de recursos Colciencias vs los recursos del Sector Privado y entidades de Gobierno</t>
  </si>
  <si>
    <t>LÍNEA BASE
(2015-2017)</t>
  </si>
  <si>
    <t>No. de comunidades y/o grupos de interés que se fortalecen a través de procesos de Apropiación Social de Conocimiento y cultura científica</t>
  </si>
  <si>
    <t>Registro de solicitudes de patentes por residentes en Oficina Nacional</t>
  </si>
  <si>
    <t>Número de espacios que promueven la 
Interacción de la sociedad con la CTeI</t>
  </si>
  <si>
    <t>ND</t>
  </si>
  <si>
    <r>
      <t xml:space="preserve">FECHA: </t>
    </r>
    <r>
      <rPr>
        <sz val="12"/>
        <color theme="1"/>
        <rFont val="Segoe UI"/>
        <family val="2"/>
      </rPr>
      <t>2018/01/24</t>
    </r>
  </si>
  <si>
    <t>DERECHO FUNDAMENTAL QUE SE GARANTIZA</t>
  </si>
  <si>
    <t>Participación
Igualdad
Derecho de petición</t>
  </si>
  <si>
    <t>Educación
Participación
Igualdad
Derecho de petición</t>
  </si>
  <si>
    <t>Participación
Igualdad
Libertad de enseñanza, aprendizaje, investigación y cátedra
Derecho de petición</t>
  </si>
  <si>
    <t>Participación
Igualdad
Derecho de petición
Defensa del ambiente</t>
  </si>
  <si>
    <t>Participación
Igualdad
Derecho de petición
Derecho a seguridad social
Libertad de expresión e información</t>
  </si>
  <si>
    <t>17. Alianzas para lograr objetivos</t>
  </si>
  <si>
    <t>3. Salud y bienestar
4. Educación de calidad
7. Energía Sostenible y no contaminable
9. Industria, Innovación e Infraestructura
13. Acción por el clima
14. Vida Submarina
15. Vida de ecositemas terrestres</t>
  </si>
  <si>
    <t>4. Educación de calidad</t>
  </si>
  <si>
    <t>9. Industria, Innovación e Infraestructura</t>
  </si>
  <si>
    <t>4. Educación de calidad
7. Energía Sostenible y no contaminable
13. Acción por el clima</t>
  </si>
  <si>
    <t>7. Energía Sostenible y no contaminable
12. Producción y consumo responsables
13. Acción por el clima</t>
  </si>
  <si>
    <r>
      <rPr>
        <b/>
        <sz val="12"/>
        <color theme="1"/>
        <rFont val="Segoe UI"/>
        <family val="2"/>
      </rPr>
      <t>VERSIÓN:</t>
    </r>
    <r>
      <rPr>
        <sz val="12"/>
        <color theme="1"/>
        <rFont val="Segoe UI"/>
        <family val="2"/>
      </rPr>
      <t xml:space="preserve"> 09</t>
    </r>
  </si>
  <si>
    <t xml:space="preserve">Las cifras establecidas para el presupuesto plurianual de inversiones se toman a partir de 2020, según lo establecido en el marco de gasto de mediano plazo 2019-2022.
Teniendo en cuenta el MGMP 2019-2022, a partir de 2020 los montos designados alcanzan para cubrir los compromisos de vigencias futuras, Colfuturo y FIS.
</t>
  </si>
  <si>
    <t>Programas y Proyectos de CTeI apoyados</t>
  </si>
  <si>
    <t>Versión 02</t>
  </si>
  <si>
    <t>14 de marzo de 2019</t>
  </si>
  <si>
    <t>Dirección de Fomento a la Investigación
Dirección de Mentalidad y Cultura</t>
  </si>
  <si>
    <t>Construir política pública científica, tecnológica y de innovación, basados en los siguientes principios:
a) Que impulse el avance del conocimiento y su apropiación;
b) Que estimule la creatividad y el pensamiento crítico como parte esencial de la cultura;
c) Que promueva la generación de soluciones e innovaciones para mejorar la calidad de vida de las personas, fortalecer las comunidades, y proteger la biodiversidad;
d) Que incentive la colaboración nacional e internacional para generar cambios, asumir retos y enfrentar amenazas locales y globales;
e) Que reconozca la incertidumbre y los riesgos inherentes a la investigación y la innovación como oportunidades;
f) Que sea incluyente por medio del diálogo y la interacción con la sociedad;
g) Que fortalezca la relación sostenible entre los sistemas sociales y naturales; y
h) Que guíe la nación hacia la paz y el cumplimiento de los objetivos de desarrollo sostenible.</t>
  </si>
  <si>
    <t>Una nación desarrollada de manera sostenible, guiada por la conocimiento y que prioriza su uso para facilitar una vida digna a todos sus habitantes.</t>
  </si>
  <si>
    <t>Respeto
Ética
Resiliencia
Honestidad
Compromiso
Diligencia
Justicia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</si>
</sst>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quot;$&quot;* #,##0_-;_-&quot;$&quot;*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 #,##0.0_-;\-* #,##0.0_-;_-* &quot;-&quot;??_-;_-@_-"/>
    <numFmt numFmtId="167" formatCode="&quot;$&quot;#,##0.00"/>
    <numFmt numFmtId="168" formatCode="&quot;$&quot;#,##0"/>
  </numFmts>
  <fonts count="31" x14ac:knownFonts="1">
    <font>
      <sz val="11"/>
      <color theme="1"/>
      <name val="Calibri"/>
      <family val="2"/>
      <scheme val="minor"/>
    </font>
    <font>
      <sz val="11"/>
      <color theme="1"/>
      <name val="Calibri"/>
      <family val="2"/>
      <scheme val="minor"/>
    </font>
    <font>
      <sz val="14"/>
      <color theme="1"/>
      <name val="Arial"/>
      <family val="2"/>
    </font>
    <font>
      <sz val="14"/>
      <name val="Arial"/>
      <family val="2"/>
    </font>
    <font>
      <b/>
      <sz val="18"/>
      <color indexed="9"/>
      <name val="Arial"/>
      <family val="2"/>
    </font>
    <font>
      <b/>
      <sz val="12"/>
      <name val="Arial"/>
      <family val="2"/>
    </font>
    <font>
      <b/>
      <sz val="16"/>
      <color indexed="9"/>
      <name val="Arial"/>
      <family val="2"/>
    </font>
    <font>
      <sz val="12"/>
      <color theme="1"/>
      <name val="Arial"/>
      <family val="2"/>
    </font>
    <font>
      <sz val="12"/>
      <name val="Segoe UI"/>
      <family val="2"/>
    </font>
    <font>
      <b/>
      <sz val="16"/>
      <color indexed="9"/>
      <name val="Segoe UI"/>
      <family val="2"/>
    </font>
    <font>
      <sz val="12"/>
      <color theme="1"/>
      <name val="Segoe UI"/>
      <family val="2"/>
    </font>
    <font>
      <b/>
      <sz val="12"/>
      <color theme="1"/>
      <name val="Segoe UI"/>
      <family val="2"/>
    </font>
    <font>
      <b/>
      <sz val="12"/>
      <name val="Segoe UI"/>
      <family val="2"/>
    </font>
    <font>
      <sz val="11"/>
      <color theme="1"/>
      <name val="Segoe UI"/>
      <family val="2"/>
    </font>
    <font>
      <b/>
      <sz val="12"/>
      <color indexed="9"/>
      <name val="Segoe UI"/>
      <family val="2"/>
    </font>
    <font>
      <sz val="12"/>
      <color rgb="FFFF0000"/>
      <name val="Segoe UI"/>
      <family val="2"/>
    </font>
    <font>
      <sz val="14"/>
      <color theme="1"/>
      <name val="Segoe UI"/>
      <family val="2"/>
    </font>
    <font>
      <b/>
      <sz val="14"/>
      <name val="Segoe UI"/>
      <family val="2"/>
    </font>
    <font>
      <sz val="14"/>
      <name val="Segoe UI"/>
      <family val="2"/>
    </font>
    <font>
      <b/>
      <sz val="14"/>
      <color indexed="9"/>
      <name val="Segoe UI"/>
      <family val="2"/>
    </font>
    <font>
      <b/>
      <sz val="14"/>
      <color theme="0"/>
      <name val="Segoe UI"/>
      <family val="2"/>
    </font>
    <font>
      <b/>
      <sz val="14"/>
      <color indexed="56"/>
      <name val="Segoe UI"/>
      <family val="2"/>
    </font>
    <font>
      <sz val="11"/>
      <name val="Segoe UI"/>
      <family val="2"/>
    </font>
    <font>
      <b/>
      <sz val="12"/>
      <color rgb="FFFF0000"/>
      <name val="Segoe UI"/>
      <family val="2"/>
    </font>
    <font>
      <sz val="12"/>
      <color rgb="FF0070C0"/>
      <name val="Segoe UI"/>
      <family val="2"/>
    </font>
    <font>
      <sz val="9"/>
      <color indexed="81"/>
      <name val="Tahoma"/>
      <family val="2"/>
    </font>
    <font>
      <b/>
      <sz val="9"/>
      <color indexed="81"/>
      <name val="Tahoma"/>
      <family val="2"/>
    </font>
    <font>
      <sz val="10"/>
      <color theme="1"/>
      <name val="Segoe UI"/>
      <family val="2"/>
    </font>
    <font>
      <b/>
      <sz val="14"/>
      <color indexed="9"/>
      <name val="Arial"/>
      <family val="2"/>
    </font>
    <font>
      <b/>
      <sz val="12"/>
      <color indexed="9"/>
      <name val="Arial"/>
      <family val="2"/>
    </font>
    <font>
      <b/>
      <sz val="16"/>
      <color theme="0"/>
      <name val="Arial"/>
      <family val="2"/>
    </font>
  </fonts>
  <fills count="5">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3772FF"/>
        <bgColor indexed="64"/>
      </patternFill>
    </fill>
  </fills>
  <borders count="1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2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48">
    <xf numFmtId="0" fontId="0" fillId="0" borderId="0" xfId="0"/>
    <xf numFmtId="0" fontId="0" fillId="2" borderId="0" xfId="0" applyFill="1" applyBorder="1"/>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2" fillId="2" borderId="0" xfId="0" applyFont="1" applyFill="1" applyBorder="1" applyAlignment="1"/>
    <xf numFmtId="0" fontId="3" fillId="2" borderId="0" xfId="0" applyFont="1" applyFill="1" applyBorder="1" applyAlignment="1">
      <alignment horizontal="center" wrapText="1"/>
    </xf>
    <xf numFmtId="0" fontId="2" fillId="2" borderId="0" xfId="0" applyFont="1" applyFill="1" applyBorder="1" applyAlignment="1">
      <alignment horizontal="left"/>
    </xf>
    <xf numFmtId="0" fontId="2" fillId="2" borderId="0" xfId="0" applyFont="1" applyFill="1" applyBorder="1" applyAlignment="1">
      <alignment vertical="center" wrapText="1"/>
    </xf>
    <xf numFmtId="0" fontId="12" fillId="2" borderId="0" xfId="0" applyFont="1" applyFill="1" applyBorder="1" applyAlignment="1">
      <alignment horizontal="center" vertical="center"/>
    </xf>
    <xf numFmtId="0" fontId="9" fillId="3" borderId="9" xfId="0" applyFont="1" applyFill="1" applyBorder="1" applyAlignment="1">
      <alignment horizontal="center" vertical="center" wrapText="1"/>
    </xf>
    <xf numFmtId="0" fontId="10" fillId="2" borderId="9" xfId="0" applyFont="1" applyFill="1" applyBorder="1" applyAlignment="1">
      <alignment horizontal="center" vertical="center" wrapText="1"/>
    </xf>
    <xf numFmtId="165" fontId="10" fillId="2" borderId="9" xfId="1" applyNumberFormat="1" applyFont="1" applyFill="1" applyBorder="1" applyAlignment="1">
      <alignment horizontal="right" vertical="center" wrapText="1"/>
    </xf>
    <xf numFmtId="165" fontId="10" fillId="0" borderId="9" xfId="1" applyNumberFormat="1" applyFont="1" applyFill="1" applyBorder="1" applyAlignment="1">
      <alignment horizontal="right" vertical="center" wrapText="1"/>
    </xf>
    <xf numFmtId="165" fontId="8" fillId="0" borderId="9" xfId="1" applyNumberFormat="1" applyFont="1" applyFill="1" applyBorder="1" applyAlignment="1">
      <alignment horizontal="right" vertical="center" wrapText="1"/>
    </xf>
    <xf numFmtId="9" fontId="10" fillId="2" borderId="9" xfId="2" applyFont="1" applyFill="1" applyBorder="1" applyAlignment="1">
      <alignment horizontal="right" vertical="center" wrapText="1"/>
    </xf>
    <xf numFmtId="9" fontId="10" fillId="0" borderId="9" xfId="2" applyFont="1" applyFill="1" applyBorder="1" applyAlignment="1">
      <alignment horizontal="right" vertical="center" wrapText="1"/>
    </xf>
    <xf numFmtId="9" fontId="8" fillId="0" borderId="9" xfId="1" applyNumberFormat="1" applyFont="1" applyFill="1" applyBorder="1" applyAlignment="1">
      <alignment horizontal="right" vertical="center" wrapText="1"/>
    </xf>
    <xf numFmtId="0" fontId="10" fillId="2" borderId="0" xfId="0" applyFont="1" applyFill="1" applyAlignment="1">
      <alignment horizontal="center" vertical="center"/>
    </xf>
    <xf numFmtId="0" fontId="10" fillId="0" borderId="0" xfId="0" applyFont="1" applyAlignment="1">
      <alignment horizontal="center" vertical="center"/>
    </xf>
    <xf numFmtId="0" fontId="10" fillId="0"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6" fillId="2" borderId="0" xfId="0" applyFont="1" applyFill="1" applyAlignment="1"/>
    <xf numFmtId="0" fontId="16" fillId="2" borderId="0" xfId="0" applyFont="1" applyFill="1" applyBorder="1" applyAlignment="1"/>
    <xf numFmtId="0" fontId="18" fillId="2" borderId="0" xfId="0" applyFont="1" applyFill="1" applyBorder="1" applyAlignment="1">
      <alignment horizontal="center" wrapText="1"/>
    </xf>
    <xf numFmtId="0" fontId="16" fillId="2" borderId="0" xfId="0" applyFont="1" applyFill="1" applyAlignment="1">
      <alignment horizontal="left"/>
    </xf>
    <xf numFmtId="0" fontId="21" fillId="2" borderId="0" xfId="0" applyFont="1" applyFill="1" applyAlignment="1"/>
    <xf numFmtId="0" fontId="16" fillId="2" borderId="0" xfId="0" applyFont="1" applyFill="1" applyBorder="1" applyAlignment="1">
      <alignment horizontal="left"/>
    </xf>
    <xf numFmtId="0" fontId="8" fillId="2" borderId="0" xfId="0" applyFont="1" applyFill="1" applyAlignment="1">
      <alignment horizontal="right" vertical="center"/>
    </xf>
    <xf numFmtId="0" fontId="8" fillId="0" borderId="0" xfId="0" applyFont="1" applyFill="1" applyAlignment="1">
      <alignment horizontal="right" vertical="center"/>
    </xf>
    <xf numFmtId="0" fontId="10" fillId="2" borderId="0" xfId="0" applyFont="1" applyFill="1" applyAlignment="1">
      <alignment horizontal="right" vertical="center"/>
    </xf>
    <xf numFmtId="0" fontId="12" fillId="2" borderId="0" xfId="0" applyFont="1" applyFill="1" applyBorder="1" applyAlignment="1">
      <alignment horizontal="right" vertical="center"/>
    </xf>
    <xf numFmtId="0" fontId="5" fillId="2" borderId="0" xfId="0" applyFont="1" applyFill="1" applyBorder="1" applyAlignment="1">
      <alignment horizontal="right" vertical="center"/>
    </xf>
    <xf numFmtId="0" fontId="10" fillId="0" borderId="0" xfId="0" applyFont="1" applyAlignment="1">
      <alignment horizontal="right" vertical="center"/>
    </xf>
    <xf numFmtId="0" fontId="10" fillId="0" borderId="9" xfId="0" applyFont="1" applyFill="1" applyBorder="1" applyAlignment="1">
      <alignment horizontal="right" vertical="center" wrapText="1"/>
    </xf>
    <xf numFmtId="0" fontId="10" fillId="2" borderId="9" xfId="0" applyFont="1" applyFill="1" applyBorder="1" applyAlignment="1">
      <alignment horizontal="right" vertical="center" wrapText="1"/>
    </xf>
    <xf numFmtId="165" fontId="10" fillId="0" borderId="0" xfId="0" applyNumberFormat="1" applyFont="1" applyAlignment="1">
      <alignment horizontal="right" vertical="center"/>
    </xf>
    <xf numFmtId="165" fontId="10" fillId="0" borderId="9" xfId="24" applyNumberFormat="1" applyFont="1" applyFill="1" applyBorder="1" applyAlignment="1">
      <alignment horizontal="right" vertical="center" wrapText="1"/>
    </xf>
    <xf numFmtId="0" fontId="10" fillId="2" borderId="9" xfId="0" applyFont="1" applyFill="1" applyBorder="1" applyAlignment="1">
      <alignment horizontal="right" vertical="center"/>
    </xf>
    <xf numFmtId="3" fontId="10" fillId="2" borderId="9" xfId="0" applyNumberFormat="1" applyFont="1" applyFill="1" applyBorder="1" applyAlignment="1">
      <alignment horizontal="right" vertical="center"/>
    </xf>
    <xf numFmtId="0" fontId="7" fillId="2" borderId="0" xfId="0" applyFont="1" applyFill="1" applyAlignment="1">
      <alignment horizontal="right" vertical="center"/>
    </xf>
    <xf numFmtId="0" fontId="11" fillId="2" borderId="0" xfId="0" applyFont="1" applyFill="1" applyAlignment="1">
      <alignment horizontal="right" vertical="center"/>
    </xf>
    <xf numFmtId="0" fontId="7" fillId="0" borderId="0" xfId="0" applyFont="1" applyAlignment="1">
      <alignment horizontal="right" vertical="center"/>
    </xf>
    <xf numFmtId="0" fontId="11" fillId="0" borderId="0" xfId="0" applyFont="1" applyAlignment="1">
      <alignment horizontal="right" vertical="center"/>
    </xf>
    <xf numFmtId="0" fontId="12" fillId="2" borderId="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8" fillId="0" borderId="9" xfId="0" quotePrefix="1" applyFont="1" applyFill="1" applyBorder="1" applyAlignment="1">
      <alignment horizontal="center" vertical="center" wrapText="1"/>
    </xf>
    <xf numFmtId="0" fontId="10" fillId="2" borderId="0" xfId="0" applyFont="1" applyFill="1" applyAlignment="1">
      <alignment horizontal="center" vertical="center" wrapText="1"/>
    </xf>
    <xf numFmtId="0" fontId="10" fillId="0" borderId="0" xfId="0" applyFont="1" applyAlignment="1">
      <alignment horizontal="center" vertical="center" wrapText="1"/>
    </xf>
    <xf numFmtId="3" fontId="10" fillId="0" borderId="9" xfId="0" applyNumberFormat="1" applyFont="1" applyFill="1" applyBorder="1" applyAlignment="1">
      <alignment horizontal="right" vertical="center" wrapText="1"/>
    </xf>
    <xf numFmtId="0" fontId="10"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166" fontId="10" fillId="0" borderId="9" xfId="1" applyNumberFormat="1" applyFont="1" applyFill="1" applyBorder="1" applyAlignment="1">
      <alignment horizontal="right" vertical="center" wrapText="1"/>
    </xf>
    <xf numFmtId="0" fontId="8" fillId="2" borderId="0" xfId="0" applyFont="1" applyFill="1" applyBorder="1" applyAlignment="1">
      <alignment vertical="center"/>
    </xf>
    <xf numFmtId="168" fontId="10" fillId="2" borderId="9" xfId="0" applyNumberFormat="1" applyFont="1" applyFill="1" applyBorder="1" applyAlignment="1">
      <alignment horizontal="right" vertical="center"/>
    </xf>
    <xf numFmtId="0" fontId="15" fillId="2" borderId="9" xfId="0" applyFont="1" applyFill="1" applyBorder="1" applyAlignment="1">
      <alignment horizontal="center" vertical="center" wrapText="1"/>
    </xf>
    <xf numFmtId="0" fontId="10" fillId="2" borderId="9" xfId="0" applyFont="1" applyFill="1" applyBorder="1" applyAlignment="1">
      <alignment horizontal="center" vertical="center"/>
    </xf>
    <xf numFmtId="0" fontId="11" fillId="2" borderId="9" xfId="0" applyFont="1" applyFill="1" applyBorder="1" applyAlignment="1">
      <alignment horizontal="center" vertical="center"/>
    </xf>
    <xf numFmtId="0" fontId="5" fillId="2" borderId="0" xfId="0" applyFont="1" applyFill="1" applyBorder="1" applyAlignment="1">
      <alignment horizontal="center" vertical="center"/>
    </xf>
    <xf numFmtId="165" fontId="10" fillId="0" borderId="9" xfId="1" applyNumberFormat="1" applyFont="1" applyFill="1" applyBorder="1" applyAlignment="1">
      <alignment horizontal="center" vertical="center" wrapText="1"/>
    </xf>
    <xf numFmtId="165" fontId="10" fillId="0" borderId="9" xfId="24" applyNumberFormat="1" applyFont="1" applyFill="1" applyBorder="1" applyAlignment="1">
      <alignment horizontal="center" vertical="center" wrapText="1"/>
    </xf>
    <xf numFmtId="3" fontId="10" fillId="2" borderId="9" xfId="0" applyNumberFormat="1" applyFont="1" applyFill="1" applyBorder="1" applyAlignment="1">
      <alignment horizontal="center" vertical="center"/>
    </xf>
    <xf numFmtId="0" fontId="7" fillId="2" borderId="0" xfId="0" applyFont="1" applyFill="1" applyAlignment="1">
      <alignment horizontal="center" vertical="center"/>
    </xf>
    <xf numFmtId="0" fontId="7" fillId="0" borderId="0" xfId="0" applyFont="1" applyAlignment="1">
      <alignment horizontal="center" vertical="center"/>
    </xf>
    <xf numFmtId="165" fontId="15" fillId="0" borderId="9" xfId="24"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0" fontId="10" fillId="2" borderId="9" xfId="0" applyFont="1" applyFill="1" applyBorder="1" applyAlignment="1">
      <alignment horizontal="center" vertical="center" wrapText="1"/>
    </xf>
    <xf numFmtId="9" fontId="10" fillId="2" borderId="9" xfId="0" applyNumberFormat="1" applyFont="1" applyFill="1" applyBorder="1" applyAlignment="1">
      <alignment horizontal="center" vertical="center" wrapText="1"/>
    </xf>
    <xf numFmtId="0" fontId="10" fillId="2"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4" xfId="0" applyFont="1" applyFill="1" applyBorder="1" applyAlignment="1">
      <alignment horizontal="center" vertical="center" wrapText="1"/>
    </xf>
    <xf numFmtId="3" fontId="10" fillId="0" borderId="14" xfId="0" applyNumberFormat="1" applyFont="1" applyFill="1" applyBorder="1" applyAlignment="1">
      <alignment horizontal="center" vertical="center" wrapText="1"/>
    </xf>
    <xf numFmtId="0" fontId="28" fillId="4" borderId="9" xfId="0" applyFont="1" applyFill="1" applyBorder="1" applyAlignment="1">
      <alignment horizontal="center" vertical="center" wrapText="1"/>
    </xf>
    <xf numFmtId="165" fontId="10" fillId="0" borderId="10" xfId="1" applyNumberFormat="1" applyFont="1" applyFill="1" applyBorder="1" applyAlignment="1">
      <alignment horizontal="center" vertical="center" wrapText="1"/>
    </xf>
    <xf numFmtId="165" fontId="10" fillId="0" borderId="13" xfId="1" applyNumberFormat="1"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4" xfId="0" applyNumberFormat="1" applyFont="1" applyBorder="1" applyAlignment="1">
      <alignment horizontal="center" vertical="center" wrapText="1"/>
    </xf>
    <xf numFmtId="0" fontId="28" fillId="4" borderId="15" xfId="0" applyFont="1" applyFill="1" applyBorder="1" applyAlignment="1">
      <alignment horizontal="center" vertical="center" wrapText="1"/>
    </xf>
    <xf numFmtId="0" fontId="29" fillId="4" borderId="15" xfId="0" applyFont="1" applyFill="1" applyBorder="1" applyAlignment="1">
      <alignment horizontal="center" vertical="center" wrapText="1"/>
    </xf>
    <xf numFmtId="3" fontId="10" fillId="0" borderId="15" xfId="0" applyNumberFormat="1" applyFont="1" applyFill="1" applyBorder="1" applyAlignment="1">
      <alignment horizontal="center" vertical="center" wrapText="1"/>
    </xf>
    <xf numFmtId="165" fontId="10" fillId="0" borderId="15" xfId="1" applyNumberFormat="1" applyFont="1" applyFill="1" applyBorder="1" applyAlignment="1">
      <alignment horizontal="center" vertical="center" wrapText="1"/>
    </xf>
    <xf numFmtId="0" fontId="8" fillId="0" borderId="15" xfId="0" quotePrefix="1" applyFont="1" applyFill="1" applyBorder="1" applyAlignment="1">
      <alignment horizontal="center" vertical="center" wrapText="1"/>
    </xf>
    <xf numFmtId="165" fontId="10" fillId="0" borderId="15" xfId="24" applyNumberFormat="1" applyFont="1" applyFill="1" applyBorder="1" applyAlignment="1">
      <alignment horizontal="center" vertical="center" wrapText="1"/>
    </xf>
    <xf numFmtId="9" fontId="10" fillId="0" borderId="15" xfId="0" applyNumberFormat="1" applyFont="1" applyFill="1" applyBorder="1" applyAlignment="1">
      <alignment horizontal="center" vertical="center" wrapText="1"/>
    </xf>
    <xf numFmtId="4" fontId="10"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20" fontId="8" fillId="0" borderId="15" xfId="0" quotePrefix="1" applyNumberFormat="1" applyFont="1" applyFill="1" applyBorder="1" applyAlignment="1">
      <alignment horizontal="center" vertical="center" wrapText="1"/>
    </xf>
    <xf numFmtId="9" fontId="10" fillId="0" borderId="0" xfId="0" applyNumberFormat="1" applyFont="1" applyFill="1" applyAlignment="1">
      <alignment horizontal="center" vertical="center"/>
    </xf>
    <xf numFmtId="9" fontId="8" fillId="0" borderId="15" xfId="0" applyNumberFormat="1" applyFont="1" applyFill="1" applyBorder="1" applyAlignment="1">
      <alignment horizontal="center" vertical="center" wrapText="1"/>
    </xf>
    <xf numFmtId="0" fontId="10" fillId="0" borderId="15" xfId="0" applyFont="1" applyFill="1" applyBorder="1" applyAlignment="1">
      <alignment horizontal="center" vertical="center"/>
    </xf>
    <xf numFmtId="3" fontId="10" fillId="0" borderId="15" xfId="0" applyNumberFormat="1" applyFont="1" applyFill="1" applyBorder="1" applyAlignment="1">
      <alignment horizontal="center" vertical="center"/>
    </xf>
    <xf numFmtId="0" fontId="13" fillId="2" borderId="0" xfId="0" applyFont="1" applyFill="1" applyBorder="1" applyAlignment="1">
      <alignment horizontal="center"/>
    </xf>
    <xf numFmtId="0" fontId="4" fillId="4" borderId="0" xfId="0" applyFont="1" applyFill="1" applyBorder="1" applyAlignment="1">
      <alignment horizontal="center" vertical="center"/>
    </xf>
    <xf numFmtId="0" fontId="22" fillId="2" borderId="0" xfId="0" applyFont="1" applyFill="1" applyBorder="1" applyAlignment="1" applyProtection="1">
      <alignment horizontal="justify" vertical="justify" wrapText="1"/>
      <protection locked="0"/>
    </xf>
    <xf numFmtId="0" fontId="20" fillId="4" borderId="9" xfId="0" applyFont="1" applyFill="1" applyBorder="1" applyAlignment="1">
      <alignment horizontal="center" vertical="center" wrapText="1"/>
    </xf>
    <xf numFmtId="0" fontId="18" fillId="2" borderId="9" xfId="0" applyFont="1" applyFill="1" applyBorder="1" applyAlignment="1">
      <alignment horizontal="justify" vertical="center" wrapText="1"/>
    </xf>
    <xf numFmtId="0" fontId="16" fillId="2" borderId="9" xfId="0" applyFont="1" applyFill="1" applyBorder="1" applyAlignment="1">
      <alignment horizontal="justify" vertical="center" wrapText="1"/>
    </xf>
    <xf numFmtId="0" fontId="18" fillId="2" borderId="9" xfId="0" applyFont="1" applyFill="1" applyBorder="1" applyAlignment="1">
      <alignment vertical="center" wrapText="1"/>
    </xf>
    <xf numFmtId="0" fontId="16" fillId="2" borderId="9" xfId="0" applyFont="1" applyFill="1" applyBorder="1" applyAlignment="1">
      <alignment vertical="center" wrapText="1"/>
    </xf>
    <xf numFmtId="0" fontId="16" fillId="2" borderId="0" xfId="0" applyFont="1" applyFill="1" applyBorder="1" applyAlignment="1">
      <alignment vertical="center" wrapText="1"/>
    </xf>
    <xf numFmtId="0" fontId="17" fillId="2" borderId="0" xfId="0" applyFont="1" applyFill="1" applyBorder="1" applyAlignment="1">
      <alignment horizontal="center" vertical="center" wrapText="1"/>
    </xf>
    <xf numFmtId="0" fontId="19" fillId="2" borderId="0" xfId="0" applyFont="1" applyFill="1" applyBorder="1" applyAlignment="1">
      <alignment horizontal="center"/>
    </xf>
    <xf numFmtId="0" fontId="28" fillId="4"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0" fillId="0" borderId="15" xfId="0" applyFont="1" applyBorder="1" applyAlignment="1">
      <alignment horizontal="center" vertical="center" wrapText="1"/>
    </xf>
    <xf numFmtId="0" fontId="12" fillId="0" borderId="15" xfId="0" applyFont="1" applyBorder="1" applyAlignment="1">
      <alignment horizontal="center" vertical="center" wrapText="1"/>
    </xf>
    <xf numFmtId="164" fontId="10" fillId="0" borderId="15" xfId="0" applyNumberFormat="1" applyFont="1" applyFill="1" applyBorder="1" applyAlignment="1">
      <alignment horizontal="right" vertical="center" wrapText="1"/>
    </xf>
    <xf numFmtId="0" fontId="11" fillId="0" borderId="15" xfId="0" applyFont="1" applyFill="1" applyBorder="1" applyAlignment="1">
      <alignment horizontal="center" vertical="center" wrapText="1"/>
    </xf>
    <xf numFmtId="0" fontId="11" fillId="0" borderId="15" xfId="0" applyFont="1" applyBorder="1" applyAlignment="1">
      <alignment horizontal="center" vertical="center" wrapText="1"/>
    </xf>
    <xf numFmtId="0" fontId="8" fillId="2" borderId="9" xfId="0" applyFont="1" applyFill="1" applyBorder="1" applyAlignment="1">
      <alignment horizontal="center" vertical="center"/>
    </xf>
    <xf numFmtId="0" fontId="30" fillId="4" borderId="0" xfId="0" applyFont="1" applyFill="1" applyBorder="1" applyAlignment="1">
      <alignment horizontal="center" vertical="center"/>
    </xf>
    <xf numFmtId="0" fontId="30" fillId="4" borderId="11" xfId="0" applyFont="1" applyFill="1" applyBorder="1" applyAlignment="1">
      <alignment horizontal="center" vertical="center"/>
    </xf>
    <xf numFmtId="0" fontId="28" fillId="4" borderId="16" xfId="0" applyFont="1" applyFill="1" applyBorder="1" applyAlignment="1">
      <alignment horizontal="center" vertical="center" wrapText="1"/>
    </xf>
    <xf numFmtId="0" fontId="28" fillId="4" borderId="18" xfId="0" applyFont="1" applyFill="1" applyBorder="1" applyAlignment="1">
      <alignment horizontal="center" vertical="center" wrapText="1"/>
    </xf>
    <xf numFmtId="0" fontId="27" fillId="2" borderId="0" xfId="0" applyFont="1" applyFill="1" applyBorder="1" applyAlignment="1">
      <alignment horizontal="left" vertical="center" wrapText="1"/>
    </xf>
    <xf numFmtId="164" fontId="10" fillId="0" borderId="15" xfId="0" applyNumberFormat="1" applyFont="1" applyFill="1" applyBorder="1" applyAlignment="1">
      <alignment horizontal="center" vertical="center" wrapText="1"/>
    </xf>
    <xf numFmtId="0" fontId="11" fillId="2" borderId="15" xfId="0" applyFont="1" applyFill="1" applyBorder="1" applyAlignment="1">
      <alignment horizontal="center" vertical="center" wrapText="1"/>
    </xf>
    <xf numFmtId="9" fontId="10" fillId="0" borderId="15" xfId="0" applyNumberFormat="1" applyFont="1" applyFill="1" applyBorder="1" applyAlignment="1">
      <alignment horizontal="center" vertical="center" wrapText="1"/>
    </xf>
    <xf numFmtId="20" fontId="8" fillId="0" borderId="16" xfId="0" quotePrefix="1" applyNumberFormat="1" applyFont="1" applyBorder="1" applyAlignment="1">
      <alignment horizontal="center" vertical="center" wrapText="1"/>
    </xf>
    <xf numFmtId="20" fontId="8" fillId="0" borderId="17" xfId="0" quotePrefix="1" applyNumberFormat="1" applyFont="1" applyBorder="1" applyAlignment="1">
      <alignment horizontal="center" vertical="center" wrapText="1"/>
    </xf>
    <xf numFmtId="20" fontId="8" fillId="0" borderId="18" xfId="0" quotePrefix="1" applyNumberFormat="1" applyFont="1" applyBorder="1" applyAlignment="1">
      <alignment horizontal="center" vertical="center" wrapText="1"/>
    </xf>
    <xf numFmtId="20" fontId="8" fillId="0" borderId="16" xfId="0" quotePrefix="1" applyNumberFormat="1" applyFont="1" applyFill="1" applyBorder="1" applyAlignment="1">
      <alignment horizontal="center" vertical="center" wrapText="1"/>
    </xf>
    <xf numFmtId="20" fontId="8" fillId="0" borderId="17" xfId="0" quotePrefix="1" applyNumberFormat="1" applyFont="1" applyFill="1" applyBorder="1" applyAlignment="1">
      <alignment horizontal="center" vertical="center" wrapText="1"/>
    </xf>
    <xf numFmtId="20" fontId="8" fillId="0" borderId="18" xfId="0" quotePrefix="1"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0" fillId="0" borderId="17" xfId="0" applyNumberFormat="1" applyFont="1" applyFill="1" applyBorder="1" applyAlignment="1">
      <alignment horizontal="center" vertical="center" wrapText="1"/>
    </xf>
    <xf numFmtId="3" fontId="10" fillId="0" borderId="18" xfId="0" applyNumberFormat="1" applyFont="1" applyFill="1" applyBorder="1" applyAlignment="1">
      <alignment horizontal="center" vertical="center" wrapText="1"/>
    </xf>
    <xf numFmtId="165" fontId="10" fillId="0" borderId="16" xfId="1" applyNumberFormat="1" applyFont="1" applyFill="1" applyBorder="1" applyAlignment="1">
      <alignment horizontal="center" vertical="center" wrapText="1"/>
    </xf>
    <xf numFmtId="165" fontId="10" fillId="0" borderId="18" xfId="1" applyNumberFormat="1" applyFont="1" applyFill="1" applyBorder="1" applyAlignment="1">
      <alignment horizontal="center" vertical="center" wrapText="1"/>
    </xf>
    <xf numFmtId="165" fontId="10" fillId="0" borderId="17" xfId="1" applyNumberFormat="1" applyFont="1" applyFill="1" applyBorder="1" applyAlignment="1">
      <alignment horizontal="center" vertical="center" wrapText="1"/>
    </xf>
    <xf numFmtId="0" fontId="10" fillId="2" borderId="15" xfId="0" applyFont="1" applyFill="1" applyBorder="1" applyAlignment="1">
      <alignment horizontal="center" vertical="center"/>
    </xf>
    <xf numFmtId="9" fontId="10" fillId="2" borderId="16" xfId="0" applyNumberFormat="1" applyFont="1" applyFill="1" applyBorder="1" applyAlignment="1">
      <alignment horizontal="center" vertical="center" wrapText="1"/>
    </xf>
    <xf numFmtId="9" fontId="10" fillId="2" borderId="17" xfId="0" applyNumberFormat="1" applyFont="1" applyFill="1" applyBorder="1" applyAlignment="1">
      <alignment horizontal="center" vertical="center" wrapText="1"/>
    </xf>
    <xf numFmtId="9" fontId="10" fillId="2" borderId="18" xfId="0" applyNumberFormat="1" applyFont="1" applyFill="1" applyBorder="1" applyAlignment="1">
      <alignment horizontal="center" vertical="center" wrapText="1"/>
    </xf>
    <xf numFmtId="9" fontId="10" fillId="0" borderId="16" xfId="0" applyNumberFormat="1" applyFont="1" applyFill="1" applyBorder="1" applyAlignment="1">
      <alignment horizontal="center" vertical="center" wrapText="1"/>
    </xf>
    <xf numFmtId="9" fontId="10" fillId="0" borderId="17" xfId="0" applyNumberFormat="1" applyFont="1" applyFill="1" applyBorder="1" applyAlignment="1">
      <alignment horizontal="center" vertical="center" wrapText="1"/>
    </xf>
    <xf numFmtId="9" fontId="10" fillId="0" borderId="18" xfId="0" applyNumberFormat="1" applyFont="1" applyFill="1" applyBorder="1" applyAlignment="1">
      <alignment horizontal="center" vertical="center" wrapText="1"/>
    </xf>
    <xf numFmtId="0" fontId="12" fillId="2" borderId="15" xfId="0" applyFont="1" applyFill="1" applyBorder="1" applyAlignment="1">
      <alignment horizontal="center" vertical="center" wrapText="1"/>
    </xf>
    <xf numFmtId="167" fontId="10" fillId="2" borderId="15" xfId="0" applyNumberFormat="1" applyFont="1" applyFill="1" applyBorder="1" applyAlignment="1">
      <alignment horizontal="right" vertical="center"/>
    </xf>
    <xf numFmtId="168" fontId="10" fillId="2" borderId="15" xfId="0" applyNumberFormat="1" applyFont="1" applyFill="1" applyBorder="1" applyAlignment="1">
      <alignment horizontal="right" vertical="center"/>
    </xf>
    <xf numFmtId="0" fontId="11" fillId="2" borderId="10"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3" xfId="0" applyFont="1" applyFill="1" applyBorder="1" applyAlignment="1">
      <alignment horizontal="center" vertical="center" wrapText="1"/>
    </xf>
    <xf numFmtId="9" fontId="10" fillId="2" borderId="10" xfId="2" applyFont="1" applyFill="1" applyBorder="1" applyAlignment="1">
      <alignment horizontal="center" vertical="center" wrapText="1"/>
    </xf>
    <xf numFmtId="9" fontId="10" fillId="2" borderId="14" xfId="2" applyFont="1" applyFill="1" applyBorder="1" applyAlignment="1">
      <alignment horizontal="center" vertical="center" wrapText="1"/>
    </xf>
    <xf numFmtId="9" fontId="10" fillId="2" borderId="13" xfId="2" applyFont="1" applyFill="1" applyBorder="1" applyAlignment="1">
      <alignment horizontal="center" vertical="center" wrapText="1"/>
    </xf>
    <xf numFmtId="164" fontId="10" fillId="0" borderId="10" xfId="0" applyNumberFormat="1" applyFont="1" applyFill="1" applyBorder="1" applyAlignment="1">
      <alignment horizontal="center" vertical="center" wrapText="1"/>
    </xf>
    <xf numFmtId="164" fontId="10" fillId="0" borderId="14" xfId="0" applyNumberFormat="1" applyFont="1" applyFill="1" applyBorder="1" applyAlignment="1">
      <alignment horizontal="center" vertical="center" wrapText="1"/>
    </xf>
    <xf numFmtId="164" fontId="10" fillId="0" borderId="13"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0" fillId="2" borderId="9" xfId="0" applyFont="1" applyFill="1" applyBorder="1" applyAlignment="1">
      <alignment horizontal="left" vertical="center"/>
    </xf>
    <xf numFmtId="0" fontId="11" fillId="2" borderId="9" xfId="0" applyFont="1" applyFill="1" applyBorder="1" applyAlignment="1">
      <alignment horizontal="left" vertical="center"/>
    </xf>
    <xf numFmtId="0" fontId="6" fillId="3" borderId="10" xfId="0" applyFont="1" applyFill="1" applyBorder="1" applyAlignment="1">
      <alignment horizontal="right" vertical="center" wrapText="1"/>
    </xf>
    <xf numFmtId="0" fontId="6" fillId="3" borderId="13" xfId="0" applyFont="1" applyFill="1" applyBorder="1" applyAlignment="1">
      <alignment horizontal="right" vertical="center" wrapText="1"/>
    </xf>
    <xf numFmtId="0" fontId="9" fillId="3" borderId="0" xfId="0" applyFont="1" applyFill="1" applyBorder="1" applyAlignment="1">
      <alignment horizontal="center" vertical="center"/>
    </xf>
    <xf numFmtId="0" fontId="9" fillId="3" borderId="11" xfId="0" applyFont="1" applyFill="1" applyBorder="1" applyAlignment="1">
      <alignment horizontal="center" vertical="center"/>
    </xf>
    <xf numFmtId="0" fontId="14" fillId="3" borderId="10"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9" fillId="3" borderId="9" xfId="0" applyFont="1" applyFill="1" applyBorder="1" applyAlignment="1">
      <alignment horizontal="center" vertical="center" wrapText="1"/>
    </xf>
    <xf numFmtId="164" fontId="10" fillId="0" borderId="10" xfId="0" applyNumberFormat="1" applyFont="1" applyFill="1" applyBorder="1" applyAlignment="1">
      <alignment horizontal="right" vertical="center" wrapText="1"/>
    </xf>
    <xf numFmtId="164" fontId="10" fillId="0" borderId="14" xfId="0" applyNumberFormat="1" applyFont="1" applyFill="1" applyBorder="1" applyAlignment="1">
      <alignment horizontal="right" vertical="center" wrapText="1"/>
    </xf>
    <xf numFmtId="164" fontId="10" fillId="0" borderId="13" xfId="0" applyNumberFormat="1" applyFont="1" applyFill="1" applyBorder="1" applyAlignment="1">
      <alignment horizontal="right" vertical="center" wrapText="1"/>
    </xf>
    <xf numFmtId="0" fontId="19" fillId="3" borderId="9" xfId="0" applyFont="1" applyFill="1" applyBorder="1" applyAlignment="1">
      <alignment horizontal="right" vertical="center" wrapText="1"/>
    </xf>
    <xf numFmtId="0" fontId="10"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right" vertical="center" wrapText="1"/>
    </xf>
    <xf numFmtId="0" fontId="10" fillId="0" borderId="14" xfId="0" applyFont="1" applyFill="1" applyBorder="1" applyAlignment="1">
      <alignment horizontal="right" vertical="center" wrapText="1"/>
    </xf>
    <xf numFmtId="0" fontId="10" fillId="0" borderId="13" xfId="0" applyFont="1" applyFill="1" applyBorder="1" applyAlignment="1">
      <alignment horizontal="right" vertical="center" wrapText="1"/>
    </xf>
    <xf numFmtId="0" fontId="10" fillId="0" borderId="10" xfId="0" applyFont="1" applyBorder="1" applyAlignment="1">
      <alignment horizontal="right" vertical="center" wrapText="1"/>
    </xf>
    <xf numFmtId="0" fontId="10" fillId="0" borderId="14"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9" xfId="0" applyFont="1" applyFill="1" applyBorder="1" applyAlignment="1">
      <alignment horizontal="right" vertical="center" wrapText="1"/>
    </xf>
    <xf numFmtId="0" fontId="8" fillId="0" borderId="10" xfId="0" applyFont="1" applyFill="1" applyBorder="1" applyAlignment="1">
      <alignment horizontal="right" vertical="center" wrapText="1"/>
    </xf>
    <xf numFmtId="0" fontId="8" fillId="0" borderId="14" xfId="0" applyFont="1" applyFill="1" applyBorder="1" applyAlignment="1">
      <alignment horizontal="right" vertical="center" wrapText="1"/>
    </xf>
    <xf numFmtId="0" fontId="10" fillId="2" borderId="12" xfId="0" applyFont="1" applyFill="1" applyBorder="1" applyAlignment="1">
      <alignment horizontal="left" vertical="center" wrapText="1"/>
    </xf>
    <xf numFmtId="44" fontId="10" fillId="2" borderId="10" xfId="25" applyFont="1" applyFill="1" applyBorder="1" applyAlignment="1">
      <alignment horizontal="right" vertical="center"/>
    </xf>
    <xf numFmtId="44" fontId="10" fillId="2" borderId="13" xfId="25" applyFont="1" applyFill="1" applyBorder="1" applyAlignment="1">
      <alignment horizontal="right" vertical="center"/>
    </xf>
    <xf numFmtId="167" fontId="10" fillId="2" borderId="10" xfId="0" applyNumberFormat="1" applyFont="1" applyFill="1" applyBorder="1" applyAlignment="1">
      <alignment horizontal="right" vertical="center"/>
    </xf>
    <xf numFmtId="167" fontId="10" fillId="2" borderId="14" xfId="0" applyNumberFormat="1" applyFont="1" applyFill="1" applyBorder="1" applyAlignment="1">
      <alignment horizontal="right" vertical="center"/>
    </xf>
    <xf numFmtId="167" fontId="10" fillId="2" borderId="13" xfId="0" applyNumberFormat="1" applyFont="1" applyFill="1" applyBorder="1" applyAlignment="1">
      <alignment horizontal="right" vertical="center"/>
    </xf>
    <xf numFmtId="0" fontId="10" fillId="0" borderId="1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0" fillId="2" borderId="10" xfId="0" applyFont="1" applyFill="1" applyBorder="1" applyAlignment="1">
      <alignment horizontal="right" vertical="center"/>
    </xf>
    <xf numFmtId="0" fontId="10" fillId="2" borderId="13" xfId="0" applyFont="1" applyFill="1" applyBorder="1" applyAlignment="1">
      <alignment horizontal="right" vertical="center"/>
    </xf>
    <xf numFmtId="0" fontId="10" fillId="2" borderId="10"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1" xfId="0" applyFont="1" applyFill="1" applyBorder="1" applyAlignment="1">
      <alignment horizontal="center" vertical="center"/>
    </xf>
    <xf numFmtId="0" fontId="28" fillId="4" borderId="9" xfId="0" applyFont="1" applyFill="1" applyBorder="1" applyAlignment="1">
      <alignment horizontal="center" vertical="center" wrapText="1"/>
    </xf>
    <xf numFmtId="164" fontId="10" fillId="0" borderId="9"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20" fontId="8" fillId="0" borderId="10" xfId="0" quotePrefix="1"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20" fontId="8" fillId="0" borderId="14" xfId="0" quotePrefix="1" applyNumberFormat="1" applyFont="1" applyBorder="1" applyAlignment="1">
      <alignment horizontal="center" vertical="center" wrapText="1"/>
    </xf>
    <xf numFmtId="20" fontId="8" fillId="0" borderId="13" xfId="0" quotePrefix="1" applyNumberFormat="1" applyFont="1" applyBorder="1" applyAlignment="1">
      <alignment horizontal="center" vertical="center" wrapText="1"/>
    </xf>
    <xf numFmtId="9" fontId="10" fillId="0" borderId="10"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3" fontId="10" fillId="0" borderId="10"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0" fillId="2" borderId="9" xfId="0" applyFont="1" applyFill="1" applyBorder="1" applyAlignment="1">
      <alignment horizontal="center" vertical="center" wrapText="1"/>
    </xf>
    <xf numFmtId="168" fontId="10" fillId="2" borderId="9" xfId="0" applyNumberFormat="1" applyFont="1" applyFill="1" applyBorder="1" applyAlignment="1">
      <alignment horizontal="center" vertical="center"/>
    </xf>
    <xf numFmtId="0" fontId="27" fillId="2" borderId="12" xfId="0" applyFont="1" applyFill="1" applyBorder="1" applyAlignment="1">
      <alignment horizontal="left" vertical="center" wrapText="1"/>
    </xf>
    <xf numFmtId="9" fontId="10" fillId="2" borderId="9" xfId="0" applyNumberFormat="1" applyFont="1" applyFill="1" applyBorder="1" applyAlignment="1">
      <alignment horizontal="center" vertical="center" wrapText="1"/>
    </xf>
    <xf numFmtId="0" fontId="10" fillId="2" borderId="9" xfId="0" applyFont="1" applyFill="1" applyBorder="1" applyAlignment="1">
      <alignment horizontal="center" vertical="center"/>
    </xf>
    <xf numFmtId="0" fontId="11" fillId="2" borderId="9" xfId="0" applyFont="1" applyFill="1" applyBorder="1" applyAlignment="1">
      <alignment horizontal="center" vertical="center" wrapText="1"/>
    </xf>
    <xf numFmtId="0" fontId="12" fillId="2" borderId="9" xfId="0" applyFont="1" applyFill="1" applyBorder="1" applyAlignment="1">
      <alignment horizontal="center" vertical="center" wrapText="1"/>
    </xf>
    <xf numFmtId="167" fontId="10" fillId="2" borderId="9" xfId="0" applyNumberFormat="1" applyFont="1" applyFill="1" applyBorder="1" applyAlignment="1">
      <alignment horizontal="center" vertical="center"/>
    </xf>
  </cellXfs>
  <cellStyles count="26">
    <cellStyle name="Millares" xfId="1" builtinId="3"/>
    <cellStyle name="Millares 2" xfId="7" xr:uid="{00000000-0005-0000-0000-000001000000}"/>
    <cellStyle name="Millares 2 2" xfId="8" xr:uid="{00000000-0005-0000-0000-000002000000}"/>
    <cellStyle name="Millares 2 2 2" xfId="18" xr:uid="{00000000-0005-0000-0000-000003000000}"/>
    <cellStyle name="Millares 2 3" xfId="17" xr:uid="{00000000-0005-0000-0000-000004000000}"/>
    <cellStyle name="Millares 3" xfId="24" xr:uid="{00000000-0005-0000-0000-000005000000}"/>
    <cellStyle name="Moneda" xfId="25" builtinId="4"/>
    <cellStyle name="Moneda [0] 2" xfId="6" xr:uid="{00000000-0005-0000-0000-000007000000}"/>
    <cellStyle name="Moneda [0] 2 2" xfId="11" xr:uid="{00000000-0005-0000-0000-000008000000}"/>
    <cellStyle name="Moneda [0] 2 2 2" xfId="21" xr:uid="{00000000-0005-0000-0000-000009000000}"/>
    <cellStyle name="Moneda [0] 2 3" xfId="16" xr:uid="{00000000-0005-0000-0000-00000A000000}"/>
    <cellStyle name="Moneda [0] 3" xfId="10" xr:uid="{00000000-0005-0000-0000-00000B000000}"/>
    <cellStyle name="Moneda [0] 3 2" xfId="20" xr:uid="{00000000-0005-0000-0000-00000C000000}"/>
    <cellStyle name="Moneda [0] 4" xfId="14" xr:uid="{00000000-0005-0000-0000-00000D000000}"/>
    <cellStyle name="Moneda [0] 5" xfId="4" xr:uid="{00000000-0005-0000-0000-00000E000000}"/>
    <cellStyle name="Moneda 2" xfId="5" xr:uid="{00000000-0005-0000-0000-00000F000000}"/>
    <cellStyle name="Moneda 2 2" xfId="12" xr:uid="{00000000-0005-0000-0000-000010000000}"/>
    <cellStyle name="Moneda 2 2 2" xfId="22" xr:uid="{00000000-0005-0000-0000-000011000000}"/>
    <cellStyle name="Moneda 2 3" xfId="15" xr:uid="{00000000-0005-0000-0000-000012000000}"/>
    <cellStyle name="Moneda 3" xfId="9" xr:uid="{00000000-0005-0000-0000-000013000000}"/>
    <cellStyle name="Moneda 3 2" xfId="19" xr:uid="{00000000-0005-0000-0000-000014000000}"/>
    <cellStyle name="Moneda 4" xfId="13" xr:uid="{00000000-0005-0000-0000-000015000000}"/>
    <cellStyle name="Moneda 5" xfId="23" xr:uid="{00000000-0005-0000-0000-000016000000}"/>
    <cellStyle name="Moneda 6" xfId="3" xr:uid="{00000000-0005-0000-0000-000017000000}"/>
    <cellStyle name="Normal" xfId="0" builtinId="0"/>
    <cellStyle name="Porcentaje" xfId="2" builtinId="5"/>
  </cellStyles>
  <dxfs count="0"/>
  <tableStyles count="0" defaultTableStyle="TableStyleMedium2" defaultPivotStyle="PivotStyleLight16"/>
  <colors>
    <mruColors>
      <color rgb="FF377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400050</xdr:colOff>
      <xdr:row>5</xdr:row>
      <xdr:rowOff>76200</xdr:rowOff>
    </xdr:from>
    <xdr:to>
      <xdr:col>9</xdr:col>
      <xdr:colOff>400050</xdr:colOff>
      <xdr:row>14</xdr:row>
      <xdr:rowOff>95250</xdr:rowOff>
    </xdr:to>
    <xdr:cxnSp macro="">
      <xdr:nvCxnSpPr>
        <xdr:cNvPr id="2" name="AutoShape 4">
          <a:extLst>
            <a:ext uri="{FF2B5EF4-FFF2-40B4-BE49-F238E27FC236}">
              <a16:creationId xmlns:a16="http://schemas.microsoft.com/office/drawing/2014/main" id="{00000000-0008-0000-0000-000002000000}"/>
            </a:ext>
          </a:extLst>
        </xdr:cNvPr>
        <xdr:cNvCxnSpPr>
          <a:cxnSpLocks noChangeShapeType="1"/>
        </xdr:cNvCxnSpPr>
      </xdr:nvCxnSpPr>
      <xdr:spPr bwMode="auto">
        <a:xfrm>
          <a:off x="5581650" y="998220"/>
          <a:ext cx="0" cy="1664970"/>
        </a:xfrm>
        <a:prstGeom prst="straightConnector1">
          <a:avLst/>
        </a:prstGeom>
        <a:noFill/>
        <a:ln w="9525">
          <a:solidFill>
            <a:srgbClr val="000000"/>
          </a:solidFill>
          <a:round/>
          <a:headEnd/>
          <a:tailEnd/>
        </a:ln>
      </xdr:spPr>
    </xdr:cxnSp>
    <xdr:clientData/>
  </xdr:twoCellAnchor>
  <xdr:oneCellAnchor>
    <xdr:from>
      <xdr:col>5</xdr:col>
      <xdr:colOff>695325</xdr:colOff>
      <xdr:row>44</xdr:row>
      <xdr:rowOff>133350</xdr:rowOff>
    </xdr:from>
    <xdr:ext cx="76200" cy="438150"/>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3072765" y="7608570"/>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4</xdr:row>
      <xdr:rowOff>33056</xdr:rowOff>
    </xdr:from>
    <xdr:to>
      <xdr:col>9</xdr:col>
      <xdr:colOff>28015</xdr:colOff>
      <xdr:row>8</xdr:row>
      <xdr:rowOff>71156</xdr:rowOff>
    </xdr:to>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3826583" y="772196"/>
          <a:ext cx="1383032" cy="76962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panose="020B0604020202020204" pitchFamily="34" charset="0"/>
              <a:cs typeface="Arial" panose="020B0604020202020204" pitchFamily="34" charset="0"/>
            </a:rPr>
            <a:t>2019</a:t>
          </a:r>
        </a:p>
        <a:p>
          <a:pPr algn="l" rtl="0">
            <a:defRPr sz="1000"/>
          </a:pPr>
          <a:endParaRPr lang="en-US" sz="3600" b="0" i="0" u="none" strike="noStrike"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485775</xdr:colOff>
      <xdr:row>14</xdr:row>
      <xdr:rowOff>95250</xdr:rowOff>
    </xdr:from>
    <xdr:to>
      <xdr:col>9</xdr:col>
      <xdr:colOff>400050</xdr:colOff>
      <xdr:row>14</xdr:row>
      <xdr:rowOff>95250</xdr:rowOff>
    </xdr:to>
    <xdr:cxnSp macro="">
      <xdr:nvCxnSpPr>
        <xdr:cNvPr id="6" name="AutoShape 10">
          <a:extLst>
            <a:ext uri="{FF2B5EF4-FFF2-40B4-BE49-F238E27FC236}">
              <a16:creationId xmlns:a16="http://schemas.microsoft.com/office/drawing/2014/main" id="{00000000-0008-0000-0000-000006000000}"/>
            </a:ext>
          </a:extLst>
        </xdr:cNvPr>
        <xdr:cNvCxnSpPr>
          <a:cxnSpLocks noChangeShapeType="1"/>
        </xdr:cNvCxnSpPr>
      </xdr:nvCxnSpPr>
      <xdr:spPr bwMode="auto">
        <a:xfrm flipH="1">
          <a:off x="661035" y="2663190"/>
          <a:ext cx="4920615" cy="0"/>
        </a:xfrm>
        <a:prstGeom prst="straightConnector1">
          <a:avLst/>
        </a:prstGeom>
        <a:noFill/>
        <a:ln w="9525">
          <a:solidFill>
            <a:srgbClr val="000000"/>
          </a:solidFill>
          <a:round/>
          <a:headEnd/>
          <a:tailEnd/>
        </a:ln>
      </xdr:spPr>
    </xdr:cxnSp>
    <xdr:clientData/>
  </xdr:twoCellAnchor>
  <xdr:twoCellAnchor>
    <xdr:from>
      <xdr:col>1</xdr:col>
      <xdr:colOff>163606</xdr:colOff>
      <xdr:row>18</xdr:row>
      <xdr:rowOff>30256</xdr:rowOff>
    </xdr:from>
    <xdr:to>
      <xdr:col>9</xdr:col>
      <xdr:colOff>434229</xdr:colOff>
      <xdr:row>26</xdr:row>
      <xdr:rowOff>159684</xdr:rowOff>
    </xdr:to>
    <xdr:sp macro="" textlink="">
      <xdr:nvSpPr>
        <xdr:cNvPr id="7" name="Rectangle 11">
          <a:extLst>
            <a:ext uri="{FF2B5EF4-FFF2-40B4-BE49-F238E27FC236}">
              <a16:creationId xmlns:a16="http://schemas.microsoft.com/office/drawing/2014/main" id="{00000000-0008-0000-0000-000007000000}"/>
            </a:ext>
          </a:extLst>
        </xdr:cNvPr>
        <xdr:cNvSpPr>
          <a:spLocks noChangeArrowheads="1"/>
        </xdr:cNvSpPr>
      </xdr:nvSpPr>
      <xdr:spPr bwMode="auto">
        <a:xfrm>
          <a:off x="338866" y="3116356"/>
          <a:ext cx="5276963" cy="1592468"/>
        </a:xfrm>
        <a:prstGeom prst="rect">
          <a:avLst/>
        </a:prstGeom>
        <a:solidFill>
          <a:srgbClr val="3772FF"/>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panose="020B0604020202020204" pitchFamily="34" charset="0"/>
            <a:cs typeface="Arial" panose="020B0604020202020204" pitchFamily="34" charset="0"/>
          </a:endParaRPr>
        </a:p>
        <a:p>
          <a:pPr algn="ctr" rtl="0">
            <a:defRPr sz="1000"/>
          </a:pPr>
          <a:r>
            <a:rPr lang="en-US" sz="2400" b="1" i="0" u="none" strike="noStrike" baseline="0">
              <a:solidFill>
                <a:srgbClr val="FFFFFF"/>
              </a:solidFill>
              <a:latin typeface="Arial" panose="020B0604020202020204" pitchFamily="34" charset="0"/>
              <a:cs typeface="Arial" panose="020B0604020202020204" pitchFamily="34" charset="0"/>
            </a:rPr>
            <a:t>PLAN ESTRATÉGICO INSTITUCIONAL</a:t>
          </a:r>
        </a:p>
        <a:p>
          <a:pPr algn="ctr" rtl="0">
            <a:defRPr sz="1000"/>
          </a:pPr>
          <a:r>
            <a:rPr lang="en-US" sz="2400" b="1" i="0" u="none" strike="noStrike" baseline="0">
              <a:solidFill>
                <a:srgbClr val="FFFFFF"/>
              </a:solidFill>
              <a:latin typeface="Arial" panose="020B0604020202020204" pitchFamily="34" charset="0"/>
              <a:cs typeface="Arial" panose="020B0604020202020204" pitchFamily="34" charset="0"/>
            </a:rPr>
            <a:t>2019-2022</a:t>
          </a:r>
        </a:p>
        <a:p>
          <a:pPr algn="ctr" rtl="0">
            <a:defRPr sz="1000"/>
          </a:pPr>
          <a:endParaRPr lang="en-US" sz="2400" b="0" i="0" u="none" strike="noStrike" baseline="0">
            <a:solidFill>
              <a:srgbClr val="FFFFFF"/>
            </a:solidFill>
            <a:latin typeface="Arial" panose="020B0604020202020204" pitchFamily="34" charset="0"/>
            <a:cs typeface="Arial" panose="020B0604020202020204" pitchFamily="34" charset="0"/>
          </a:endParaRPr>
        </a:p>
      </xdr:txBody>
    </xdr:sp>
    <xdr:clientData/>
  </xdr:twoCellAnchor>
  <xdr:twoCellAnchor>
    <xdr:from>
      <xdr:col>9</xdr:col>
      <xdr:colOff>400050</xdr:colOff>
      <xdr:row>33</xdr:row>
      <xdr:rowOff>66675</xdr:rowOff>
    </xdr:from>
    <xdr:to>
      <xdr:col>9</xdr:col>
      <xdr:colOff>400050</xdr:colOff>
      <xdr:row>43</xdr:row>
      <xdr:rowOff>104775</xdr:rowOff>
    </xdr:to>
    <xdr:cxnSp macro="">
      <xdr:nvCxnSpPr>
        <xdr:cNvPr id="8" name="AutoShape 12">
          <a:extLst>
            <a:ext uri="{FF2B5EF4-FFF2-40B4-BE49-F238E27FC236}">
              <a16:creationId xmlns:a16="http://schemas.microsoft.com/office/drawing/2014/main" id="{00000000-0008-0000-0000-000008000000}"/>
            </a:ext>
          </a:extLst>
        </xdr:cNvPr>
        <xdr:cNvCxnSpPr>
          <a:cxnSpLocks noChangeShapeType="1"/>
        </xdr:cNvCxnSpPr>
      </xdr:nvCxnSpPr>
      <xdr:spPr bwMode="auto">
        <a:xfrm>
          <a:off x="5581650" y="5713095"/>
          <a:ext cx="0" cy="1684020"/>
        </a:xfrm>
        <a:prstGeom prst="straightConnector1">
          <a:avLst/>
        </a:prstGeom>
        <a:noFill/>
        <a:ln w="9525">
          <a:solidFill>
            <a:srgbClr val="000000"/>
          </a:solidFill>
          <a:round/>
          <a:headEnd/>
          <a:tailEnd/>
        </a:ln>
      </xdr:spPr>
    </xdr:cxnSp>
    <xdr:clientData/>
  </xdr:twoCellAnchor>
  <xdr:twoCellAnchor>
    <xdr:from>
      <xdr:col>1</xdr:col>
      <xdr:colOff>485775</xdr:colOff>
      <xdr:row>30</xdr:row>
      <xdr:rowOff>95250</xdr:rowOff>
    </xdr:from>
    <xdr:to>
      <xdr:col>9</xdr:col>
      <xdr:colOff>400050</xdr:colOff>
      <xdr:row>30</xdr:row>
      <xdr:rowOff>95250</xdr:rowOff>
    </xdr:to>
    <xdr:cxnSp macro="">
      <xdr:nvCxnSpPr>
        <xdr:cNvPr id="9" name="AutoShape 13">
          <a:extLst>
            <a:ext uri="{FF2B5EF4-FFF2-40B4-BE49-F238E27FC236}">
              <a16:creationId xmlns:a16="http://schemas.microsoft.com/office/drawing/2014/main" id="{00000000-0008-0000-0000-000009000000}"/>
            </a:ext>
          </a:extLst>
        </xdr:cNvPr>
        <xdr:cNvCxnSpPr>
          <a:cxnSpLocks noChangeShapeType="1"/>
        </xdr:cNvCxnSpPr>
      </xdr:nvCxnSpPr>
      <xdr:spPr bwMode="auto">
        <a:xfrm flipH="1">
          <a:off x="661035" y="5193030"/>
          <a:ext cx="4920615" cy="0"/>
        </a:xfrm>
        <a:prstGeom prst="straightConnector1">
          <a:avLst/>
        </a:prstGeom>
        <a:noFill/>
        <a:ln w="9525">
          <a:solidFill>
            <a:srgbClr val="000000"/>
          </a:solidFill>
          <a:round/>
          <a:headEnd/>
          <a:tailEnd/>
        </a:ln>
      </xdr:spPr>
    </xdr:cxnSp>
    <xdr:clientData/>
  </xdr:twoCellAnchor>
  <xdr:twoCellAnchor>
    <xdr:from>
      <xdr:col>9</xdr:col>
      <xdr:colOff>400050</xdr:colOff>
      <xdr:row>30</xdr:row>
      <xdr:rowOff>95250</xdr:rowOff>
    </xdr:from>
    <xdr:to>
      <xdr:col>9</xdr:col>
      <xdr:colOff>400050</xdr:colOff>
      <xdr:row>43</xdr:row>
      <xdr:rowOff>104775</xdr:rowOff>
    </xdr:to>
    <xdr:cxnSp macro="">
      <xdr:nvCxnSpPr>
        <xdr:cNvPr id="10" name="AutoShape 14">
          <a:extLst>
            <a:ext uri="{FF2B5EF4-FFF2-40B4-BE49-F238E27FC236}">
              <a16:creationId xmlns:a16="http://schemas.microsoft.com/office/drawing/2014/main" id="{00000000-0008-0000-0000-00000A000000}"/>
            </a:ext>
          </a:extLst>
        </xdr:cNvPr>
        <xdr:cNvCxnSpPr>
          <a:cxnSpLocks noChangeShapeType="1"/>
        </xdr:cNvCxnSpPr>
      </xdr:nvCxnSpPr>
      <xdr:spPr bwMode="auto">
        <a:xfrm>
          <a:off x="5581650" y="5193030"/>
          <a:ext cx="0" cy="2204085"/>
        </a:xfrm>
        <a:prstGeom prst="straightConnector1">
          <a:avLst/>
        </a:prstGeom>
        <a:noFill/>
        <a:ln w="9525">
          <a:solidFill>
            <a:srgbClr val="000000"/>
          </a:solidFill>
          <a:round/>
          <a:headEnd/>
          <a:tailEnd/>
        </a:ln>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546100</xdr:rowOff>
    </xdr:from>
    <xdr:to>
      <xdr:col>4</xdr:col>
      <xdr:colOff>917575</xdr:colOff>
      <xdr:row>3</xdr:row>
      <xdr:rowOff>153035</xdr:rowOff>
    </xdr:to>
    <xdr:pic>
      <xdr:nvPicPr>
        <xdr:cNvPr id="3" name="Imagen 2">
          <a:extLst>
            <a:ext uri="{FF2B5EF4-FFF2-40B4-BE49-F238E27FC236}">
              <a16:creationId xmlns:a16="http://schemas.microsoft.com/office/drawing/2014/main" id="{ECB066AD-A68F-415F-810B-E021553F113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7000" y="546100"/>
          <a:ext cx="3609975" cy="67373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721178</xdr:colOff>
      <xdr:row>2</xdr:row>
      <xdr:rowOff>108857</xdr:rowOff>
    </xdr:from>
    <xdr:to>
      <xdr:col>5</xdr:col>
      <xdr:colOff>289831</xdr:colOff>
      <xdr:row>5</xdr:row>
      <xdr:rowOff>115842</xdr:rowOff>
    </xdr:to>
    <xdr:pic>
      <xdr:nvPicPr>
        <xdr:cNvPr id="2" name="Imagen 1">
          <a:extLst>
            <a:ext uri="{FF2B5EF4-FFF2-40B4-BE49-F238E27FC236}">
              <a16:creationId xmlns:a16="http://schemas.microsoft.com/office/drawing/2014/main" id="{AFFECD80-00C6-42F9-9F6B-6C29D8ECEF3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5892" y="571500"/>
          <a:ext cx="3609975" cy="67373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6</xdr:row>
      <xdr:rowOff>0</xdr:rowOff>
    </xdr:from>
    <xdr:to>
      <xdr:col>3</xdr:col>
      <xdr:colOff>304800</xdr:colOff>
      <xdr:row>6</xdr:row>
      <xdr:rowOff>304800</xdr:rowOff>
    </xdr:to>
    <xdr:sp macro="" textlink="">
      <xdr:nvSpPr>
        <xdr:cNvPr id="2" name="AutoShape 2" descr="Inicio Colciencias">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12582525" y="3933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xdr:row>
      <xdr:rowOff>0</xdr:rowOff>
    </xdr:from>
    <xdr:to>
      <xdr:col>1</xdr:col>
      <xdr:colOff>304800</xdr:colOff>
      <xdr:row>7</xdr:row>
      <xdr:rowOff>304800</xdr:rowOff>
    </xdr:to>
    <xdr:sp macro="" textlink="">
      <xdr:nvSpPr>
        <xdr:cNvPr id="3" name="AutoShape 3" descr="Inicio Colciencias">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5286375" y="3933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616396</xdr:colOff>
      <xdr:row>0</xdr:row>
      <xdr:rowOff>289727</xdr:rowOff>
    </xdr:from>
    <xdr:to>
      <xdr:col>1</xdr:col>
      <xdr:colOff>1934239</xdr:colOff>
      <xdr:row>2</xdr:row>
      <xdr:rowOff>107056</xdr:rowOff>
    </xdr:to>
    <xdr:pic>
      <xdr:nvPicPr>
        <xdr:cNvPr id="5" name="Imagen 4">
          <a:extLst>
            <a:ext uri="{FF2B5EF4-FFF2-40B4-BE49-F238E27FC236}">
              <a16:creationId xmlns:a16="http://schemas.microsoft.com/office/drawing/2014/main" id="{67B464F9-E33D-419F-B440-3DF822C813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6396" y="289727"/>
          <a:ext cx="3899921" cy="76982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7</xdr:row>
      <xdr:rowOff>0</xdr:rowOff>
    </xdr:from>
    <xdr:to>
      <xdr:col>5</xdr:col>
      <xdr:colOff>304800</xdr:colOff>
      <xdr:row>7</xdr:row>
      <xdr:rowOff>304800</xdr:rowOff>
    </xdr:to>
    <xdr:sp macro="" textlink="">
      <xdr:nvSpPr>
        <xdr:cNvPr id="4098" name="AutoShape 2" descr="Inicio Colciencias">
          <a:extLst>
            <a:ext uri="{FF2B5EF4-FFF2-40B4-BE49-F238E27FC236}">
              <a16:creationId xmlns:a16="http://schemas.microsoft.com/office/drawing/2014/main" id="{00000000-0008-0000-0400-000002100000}"/>
            </a:ext>
          </a:extLst>
        </xdr:cNvPr>
        <xdr:cNvSpPr>
          <a:spLocks noChangeAspect="1" noChangeArrowheads="1"/>
        </xdr:cNvSpPr>
      </xdr:nvSpPr>
      <xdr:spPr bwMode="auto">
        <a:xfrm>
          <a:off x="6696075" y="332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xdr:row>
      <xdr:rowOff>0</xdr:rowOff>
    </xdr:from>
    <xdr:to>
      <xdr:col>2</xdr:col>
      <xdr:colOff>304800</xdr:colOff>
      <xdr:row>7</xdr:row>
      <xdr:rowOff>304800</xdr:rowOff>
    </xdr:to>
    <xdr:sp macro="" textlink="">
      <xdr:nvSpPr>
        <xdr:cNvPr id="4099" name="AutoShape 3" descr="Inicio Colciencias">
          <a:extLst>
            <a:ext uri="{FF2B5EF4-FFF2-40B4-BE49-F238E27FC236}">
              <a16:creationId xmlns:a16="http://schemas.microsoft.com/office/drawing/2014/main" id="{00000000-0008-0000-0400-000003100000}"/>
            </a:ext>
          </a:extLst>
        </xdr:cNvPr>
        <xdr:cNvSpPr>
          <a:spLocks noChangeAspect="1" noChangeArrowheads="1"/>
        </xdr:cNvSpPr>
      </xdr:nvSpPr>
      <xdr:spPr bwMode="auto">
        <a:xfrm>
          <a:off x="2390775" y="332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604026</xdr:colOff>
      <xdr:row>0</xdr:row>
      <xdr:rowOff>0</xdr:rowOff>
    </xdr:from>
    <xdr:to>
      <xdr:col>1</xdr:col>
      <xdr:colOff>2048330</xdr:colOff>
      <xdr:row>2</xdr:row>
      <xdr:rowOff>396952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l="44870" t="18918" b="21625"/>
        <a:stretch/>
      </xdr:blipFill>
      <xdr:spPr>
        <a:xfrm>
          <a:off x="604026" y="0"/>
          <a:ext cx="4336652" cy="15004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6</xdr:row>
      <xdr:rowOff>0</xdr:rowOff>
    </xdr:from>
    <xdr:to>
      <xdr:col>4</xdr:col>
      <xdr:colOff>304800</xdr:colOff>
      <xdr:row>6</xdr:row>
      <xdr:rowOff>304800</xdr:rowOff>
    </xdr:to>
    <xdr:sp macro="" textlink="">
      <xdr:nvSpPr>
        <xdr:cNvPr id="2" name="AutoShape 2" descr="Inicio Colciencias">
          <a:extLst>
            <a:ext uri="{FF2B5EF4-FFF2-40B4-BE49-F238E27FC236}">
              <a16:creationId xmlns:a16="http://schemas.microsoft.com/office/drawing/2014/main" id="{B9EDE387-B89B-45D6-B6BA-EA3BBA382F92}"/>
            </a:ext>
          </a:extLst>
        </xdr:cNvPr>
        <xdr:cNvSpPr>
          <a:spLocks noChangeAspect="1" noChangeArrowheads="1"/>
        </xdr:cNvSpPr>
      </xdr:nvSpPr>
      <xdr:spPr bwMode="auto">
        <a:xfrm>
          <a:off x="9467850" y="281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xdr:row>
      <xdr:rowOff>0</xdr:rowOff>
    </xdr:from>
    <xdr:to>
      <xdr:col>1</xdr:col>
      <xdr:colOff>304800</xdr:colOff>
      <xdr:row>7</xdr:row>
      <xdr:rowOff>304800</xdr:rowOff>
    </xdr:to>
    <xdr:sp macro="" textlink="">
      <xdr:nvSpPr>
        <xdr:cNvPr id="3" name="AutoShape 3" descr="Inicio Colciencias">
          <a:extLst>
            <a:ext uri="{FF2B5EF4-FFF2-40B4-BE49-F238E27FC236}">
              <a16:creationId xmlns:a16="http://schemas.microsoft.com/office/drawing/2014/main" id="{F6D248EF-D202-425B-A7A5-536FB2CCE77A}"/>
            </a:ext>
          </a:extLst>
        </xdr:cNvPr>
        <xdr:cNvSpPr>
          <a:spLocks noChangeAspect="1" noChangeArrowheads="1"/>
        </xdr:cNvSpPr>
      </xdr:nvSpPr>
      <xdr:spPr bwMode="auto">
        <a:xfrm>
          <a:off x="2581275" y="3933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639348</xdr:colOff>
      <xdr:row>0</xdr:row>
      <xdr:rowOff>404486</xdr:rowOff>
    </xdr:from>
    <xdr:to>
      <xdr:col>1</xdr:col>
      <xdr:colOff>1957191</xdr:colOff>
      <xdr:row>2</xdr:row>
      <xdr:rowOff>78288</xdr:rowOff>
    </xdr:to>
    <xdr:pic>
      <xdr:nvPicPr>
        <xdr:cNvPr id="4" name="Imagen 3">
          <a:extLst>
            <a:ext uri="{FF2B5EF4-FFF2-40B4-BE49-F238E27FC236}">
              <a16:creationId xmlns:a16="http://schemas.microsoft.com/office/drawing/2014/main" id="{98890E9D-9387-4D81-B7EE-7FC29C4DD0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348" y="404486"/>
          <a:ext cx="3899118" cy="76917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B1:J49"/>
  <sheetViews>
    <sheetView view="pageBreakPreview" topLeftCell="A31" zoomScale="80" zoomScaleNormal="80" zoomScaleSheetLayoutView="80" workbookViewId="0">
      <selection activeCell="N31" sqref="N31"/>
    </sheetView>
  </sheetViews>
  <sheetFormatPr baseColWidth="10" defaultColWidth="11.42578125" defaultRowHeight="15" x14ac:dyDescent="0.25"/>
  <cols>
    <col min="1" max="1" width="2.5703125" style="2" customWidth="1"/>
    <col min="2" max="2" width="8.140625" style="2" customWidth="1"/>
    <col min="3" max="5" width="8" style="2" customWidth="1"/>
    <col min="6" max="6" width="11.42578125" style="2"/>
    <col min="7" max="8" width="9" style="2" customWidth="1"/>
    <col min="9" max="16384" width="11.42578125" style="2"/>
  </cols>
  <sheetData>
    <row r="1" spans="2:10" x14ac:dyDescent="0.25">
      <c r="B1" s="1"/>
      <c r="C1" s="1"/>
      <c r="D1" s="1"/>
      <c r="E1" s="1"/>
      <c r="F1" s="1"/>
      <c r="G1" s="1"/>
      <c r="H1" s="1"/>
      <c r="I1" s="1"/>
      <c r="J1" s="1"/>
    </row>
    <row r="2" spans="2:10" ht="15.75" thickBot="1" x14ac:dyDescent="0.3">
      <c r="B2" s="1"/>
      <c r="C2" s="1"/>
      <c r="D2" s="1"/>
      <c r="E2" s="1"/>
      <c r="F2" s="1"/>
      <c r="G2" s="1"/>
      <c r="H2" s="1"/>
      <c r="I2" s="1"/>
      <c r="J2" s="1"/>
    </row>
    <row r="3" spans="2:10" x14ac:dyDescent="0.25">
      <c r="B3" s="3"/>
      <c r="C3" s="4"/>
      <c r="D3" s="4"/>
      <c r="E3" s="4"/>
      <c r="F3" s="4"/>
      <c r="G3" s="4"/>
      <c r="H3" s="4"/>
      <c r="I3" s="4"/>
      <c r="J3" s="5"/>
    </row>
    <row r="4" spans="2:10" x14ac:dyDescent="0.25">
      <c r="B4" s="6"/>
      <c r="C4" s="1"/>
      <c r="D4" s="1"/>
      <c r="E4" s="1"/>
      <c r="F4" s="1"/>
      <c r="G4" s="1"/>
      <c r="H4" s="1"/>
      <c r="I4" s="1"/>
      <c r="J4" s="7"/>
    </row>
    <row r="5" spans="2:10" x14ac:dyDescent="0.25">
      <c r="B5" s="6"/>
      <c r="C5" s="1"/>
      <c r="D5" s="1"/>
      <c r="E5" s="1"/>
      <c r="F5" s="1"/>
      <c r="G5" s="1"/>
      <c r="H5" s="1"/>
      <c r="I5" s="1"/>
      <c r="J5" s="7"/>
    </row>
    <row r="6" spans="2:10" x14ac:dyDescent="0.25">
      <c r="B6" s="6"/>
      <c r="C6" s="1"/>
      <c r="D6" s="1"/>
      <c r="E6" s="1"/>
      <c r="F6" s="1"/>
      <c r="G6" s="1"/>
      <c r="H6" s="1"/>
      <c r="I6" s="1"/>
      <c r="J6" s="7"/>
    </row>
    <row r="7" spans="2:10" x14ac:dyDescent="0.25">
      <c r="B7" s="6"/>
      <c r="C7" s="1"/>
      <c r="D7" s="1"/>
      <c r="E7" s="1"/>
      <c r="F7" s="1"/>
      <c r="G7" s="1"/>
      <c r="H7" s="1"/>
      <c r="I7" s="1"/>
      <c r="J7" s="7"/>
    </row>
    <row r="8" spans="2:10" x14ac:dyDescent="0.25">
      <c r="B8" s="6"/>
      <c r="C8" s="1"/>
      <c r="D8" s="1"/>
      <c r="E8" s="1"/>
      <c r="F8" s="1"/>
      <c r="G8" s="1"/>
      <c r="H8" s="1"/>
      <c r="I8" s="1"/>
      <c r="J8" s="7"/>
    </row>
    <row r="9" spans="2:10" x14ac:dyDescent="0.25">
      <c r="B9" s="6"/>
      <c r="C9" s="1"/>
      <c r="D9" s="1"/>
      <c r="E9" s="1"/>
      <c r="F9" s="1"/>
      <c r="G9" s="1"/>
      <c r="H9" s="1"/>
      <c r="I9" s="1"/>
      <c r="J9" s="7"/>
    </row>
    <row r="10" spans="2:10" x14ac:dyDescent="0.25">
      <c r="B10" s="6"/>
      <c r="C10" s="1"/>
      <c r="D10" s="1"/>
      <c r="E10" s="1"/>
      <c r="F10" s="1"/>
      <c r="G10" s="1"/>
      <c r="H10" s="1"/>
      <c r="I10" s="1"/>
      <c r="J10" s="7"/>
    </row>
    <row r="11" spans="2:10" x14ac:dyDescent="0.25">
      <c r="B11" s="6"/>
      <c r="C11" s="1"/>
      <c r="D11" s="1"/>
      <c r="E11" s="1"/>
      <c r="F11" s="1"/>
      <c r="G11" s="1"/>
      <c r="H11" s="1"/>
      <c r="I11" s="1"/>
      <c r="J11" s="7"/>
    </row>
    <row r="12" spans="2:10" x14ac:dyDescent="0.25">
      <c r="B12" s="6"/>
      <c r="C12" s="1"/>
      <c r="D12" s="1"/>
      <c r="E12" s="1"/>
      <c r="F12" s="1"/>
      <c r="G12" s="1"/>
      <c r="H12" s="1"/>
      <c r="I12" s="1"/>
      <c r="J12" s="7"/>
    </row>
    <row r="13" spans="2:10" x14ac:dyDescent="0.25">
      <c r="B13" s="6"/>
      <c r="C13" s="1"/>
      <c r="D13" s="1"/>
      <c r="E13" s="1"/>
      <c r="F13" s="1"/>
      <c r="G13" s="1"/>
      <c r="H13" s="1"/>
      <c r="I13" s="1"/>
      <c r="J13" s="7"/>
    </row>
    <row r="14" spans="2:10" x14ac:dyDescent="0.25">
      <c r="B14" s="6"/>
      <c r="C14" s="1"/>
      <c r="D14" s="1"/>
      <c r="E14" s="1"/>
      <c r="F14" s="1"/>
      <c r="G14" s="1"/>
      <c r="H14" s="1"/>
      <c r="I14" s="1"/>
      <c r="J14" s="7"/>
    </row>
    <row r="15" spans="2:10" x14ac:dyDescent="0.25">
      <c r="B15" s="6"/>
      <c r="C15" s="1"/>
      <c r="D15" s="1"/>
      <c r="E15" s="1"/>
      <c r="F15" s="1"/>
      <c r="G15" s="1"/>
      <c r="H15" s="1"/>
      <c r="I15" s="1"/>
      <c r="J15" s="7"/>
    </row>
    <row r="16" spans="2:10" ht="6" customHeight="1" x14ac:dyDescent="0.25">
      <c r="B16" s="6"/>
      <c r="C16" s="1"/>
      <c r="D16" s="1"/>
      <c r="E16" s="1"/>
      <c r="F16" s="1"/>
      <c r="G16" s="1"/>
      <c r="H16" s="1"/>
      <c r="I16" s="1"/>
      <c r="J16" s="7"/>
    </row>
    <row r="17" spans="2:10" ht="6" customHeight="1" x14ac:dyDescent="0.25">
      <c r="B17" s="6"/>
      <c r="C17" s="1"/>
      <c r="D17" s="1"/>
      <c r="E17" s="1"/>
      <c r="F17" s="1"/>
      <c r="G17" s="1"/>
      <c r="H17" s="1"/>
      <c r="I17" s="1"/>
      <c r="J17" s="7"/>
    </row>
    <row r="18" spans="2:10" x14ac:dyDescent="0.25">
      <c r="B18" s="6"/>
      <c r="C18" s="1"/>
      <c r="D18" s="1"/>
      <c r="E18" s="1"/>
      <c r="F18" s="1"/>
      <c r="G18" s="1"/>
      <c r="H18" s="1"/>
      <c r="I18" s="1"/>
      <c r="J18" s="7"/>
    </row>
    <row r="19" spans="2:10" x14ac:dyDescent="0.25">
      <c r="B19" s="6"/>
      <c r="C19" s="1"/>
      <c r="D19" s="1"/>
      <c r="E19" s="1"/>
      <c r="F19" s="1"/>
      <c r="G19" s="1"/>
      <c r="H19" s="1"/>
      <c r="I19" s="1"/>
      <c r="J19" s="7"/>
    </row>
    <row r="20" spans="2:10" x14ac:dyDescent="0.25">
      <c r="B20" s="6"/>
      <c r="C20" s="1"/>
      <c r="D20" s="1"/>
      <c r="E20" s="1"/>
      <c r="F20" s="1"/>
      <c r="G20" s="1"/>
      <c r="H20" s="1"/>
      <c r="I20" s="1"/>
      <c r="J20" s="7"/>
    </row>
    <row r="21" spans="2:10" x14ac:dyDescent="0.25">
      <c r="B21" s="6"/>
      <c r="C21" s="1"/>
      <c r="D21" s="1"/>
      <c r="E21" s="1"/>
      <c r="F21" s="1"/>
      <c r="G21" s="1"/>
      <c r="H21" s="1"/>
      <c r="I21" s="1"/>
      <c r="J21" s="7"/>
    </row>
    <row r="22" spans="2:10" x14ac:dyDescent="0.25">
      <c r="B22" s="6"/>
      <c r="C22" s="1"/>
      <c r="D22" s="1"/>
      <c r="E22" s="1"/>
      <c r="F22" s="1"/>
      <c r="G22" s="1"/>
      <c r="H22" s="1"/>
      <c r="I22" s="1"/>
      <c r="J22" s="7"/>
    </row>
    <row r="23" spans="2:10" x14ac:dyDescent="0.25">
      <c r="B23" s="6"/>
      <c r="C23" s="1"/>
      <c r="D23" s="1"/>
      <c r="E23" s="1"/>
      <c r="F23" s="1"/>
      <c r="G23" s="1"/>
      <c r="H23" s="1"/>
      <c r="I23" s="1"/>
      <c r="J23" s="7"/>
    </row>
    <row r="24" spans="2:10" x14ac:dyDescent="0.25">
      <c r="B24" s="6"/>
      <c r="C24" s="1"/>
      <c r="D24" s="1"/>
      <c r="E24" s="1"/>
      <c r="F24" s="1"/>
      <c r="G24" s="1"/>
      <c r="H24" s="1"/>
      <c r="I24" s="1"/>
      <c r="J24" s="7"/>
    </row>
    <row r="25" spans="2:10" x14ac:dyDescent="0.25">
      <c r="B25" s="6"/>
      <c r="C25" s="1"/>
      <c r="D25" s="1"/>
      <c r="E25" s="1"/>
      <c r="F25" s="1"/>
      <c r="G25" s="1"/>
      <c r="H25" s="1"/>
      <c r="I25" s="1"/>
      <c r="J25" s="7"/>
    </row>
    <row r="26" spans="2:10" x14ac:dyDescent="0.25">
      <c r="B26" s="6"/>
      <c r="C26" s="1"/>
      <c r="D26" s="1"/>
      <c r="E26" s="1"/>
      <c r="F26" s="1"/>
      <c r="G26" s="1"/>
      <c r="H26" s="1"/>
      <c r="I26" s="1"/>
      <c r="J26" s="7"/>
    </row>
    <row r="27" spans="2:10" x14ac:dyDescent="0.25">
      <c r="B27" s="6"/>
      <c r="C27" s="1"/>
      <c r="D27" s="1"/>
      <c r="E27" s="1"/>
      <c r="F27" s="1"/>
      <c r="G27" s="1"/>
      <c r="H27" s="1"/>
      <c r="I27" s="1"/>
      <c r="J27" s="7"/>
    </row>
    <row r="28" spans="2:10" x14ac:dyDescent="0.25">
      <c r="B28" s="6"/>
      <c r="C28" s="1"/>
      <c r="D28" s="1"/>
      <c r="E28" s="1"/>
      <c r="F28" s="1"/>
      <c r="G28" s="1"/>
      <c r="H28" s="1"/>
      <c r="I28" s="1"/>
      <c r="J28" s="7"/>
    </row>
    <row r="29" spans="2:10" ht="7.5" customHeight="1" x14ac:dyDescent="0.25">
      <c r="B29" s="6"/>
      <c r="C29" s="1"/>
      <c r="D29" s="1"/>
      <c r="E29" s="1"/>
      <c r="F29" s="1"/>
      <c r="G29" s="1"/>
      <c r="H29" s="1"/>
      <c r="I29" s="1"/>
      <c r="J29" s="7"/>
    </row>
    <row r="30" spans="2:10" ht="7.5" customHeight="1" x14ac:dyDescent="0.25">
      <c r="B30" s="6"/>
      <c r="C30" s="1"/>
      <c r="D30" s="1"/>
      <c r="E30" s="1"/>
      <c r="F30" s="1"/>
      <c r="G30" s="1"/>
      <c r="H30" s="1"/>
      <c r="I30" s="1"/>
      <c r="J30" s="7"/>
    </row>
    <row r="31" spans="2:10" x14ac:dyDescent="0.25">
      <c r="B31" s="6"/>
      <c r="C31" s="1"/>
      <c r="D31" s="1"/>
      <c r="E31" s="1"/>
      <c r="F31" s="1"/>
      <c r="G31" s="1"/>
      <c r="H31" s="1"/>
      <c r="I31" s="1"/>
      <c r="J31" s="7"/>
    </row>
    <row r="32" spans="2:10" x14ac:dyDescent="0.25">
      <c r="B32" s="6"/>
      <c r="C32" s="1"/>
      <c r="D32" s="1"/>
      <c r="E32" s="1"/>
      <c r="F32" s="1"/>
      <c r="G32" s="1"/>
      <c r="H32" s="1"/>
      <c r="I32" s="1"/>
      <c r="J32" s="7"/>
    </row>
    <row r="33" spans="2:10" x14ac:dyDescent="0.25">
      <c r="B33" s="6"/>
      <c r="J33" s="7"/>
    </row>
    <row r="34" spans="2:10" x14ac:dyDescent="0.25">
      <c r="B34" s="6"/>
      <c r="C34" s="1"/>
      <c r="D34" s="1"/>
      <c r="E34" s="1"/>
      <c r="F34" s="1"/>
      <c r="G34" s="1"/>
      <c r="H34" s="1"/>
      <c r="I34" s="1"/>
      <c r="J34" s="7"/>
    </row>
    <row r="35" spans="2:10" x14ac:dyDescent="0.25">
      <c r="B35" s="6"/>
      <c r="C35" s="1"/>
      <c r="D35" s="1"/>
      <c r="E35" s="1"/>
      <c r="F35" s="1"/>
      <c r="G35" s="1"/>
      <c r="H35" s="1"/>
      <c r="I35" s="1"/>
      <c r="J35" s="7"/>
    </row>
    <row r="36" spans="2:10" x14ac:dyDescent="0.25">
      <c r="B36" s="6"/>
      <c r="C36" s="1"/>
      <c r="D36" s="1"/>
      <c r="E36" s="1"/>
      <c r="F36" s="1"/>
      <c r="G36" s="1"/>
      <c r="H36" s="1"/>
      <c r="I36" s="1"/>
      <c r="J36" s="7"/>
    </row>
    <row r="37" spans="2:10" ht="16.5" x14ac:dyDescent="0.3">
      <c r="B37" s="6"/>
      <c r="C37" s="102" t="s">
        <v>159</v>
      </c>
      <c r="D37" s="102"/>
      <c r="E37" s="102"/>
      <c r="F37" s="102"/>
      <c r="G37" s="102"/>
      <c r="H37" s="102"/>
      <c r="I37" s="102"/>
      <c r="J37" s="7"/>
    </row>
    <row r="38" spans="2:10" ht="16.5" x14ac:dyDescent="0.3">
      <c r="B38" s="6"/>
      <c r="C38" s="102" t="s">
        <v>160</v>
      </c>
      <c r="D38" s="102"/>
      <c r="E38" s="102"/>
      <c r="F38" s="102"/>
      <c r="G38" s="102"/>
      <c r="H38" s="102"/>
      <c r="I38" s="102"/>
      <c r="J38" s="7"/>
    </row>
    <row r="39" spans="2:10" x14ac:dyDescent="0.25">
      <c r="B39" s="6"/>
      <c r="C39" s="1"/>
      <c r="D39" s="1"/>
      <c r="E39" s="1"/>
      <c r="F39" s="1"/>
      <c r="G39" s="1"/>
      <c r="H39" s="1"/>
      <c r="I39" s="1"/>
      <c r="J39" s="7"/>
    </row>
    <row r="40" spans="2:10" ht="7.5" customHeight="1" x14ac:dyDescent="0.25">
      <c r="B40" s="6"/>
      <c r="C40" s="1"/>
      <c r="D40" s="1"/>
      <c r="E40" s="1"/>
      <c r="F40" s="1"/>
      <c r="G40" s="1"/>
      <c r="H40" s="1"/>
      <c r="I40" s="1"/>
      <c r="J40" s="7"/>
    </row>
    <row r="41" spans="2:10" ht="7.5" customHeight="1" x14ac:dyDescent="0.25">
      <c r="B41" s="6"/>
      <c r="C41" s="1"/>
      <c r="D41" s="1"/>
      <c r="E41" s="1"/>
      <c r="F41" s="1"/>
      <c r="G41" s="1"/>
      <c r="H41" s="1"/>
      <c r="I41" s="1"/>
      <c r="J41" s="7"/>
    </row>
    <row r="42" spans="2:10" x14ac:dyDescent="0.25">
      <c r="B42" s="6"/>
      <c r="C42" s="1"/>
      <c r="D42" s="1"/>
      <c r="E42" s="1"/>
      <c r="F42" s="1"/>
      <c r="G42" s="1"/>
      <c r="H42" s="1"/>
      <c r="I42" s="1"/>
      <c r="J42" s="7"/>
    </row>
    <row r="43" spans="2:10" x14ac:dyDescent="0.25">
      <c r="B43" s="6"/>
      <c r="C43" s="1"/>
      <c r="D43" s="1"/>
      <c r="E43" s="1"/>
      <c r="F43" s="1"/>
      <c r="G43" s="1"/>
      <c r="H43" s="1"/>
      <c r="I43" s="1"/>
      <c r="J43" s="7"/>
    </row>
    <row r="44" spans="2:10" x14ac:dyDescent="0.25">
      <c r="B44" s="6"/>
      <c r="C44" s="1"/>
      <c r="D44" s="1"/>
      <c r="E44" s="1"/>
      <c r="F44" s="1"/>
      <c r="G44" s="1"/>
      <c r="H44" s="1"/>
      <c r="I44" s="1"/>
      <c r="J44" s="7"/>
    </row>
    <row r="45" spans="2:10" x14ac:dyDescent="0.25">
      <c r="B45" s="6"/>
      <c r="C45" s="1"/>
      <c r="D45" s="1"/>
      <c r="E45" s="1"/>
      <c r="F45" s="1"/>
      <c r="G45" s="1"/>
      <c r="H45" s="1"/>
      <c r="I45" s="1"/>
      <c r="J45" s="7"/>
    </row>
    <row r="46" spans="2:10" x14ac:dyDescent="0.25">
      <c r="B46" s="6"/>
      <c r="C46" s="1"/>
      <c r="D46" s="1"/>
      <c r="E46" s="1"/>
      <c r="F46" s="1"/>
      <c r="G46" s="1"/>
      <c r="H46" s="1"/>
      <c r="I46" s="1"/>
      <c r="J46" s="7"/>
    </row>
    <row r="47" spans="2:10" x14ac:dyDescent="0.25">
      <c r="B47" s="6"/>
      <c r="C47" s="1"/>
      <c r="D47" s="1"/>
      <c r="E47" s="1"/>
      <c r="F47" s="1"/>
      <c r="G47" s="1"/>
      <c r="H47" s="1"/>
      <c r="I47" s="1"/>
      <c r="J47" s="7"/>
    </row>
    <row r="48" spans="2:10" ht="15.75" thickBot="1" x14ac:dyDescent="0.3">
      <c r="B48" s="8"/>
      <c r="C48" s="9"/>
      <c r="D48" s="9"/>
      <c r="E48" s="9"/>
      <c r="F48" s="9"/>
      <c r="G48" s="9"/>
      <c r="H48" s="9"/>
      <c r="I48" s="9"/>
      <c r="J48" s="10"/>
    </row>
    <row r="49" spans="2:10" x14ac:dyDescent="0.25">
      <c r="B49" s="1"/>
      <c r="C49" s="1"/>
      <c r="D49" s="1"/>
      <c r="E49" s="1"/>
      <c r="F49" s="1"/>
      <c r="G49" s="1"/>
      <c r="H49" s="1"/>
      <c r="I49" s="1"/>
      <c r="J49" s="1"/>
    </row>
  </sheetData>
  <mergeCells count="2">
    <mergeCell ref="C38:I38"/>
    <mergeCell ref="C37:I37"/>
  </mergeCells>
  <printOptions horizontalCentered="1" verticalCentered="1"/>
  <pageMargins left="0.70866141732283472" right="0.70866141732283472" top="0.74803149606299213" bottom="0.74803149606299213" header="0.31496062992125984" footer="0.31496062992125984"/>
  <pageSetup paperSize="12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B1:F39"/>
  <sheetViews>
    <sheetView topLeftCell="A7" zoomScale="75" zoomScaleNormal="75" zoomScaleSheetLayoutView="68" workbookViewId="0">
      <selection activeCell="B7" sqref="B7:F8"/>
    </sheetView>
  </sheetViews>
  <sheetFormatPr baseColWidth="10" defaultColWidth="11.42578125" defaultRowHeight="18" x14ac:dyDescent="0.25"/>
  <cols>
    <col min="1" max="1" width="11.42578125" style="11"/>
    <col min="2" max="2" width="66.7109375" style="11" customWidth="1"/>
    <col min="3" max="5" width="20.140625" style="11" customWidth="1"/>
    <col min="6" max="6" width="50.5703125" style="11" customWidth="1"/>
    <col min="7" max="16384" width="11.42578125" style="11"/>
  </cols>
  <sheetData>
    <row r="1" spans="2:6" ht="48" customHeight="1" x14ac:dyDescent="0.25">
      <c r="F1" s="12"/>
    </row>
    <row r="2" spans="2:6" x14ac:dyDescent="0.25">
      <c r="F2" s="12"/>
    </row>
    <row r="3" spans="2:6" x14ac:dyDescent="0.25">
      <c r="F3" s="12"/>
    </row>
    <row r="4" spans="2:6" ht="48.75" customHeight="1" x14ac:dyDescent="0.25">
      <c r="F4" s="12"/>
    </row>
    <row r="5" spans="2:6" ht="42.75" customHeight="1" x14ac:dyDescent="0.25">
      <c r="B5" s="103" t="s">
        <v>55</v>
      </c>
      <c r="C5" s="103"/>
      <c r="D5" s="103"/>
      <c r="E5" s="103"/>
      <c r="F5" s="103"/>
    </row>
    <row r="6" spans="2:6" x14ac:dyDescent="0.25">
      <c r="B6" s="13"/>
      <c r="C6" s="13"/>
      <c r="D6" s="13"/>
      <c r="E6" s="13"/>
      <c r="F6" s="13"/>
    </row>
    <row r="7" spans="2:6" ht="409.6" customHeight="1" x14ac:dyDescent="0.25">
      <c r="B7" s="104" t="s">
        <v>131</v>
      </c>
      <c r="C7" s="104"/>
      <c r="D7" s="104"/>
      <c r="E7" s="104"/>
      <c r="F7" s="104"/>
    </row>
    <row r="8" spans="2:6" ht="409.5" customHeight="1" x14ac:dyDescent="0.25">
      <c r="B8" s="104"/>
      <c r="C8" s="104"/>
      <c r="D8" s="104"/>
      <c r="E8" s="104"/>
      <c r="F8" s="104"/>
    </row>
    <row r="9" spans="2:6" ht="15" customHeight="1" x14ac:dyDescent="0.25">
      <c r="B9" s="14"/>
      <c r="C9" s="14"/>
      <c r="D9" s="14"/>
      <c r="E9" s="14"/>
      <c r="F9" s="14"/>
    </row>
    <row r="10" spans="2:6" ht="15" customHeight="1" x14ac:dyDescent="0.25">
      <c r="B10" s="14"/>
      <c r="C10" s="14"/>
      <c r="D10" s="14"/>
      <c r="E10" s="14"/>
      <c r="F10" s="14"/>
    </row>
    <row r="11" spans="2:6" ht="15" customHeight="1" x14ac:dyDescent="0.25">
      <c r="B11" s="14"/>
      <c r="C11" s="14"/>
      <c r="D11" s="14"/>
      <c r="E11" s="14"/>
      <c r="F11" s="14"/>
    </row>
    <row r="12" spans="2:6" ht="15" customHeight="1" x14ac:dyDescent="0.25">
      <c r="B12" s="14"/>
      <c r="C12" s="14"/>
      <c r="D12" s="14"/>
      <c r="E12" s="14"/>
      <c r="F12" s="14"/>
    </row>
    <row r="13" spans="2:6" ht="15" customHeight="1" x14ac:dyDescent="0.25">
      <c r="B13" s="14"/>
      <c r="C13" s="14"/>
      <c r="D13" s="14"/>
      <c r="E13" s="14"/>
      <c r="F13" s="14"/>
    </row>
    <row r="14" spans="2:6" ht="15" customHeight="1" x14ac:dyDescent="0.25">
      <c r="B14" s="14"/>
      <c r="C14" s="14"/>
      <c r="D14" s="14"/>
      <c r="E14" s="14"/>
      <c r="F14" s="14"/>
    </row>
    <row r="15" spans="2:6" ht="15" customHeight="1" x14ac:dyDescent="0.25">
      <c r="B15" s="14"/>
      <c r="C15" s="14"/>
      <c r="D15" s="14"/>
      <c r="E15" s="14"/>
      <c r="F15" s="14"/>
    </row>
    <row r="16" spans="2:6" ht="15" customHeight="1" x14ac:dyDescent="0.25">
      <c r="B16" s="14"/>
      <c r="C16" s="14"/>
      <c r="D16" s="14"/>
      <c r="E16" s="14"/>
      <c r="F16" s="14"/>
    </row>
    <row r="17" spans="2:6" ht="15" customHeight="1" x14ac:dyDescent="0.25">
      <c r="B17" s="14"/>
      <c r="C17" s="14"/>
      <c r="D17" s="14"/>
      <c r="E17" s="14"/>
      <c r="F17" s="14"/>
    </row>
    <row r="18" spans="2:6" ht="15" customHeight="1" x14ac:dyDescent="0.25">
      <c r="B18" s="14"/>
      <c r="C18" s="14"/>
      <c r="D18" s="14"/>
      <c r="E18" s="14"/>
      <c r="F18" s="14"/>
    </row>
    <row r="19" spans="2:6" ht="15" customHeight="1" x14ac:dyDescent="0.25">
      <c r="B19" s="14"/>
      <c r="C19" s="14"/>
      <c r="D19" s="14"/>
      <c r="E19" s="14"/>
      <c r="F19" s="14"/>
    </row>
    <row r="20" spans="2:6" ht="15" customHeight="1" x14ac:dyDescent="0.25">
      <c r="B20" s="14"/>
      <c r="C20" s="14"/>
      <c r="D20" s="14"/>
      <c r="E20" s="14"/>
      <c r="F20" s="14"/>
    </row>
    <row r="21" spans="2:6" ht="15" customHeight="1" x14ac:dyDescent="0.25">
      <c r="B21" s="14"/>
      <c r="C21" s="14"/>
      <c r="D21" s="14"/>
      <c r="E21" s="14"/>
      <c r="F21" s="14"/>
    </row>
    <row r="22" spans="2:6" ht="15" customHeight="1" x14ac:dyDescent="0.25">
      <c r="B22" s="14"/>
      <c r="C22" s="14"/>
      <c r="D22" s="14"/>
      <c r="E22" s="14"/>
      <c r="F22" s="14"/>
    </row>
    <row r="23" spans="2:6" ht="15" customHeight="1" x14ac:dyDescent="0.25">
      <c r="B23" s="14"/>
      <c r="C23" s="14"/>
      <c r="D23" s="14"/>
      <c r="E23" s="14"/>
      <c r="F23" s="14"/>
    </row>
    <row r="24" spans="2:6" ht="15" customHeight="1" x14ac:dyDescent="0.25">
      <c r="B24" s="14"/>
      <c r="C24" s="14"/>
      <c r="D24" s="14"/>
      <c r="E24" s="14"/>
      <c r="F24" s="14"/>
    </row>
    <row r="25" spans="2:6" ht="15" customHeight="1" x14ac:dyDescent="0.25">
      <c r="B25" s="14"/>
      <c r="C25" s="14"/>
      <c r="D25" s="14"/>
      <c r="E25" s="14"/>
      <c r="F25" s="14"/>
    </row>
    <row r="26" spans="2:6" ht="15" customHeight="1" x14ac:dyDescent="0.25">
      <c r="B26" s="14"/>
      <c r="C26" s="14"/>
      <c r="D26" s="14"/>
      <c r="E26" s="14"/>
      <c r="F26" s="14"/>
    </row>
    <row r="27" spans="2:6" ht="15" customHeight="1" x14ac:dyDescent="0.25">
      <c r="B27" s="14"/>
      <c r="C27" s="14"/>
      <c r="D27" s="14"/>
      <c r="E27" s="14"/>
      <c r="F27" s="14"/>
    </row>
    <row r="28" spans="2:6" ht="15" customHeight="1" x14ac:dyDescent="0.25">
      <c r="B28" s="14"/>
      <c r="C28" s="14"/>
      <c r="D28" s="14"/>
      <c r="E28" s="14"/>
      <c r="F28" s="14"/>
    </row>
    <row r="29" spans="2:6" ht="15" customHeight="1" x14ac:dyDescent="0.25">
      <c r="B29" s="14"/>
      <c r="C29" s="14"/>
      <c r="D29" s="14"/>
      <c r="E29" s="14"/>
      <c r="F29" s="14"/>
    </row>
    <row r="30" spans="2:6" ht="15" customHeight="1" x14ac:dyDescent="0.25">
      <c r="B30" s="14"/>
      <c r="C30" s="14"/>
      <c r="D30" s="14"/>
      <c r="E30" s="14"/>
      <c r="F30" s="14"/>
    </row>
    <row r="31" spans="2:6" ht="15" customHeight="1" x14ac:dyDescent="0.25">
      <c r="B31" s="14"/>
      <c r="C31" s="14"/>
      <c r="D31" s="14"/>
      <c r="E31" s="14"/>
      <c r="F31" s="14"/>
    </row>
    <row r="32" spans="2:6" ht="15" customHeight="1" x14ac:dyDescent="0.25">
      <c r="B32" s="14"/>
      <c r="C32" s="14"/>
      <c r="D32" s="14"/>
      <c r="E32" s="14"/>
      <c r="F32" s="14"/>
    </row>
    <row r="33" spans="2:6" ht="12.75" customHeight="1" x14ac:dyDescent="0.25">
      <c r="B33" s="14"/>
      <c r="C33" s="14"/>
      <c r="D33" s="14"/>
      <c r="E33" s="14"/>
      <c r="F33" s="14"/>
    </row>
    <row r="34" spans="2:6" ht="13.5" customHeight="1" x14ac:dyDescent="0.25">
      <c r="B34" s="14"/>
      <c r="C34" s="14"/>
      <c r="D34" s="14"/>
      <c r="E34" s="14"/>
      <c r="F34" s="14"/>
    </row>
    <row r="35" spans="2:6" x14ac:dyDescent="0.25">
      <c r="B35" s="14"/>
      <c r="C35" s="14"/>
      <c r="D35" s="14"/>
      <c r="E35" s="14"/>
      <c r="F35" s="14"/>
    </row>
    <row r="36" spans="2:6" x14ac:dyDescent="0.25">
      <c r="B36" s="14"/>
      <c r="C36" s="14"/>
      <c r="D36" s="14"/>
      <c r="E36" s="14"/>
      <c r="F36" s="14"/>
    </row>
    <row r="37" spans="2:6" x14ac:dyDescent="0.25">
      <c r="B37" s="14"/>
      <c r="C37" s="14"/>
      <c r="D37" s="14"/>
      <c r="E37" s="14"/>
      <c r="F37" s="14"/>
    </row>
    <row r="38" spans="2:6" x14ac:dyDescent="0.25">
      <c r="B38" s="14"/>
      <c r="C38" s="14"/>
      <c r="D38" s="14"/>
      <c r="E38" s="14"/>
      <c r="F38" s="14"/>
    </row>
    <row r="39" spans="2:6" x14ac:dyDescent="0.25">
      <c r="B39" s="14"/>
      <c r="C39" s="14"/>
      <c r="D39" s="14"/>
      <c r="E39" s="14"/>
      <c r="F39" s="14"/>
    </row>
  </sheetData>
  <mergeCells count="2">
    <mergeCell ref="B5:F5"/>
    <mergeCell ref="B7:F8"/>
  </mergeCells>
  <printOptions horizontalCentered="1"/>
  <pageMargins left="0.70866141732283472" right="0.70866141732283472" top="0.74803149606299213" bottom="0.74803149606299213" header="0.31496062992125984" footer="0.31496062992125984"/>
  <pageSetup paperSize="122" scale="4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sheetPr>
  <dimension ref="B2:G46"/>
  <sheetViews>
    <sheetView view="pageBreakPreview" topLeftCell="A21" zoomScale="85" zoomScaleNormal="70" zoomScaleSheetLayoutView="85" zoomScalePageLayoutView="50" workbookViewId="0">
      <selection activeCell="C32" sqref="C32"/>
    </sheetView>
  </sheetViews>
  <sheetFormatPr baseColWidth="10" defaultColWidth="11.42578125" defaultRowHeight="20.25" x14ac:dyDescent="0.35"/>
  <cols>
    <col min="1" max="1" width="8.140625" style="29" customWidth="1"/>
    <col min="2" max="2" width="35.140625" style="29" customWidth="1"/>
    <col min="3" max="6" width="20.140625" style="29" customWidth="1"/>
    <col min="7" max="7" width="24.28515625" style="29" customWidth="1"/>
    <col min="8" max="8" width="8.5703125" style="29" customWidth="1"/>
    <col min="9" max="16384" width="11.42578125" style="29"/>
  </cols>
  <sheetData>
    <row r="2" spans="2:7" ht="16.5" customHeight="1" x14ac:dyDescent="0.35">
      <c r="B2" s="110"/>
      <c r="C2" s="111"/>
      <c r="D2" s="111"/>
      <c r="E2" s="111"/>
      <c r="F2" s="111"/>
      <c r="G2" s="111"/>
    </row>
    <row r="3" spans="2:7" ht="16.5" customHeight="1" x14ac:dyDescent="0.35">
      <c r="B3" s="110"/>
      <c r="C3" s="111"/>
      <c r="D3" s="111"/>
      <c r="E3" s="111"/>
      <c r="F3" s="111"/>
      <c r="G3" s="111"/>
    </row>
    <row r="4" spans="2:7" ht="16.5" customHeight="1" x14ac:dyDescent="0.35">
      <c r="B4" s="110"/>
      <c r="C4" s="111"/>
      <c r="D4" s="111"/>
      <c r="E4" s="111"/>
      <c r="F4" s="111"/>
      <c r="G4" s="111"/>
    </row>
    <row r="5" spans="2:7" x14ac:dyDescent="0.35">
      <c r="B5" s="30"/>
      <c r="C5" s="30"/>
      <c r="D5" s="30"/>
      <c r="E5" s="30"/>
      <c r="F5" s="30"/>
      <c r="G5" s="31"/>
    </row>
    <row r="6" spans="2:7" x14ac:dyDescent="0.35">
      <c r="B6" s="30"/>
      <c r="C6" s="30"/>
      <c r="D6" s="30"/>
      <c r="E6" s="30"/>
      <c r="F6" s="30"/>
      <c r="G6" s="30"/>
    </row>
    <row r="7" spans="2:7" x14ac:dyDescent="0.35">
      <c r="B7" s="112" t="s">
        <v>0</v>
      </c>
      <c r="C7" s="112"/>
      <c r="D7" s="112"/>
      <c r="E7" s="112"/>
      <c r="F7" s="112"/>
      <c r="G7" s="112"/>
    </row>
    <row r="8" spans="2:7" ht="2.25" customHeight="1" x14ac:dyDescent="0.35">
      <c r="C8" s="32"/>
      <c r="D8" s="32"/>
      <c r="E8" s="32"/>
      <c r="F8" s="32"/>
      <c r="G8" s="32"/>
    </row>
    <row r="9" spans="2:7" ht="27" customHeight="1" x14ac:dyDescent="0.35">
      <c r="B9" s="105" t="s">
        <v>76</v>
      </c>
      <c r="C9" s="106" t="s">
        <v>77</v>
      </c>
      <c r="D9" s="107"/>
      <c r="E9" s="107"/>
      <c r="F9" s="107"/>
      <c r="G9" s="107"/>
    </row>
    <row r="10" spans="2:7" ht="18.75" customHeight="1" x14ac:dyDescent="0.35">
      <c r="B10" s="105"/>
      <c r="C10" s="107"/>
      <c r="D10" s="107"/>
      <c r="E10" s="107"/>
      <c r="F10" s="107"/>
      <c r="G10" s="107"/>
    </row>
    <row r="11" spans="2:7" ht="27" customHeight="1" x14ac:dyDescent="0.35">
      <c r="B11" s="105"/>
      <c r="C11" s="107"/>
      <c r="D11" s="107"/>
      <c r="E11" s="107"/>
      <c r="F11" s="107"/>
      <c r="G11" s="107"/>
    </row>
    <row r="12" spans="2:7" ht="21.75" customHeight="1" x14ac:dyDescent="0.35">
      <c r="B12" s="105"/>
      <c r="C12" s="107"/>
      <c r="D12" s="107"/>
      <c r="E12" s="107"/>
      <c r="F12" s="107"/>
      <c r="G12" s="107"/>
    </row>
    <row r="13" spans="2:7" ht="7.5" customHeight="1" x14ac:dyDescent="0.35">
      <c r="B13" s="105"/>
      <c r="C13" s="107"/>
      <c r="D13" s="107"/>
      <c r="E13" s="107"/>
      <c r="F13" s="107"/>
      <c r="G13" s="107"/>
    </row>
    <row r="14" spans="2:7" ht="27" customHeight="1" x14ac:dyDescent="0.35">
      <c r="C14" s="32"/>
      <c r="D14" s="32"/>
      <c r="E14" s="32"/>
      <c r="F14" s="32"/>
      <c r="G14" s="32"/>
    </row>
    <row r="15" spans="2:7" ht="72" customHeight="1" x14ac:dyDescent="0.35">
      <c r="B15" s="105" t="s">
        <v>1</v>
      </c>
      <c r="C15" s="106" t="s">
        <v>162</v>
      </c>
      <c r="D15" s="107"/>
      <c r="E15" s="107"/>
      <c r="F15" s="107"/>
      <c r="G15" s="107"/>
    </row>
    <row r="16" spans="2:7" ht="51.75" customHeight="1" x14ac:dyDescent="0.35">
      <c r="B16" s="105"/>
      <c r="C16" s="107"/>
      <c r="D16" s="107"/>
      <c r="E16" s="107"/>
      <c r="F16" s="107"/>
      <c r="G16" s="107"/>
    </row>
    <row r="17" spans="2:7" ht="27" customHeight="1" x14ac:dyDescent="0.35">
      <c r="B17" s="105"/>
      <c r="C17" s="107"/>
      <c r="D17" s="107"/>
      <c r="E17" s="107"/>
      <c r="F17" s="107"/>
      <c r="G17" s="107"/>
    </row>
    <row r="18" spans="2:7" ht="27" customHeight="1" x14ac:dyDescent="0.35">
      <c r="B18" s="105"/>
      <c r="C18" s="107"/>
      <c r="D18" s="107"/>
      <c r="E18" s="107"/>
      <c r="F18" s="107"/>
      <c r="G18" s="107"/>
    </row>
    <row r="19" spans="2:7" ht="123" customHeight="1" x14ac:dyDescent="0.35">
      <c r="B19" s="105"/>
      <c r="C19" s="107"/>
      <c r="D19" s="107"/>
      <c r="E19" s="107"/>
      <c r="F19" s="107"/>
      <c r="G19" s="107"/>
    </row>
    <row r="20" spans="2:7" ht="27" customHeight="1" x14ac:dyDescent="0.35">
      <c r="B20" s="33"/>
      <c r="C20" s="34"/>
      <c r="D20" s="34"/>
      <c r="E20" s="34"/>
      <c r="F20" s="34"/>
      <c r="G20" s="34"/>
    </row>
    <row r="21" spans="2:7" ht="27" customHeight="1" x14ac:dyDescent="0.35">
      <c r="B21" s="105" t="s">
        <v>2</v>
      </c>
      <c r="C21" s="106" t="s">
        <v>163</v>
      </c>
      <c r="D21" s="107"/>
      <c r="E21" s="107"/>
      <c r="F21" s="107"/>
      <c r="G21" s="107"/>
    </row>
    <row r="22" spans="2:7" ht="27" customHeight="1" x14ac:dyDescent="0.35">
      <c r="B22" s="105"/>
      <c r="C22" s="107"/>
      <c r="D22" s="107"/>
      <c r="E22" s="107"/>
      <c r="F22" s="107"/>
      <c r="G22" s="107"/>
    </row>
    <row r="23" spans="2:7" ht="27" customHeight="1" x14ac:dyDescent="0.35">
      <c r="B23" s="105"/>
      <c r="C23" s="107"/>
      <c r="D23" s="107"/>
      <c r="E23" s="107"/>
      <c r="F23" s="107"/>
      <c r="G23" s="107"/>
    </row>
    <row r="24" spans="2:7" ht="27" customHeight="1" x14ac:dyDescent="0.35">
      <c r="B24" s="105"/>
      <c r="C24" s="107"/>
      <c r="D24" s="107"/>
      <c r="E24" s="107"/>
      <c r="F24" s="107"/>
      <c r="G24" s="107"/>
    </row>
    <row r="25" spans="2:7" ht="27" customHeight="1" x14ac:dyDescent="0.35">
      <c r="B25" s="105"/>
      <c r="C25" s="107"/>
      <c r="D25" s="107"/>
      <c r="E25" s="107"/>
      <c r="F25" s="107"/>
      <c r="G25" s="107"/>
    </row>
    <row r="26" spans="2:7" ht="27" customHeight="1" x14ac:dyDescent="0.35">
      <c r="B26" s="33"/>
      <c r="C26" s="34"/>
      <c r="D26" s="34"/>
      <c r="E26" s="34"/>
      <c r="F26" s="34"/>
      <c r="G26" s="34"/>
    </row>
    <row r="27" spans="2:7" ht="35.25" customHeight="1" x14ac:dyDescent="0.35">
      <c r="B27" s="105" t="s">
        <v>3</v>
      </c>
      <c r="C27" s="108" t="s">
        <v>164</v>
      </c>
      <c r="D27" s="109"/>
      <c r="E27" s="109"/>
      <c r="F27" s="109"/>
      <c r="G27" s="109"/>
    </row>
    <row r="28" spans="2:7" ht="35.25" customHeight="1" x14ac:dyDescent="0.35">
      <c r="B28" s="105"/>
      <c r="C28" s="109"/>
      <c r="D28" s="109"/>
      <c r="E28" s="109"/>
      <c r="F28" s="109"/>
      <c r="G28" s="109"/>
    </row>
    <row r="29" spans="2:7" ht="35.25" customHeight="1" x14ac:dyDescent="0.35">
      <c r="B29" s="105"/>
      <c r="C29" s="109"/>
      <c r="D29" s="109"/>
      <c r="E29" s="109"/>
      <c r="F29" s="109"/>
      <c r="G29" s="109"/>
    </row>
    <row r="30" spans="2:7" ht="35.25" customHeight="1" x14ac:dyDescent="0.35">
      <c r="B30" s="105"/>
      <c r="C30" s="109"/>
      <c r="D30" s="109"/>
      <c r="E30" s="109"/>
      <c r="F30" s="109"/>
      <c r="G30" s="109"/>
    </row>
    <row r="31" spans="2:7" ht="35.25" customHeight="1" x14ac:dyDescent="0.35">
      <c r="B31" s="105"/>
      <c r="C31" s="109"/>
      <c r="D31" s="109"/>
      <c r="E31" s="109"/>
      <c r="F31" s="109"/>
      <c r="G31" s="109"/>
    </row>
    <row r="32" spans="2:7" ht="27" customHeight="1" x14ac:dyDescent="0.35"/>
    <row r="33" spans="2:7" ht="47.25" customHeight="1" x14ac:dyDescent="0.35">
      <c r="B33" s="105" t="s">
        <v>4</v>
      </c>
      <c r="C33" s="106" t="s">
        <v>132</v>
      </c>
      <c r="D33" s="106"/>
      <c r="E33" s="106"/>
      <c r="F33" s="106"/>
      <c r="G33" s="106"/>
    </row>
    <row r="34" spans="2:7" ht="47.25" customHeight="1" x14ac:dyDescent="0.35">
      <c r="B34" s="105"/>
      <c r="C34" s="106"/>
      <c r="D34" s="106"/>
      <c r="E34" s="106"/>
      <c r="F34" s="106"/>
      <c r="G34" s="106"/>
    </row>
    <row r="35" spans="2:7" ht="47.25" customHeight="1" x14ac:dyDescent="0.35">
      <c r="B35" s="105"/>
      <c r="C35" s="106"/>
      <c r="D35" s="106"/>
      <c r="E35" s="106"/>
      <c r="F35" s="106"/>
      <c r="G35" s="106"/>
    </row>
    <row r="36" spans="2:7" ht="47.25" customHeight="1" x14ac:dyDescent="0.35">
      <c r="B36" s="105"/>
      <c r="C36" s="106"/>
      <c r="D36" s="106"/>
      <c r="E36" s="106"/>
      <c r="F36" s="106"/>
      <c r="G36" s="106"/>
    </row>
    <row r="37" spans="2:7" ht="66.75" customHeight="1" x14ac:dyDescent="0.35">
      <c r="B37" s="105"/>
      <c r="C37" s="106"/>
      <c r="D37" s="106"/>
      <c r="E37" s="106"/>
      <c r="F37" s="106"/>
      <c r="G37" s="106"/>
    </row>
    <row r="38" spans="2:7" ht="16.5" customHeight="1" x14ac:dyDescent="0.35"/>
    <row r="41" spans="2:7" ht="16.5" customHeight="1" x14ac:dyDescent="0.35"/>
    <row r="43" spans="2:7" ht="16.5" customHeight="1" x14ac:dyDescent="0.35"/>
    <row r="46" spans="2:7" ht="16.5" customHeight="1" x14ac:dyDescent="0.35"/>
  </sheetData>
  <mergeCells count="13">
    <mergeCell ref="B15:B19"/>
    <mergeCell ref="C15:G19"/>
    <mergeCell ref="B2:B4"/>
    <mergeCell ref="C2:G4"/>
    <mergeCell ref="B7:G7"/>
    <mergeCell ref="B9:B13"/>
    <mergeCell ref="C9:G13"/>
    <mergeCell ref="B21:B25"/>
    <mergeCell ref="C21:G25"/>
    <mergeCell ref="B27:B31"/>
    <mergeCell ref="C27:G31"/>
    <mergeCell ref="B33:B37"/>
    <mergeCell ref="C33:G37"/>
  </mergeCells>
  <printOptions horizontalCentered="1"/>
  <pageMargins left="0.70866141732283472" right="0.70866141732283472" top="0.74803149606299213" bottom="0.74803149606299213" header="0.31496062992125984" footer="0.31496062992125984"/>
  <pageSetup paperSize="122"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sheetPr>
  <dimension ref="A1:S51"/>
  <sheetViews>
    <sheetView tabSelected="1" view="pageBreakPreview" topLeftCell="C1" zoomScale="83" zoomScaleNormal="73" zoomScaleSheetLayoutView="83" zoomScalePageLayoutView="30" workbookViewId="0">
      <selection activeCell="I8" sqref="I8"/>
    </sheetView>
  </sheetViews>
  <sheetFormatPr baseColWidth="10" defaultColWidth="11.42578125" defaultRowHeight="17.25" x14ac:dyDescent="0.25"/>
  <cols>
    <col min="1" max="1" width="38.7109375" style="40" customWidth="1"/>
    <col min="2" max="2" width="37.42578125" style="50" customWidth="1"/>
    <col min="3" max="3" width="26.7109375" style="25" customWidth="1"/>
    <col min="4" max="4" width="46.42578125" style="55" customWidth="1"/>
    <col min="5" max="5" width="18.140625" style="25" customWidth="1"/>
    <col min="6" max="6" width="16.140625" style="25" customWidth="1"/>
    <col min="7" max="7" width="17.28515625" style="25" customWidth="1"/>
    <col min="8" max="8" width="15.85546875" style="25" customWidth="1"/>
    <col min="9" max="9" width="16" style="25" customWidth="1"/>
    <col min="10" max="10" width="17" style="25" customWidth="1"/>
    <col min="11" max="11" width="23.85546875" style="25" customWidth="1"/>
    <col min="12" max="12" width="25" style="25" customWidth="1"/>
    <col min="13" max="13" width="23" style="70" customWidth="1"/>
    <col min="14" max="14" width="37.140625" style="25" customWidth="1"/>
    <col min="15" max="15" width="11.42578125" style="37"/>
    <col min="16" max="16384" width="11.42578125" style="40"/>
  </cols>
  <sheetData>
    <row r="1" spans="1:19" s="35" customFormat="1" ht="44.25" customHeight="1" x14ac:dyDescent="0.25">
      <c r="A1" s="123"/>
      <c r="B1" s="123"/>
      <c r="C1" s="124" t="s">
        <v>10</v>
      </c>
      <c r="D1" s="124"/>
      <c r="E1" s="124"/>
      <c r="F1" s="124"/>
      <c r="G1" s="124"/>
      <c r="H1" s="124"/>
      <c r="I1" s="124"/>
      <c r="J1" s="124"/>
      <c r="K1" s="124"/>
      <c r="L1" s="124"/>
      <c r="M1" s="125"/>
      <c r="N1" s="63" t="s">
        <v>12</v>
      </c>
    </row>
    <row r="2" spans="1:19" s="35" customFormat="1" ht="30.75" customHeight="1" x14ac:dyDescent="0.25">
      <c r="A2" s="123"/>
      <c r="B2" s="123"/>
      <c r="C2" s="124"/>
      <c r="D2" s="124"/>
      <c r="E2" s="124"/>
      <c r="F2" s="124"/>
      <c r="G2" s="124"/>
      <c r="H2" s="124"/>
      <c r="I2" s="124"/>
      <c r="J2" s="124"/>
      <c r="K2" s="124"/>
      <c r="L2" s="124"/>
      <c r="M2" s="125"/>
      <c r="N2" s="63" t="s">
        <v>156</v>
      </c>
    </row>
    <row r="3" spans="1:19" s="36" customFormat="1" ht="35.25" customHeight="1" x14ac:dyDescent="0.25">
      <c r="A3" s="123"/>
      <c r="B3" s="123"/>
      <c r="C3" s="124"/>
      <c r="D3" s="124"/>
      <c r="E3" s="124"/>
      <c r="F3" s="124"/>
      <c r="G3" s="124"/>
      <c r="H3" s="124"/>
      <c r="I3" s="124"/>
      <c r="J3" s="124"/>
      <c r="K3" s="124"/>
      <c r="L3" s="124"/>
      <c r="M3" s="125"/>
      <c r="N3" s="64" t="s">
        <v>143</v>
      </c>
      <c r="O3" s="35"/>
    </row>
    <row r="4" spans="1:19" s="37" customFormat="1" x14ac:dyDescent="0.25">
      <c r="B4" s="38"/>
      <c r="C4" s="15"/>
      <c r="D4" s="51"/>
      <c r="E4" s="15"/>
      <c r="F4" s="15"/>
      <c r="G4" s="15"/>
      <c r="H4" s="15"/>
      <c r="I4" s="15"/>
      <c r="J4" s="15"/>
      <c r="K4" s="15"/>
      <c r="L4" s="15"/>
      <c r="M4" s="65"/>
      <c r="N4" s="15"/>
    </row>
    <row r="5" spans="1:19" ht="36.75" customHeight="1" x14ac:dyDescent="0.25">
      <c r="A5" s="113" t="s">
        <v>75</v>
      </c>
      <c r="B5" s="113" t="s">
        <v>5</v>
      </c>
      <c r="C5" s="113" t="s">
        <v>133</v>
      </c>
      <c r="D5" s="113" t="s">
        <v>6</v>
      </c>
      <c r="E5" s="113" t="s">
        <v>138</v>
      </c>
      <c r="F5" s="113" t="s">
        <v>7</v>
      </c>
      <c r="G5" s="113"/>
      <c r="H5" s="113"/>
      <c r="I5" s="113"/>
      <c r="J5" s="113"/>
      <c r="K5" s="126" t="s">
        <v>144</v>
      </c>
      <c r="L5" s="113" t="s">
        <v>136</v>
      </c>
      <c r="M5" s="113" t="s">
        <v>56</v>
      </c>
      <c r="N5" s="113" t="s">
        <v>8</v>
      </c>
    </row>
    <row r="6" spans="1:19" ht="46.5" customHeight="1" x14ac:dyDescent="0.25">
      <c r="A6" s="113"/>
      <c r="B6" s="113"/>
      <c r="C6" s="113"/>
      <c r="D6" s="113"/>
      <c r="E6" s="113"/>
      <c r="F6" s="87">
        <v>2019</v>
      </c>
      <c r="G6" s="87">
        <v>2020</v>
      </c>
      <c r="H6" s="87">
        <v>2021</v>
      </c>
      <c r="I6" s="87">
        <v>2022</v>
      </c>
      <c r="J6" s="88" t="s">
        <v>135</v>
      </c>
      <c r="K6" s="127"/>
      <c r="L6" s="113"/>
      <c r="M6" s="113"/>
      <c r="N6" s="113"/>
    </row>
    <row r="7" spans="1:19" ht="87.75" customHeight="1" x14ac:dyDescent="0.25">
      <c r="A7" s="114" t="s">
        <v>72</v>
      </c>
      <c r="B7" s="121" t="s">
        <v>99</v>
      </c>
      <c r="C7" s="120">
        <f>1943000000+1000000000</f>
        <v>2943000000</v>
      </c>
      <c r="D7" s="95" t="s">
        <v>137</v>
      </c>
      <c r="E7" s="97" t="s">
        <v>126</v>
      </c>
      <c r="F7" s="97" t="s">
        <v>126</v>
      </c>
      <c r="G7" s="97" t="s">
        <v>126</v>
      </c>
      <c r="H7" s="97" t="s">
        <v>127</v>
      </c>
      <c r="I7" s="97" t="s">
        <v>127</v>
      </c>
      <c r="J7" s="97" t="s">
        <v>127</v>
      </c>
      <c r="K7" s="135" t="s">
        <v>145</v>
      </c>
      <c r="L7" s="132" t="s">
        <v>150</v>
      </c>
      <c r="M7" s="129" t="s">
        <v>57</v>
      </c>
      <c r="N7" s="121" t="s">
        <v>65</v>
      </c>
    </row>
    <row r="8" spans="1:19" ht="60" customHeight="1" x14ac:dyDescent="0.25">
      <c r="A8" s="114"/>
      <c r="B8" s="121"/>
      <c r="C8" s="120"/>
      <c r="D8" s="95" t="s">
        <v>39</v>
      </c>
      <c r="E8" s="98">
        <v>0.31</v>
      </c>
      <c r="F8" s="99">
        <v>0.77</v>
      </c>
      <c r="G8" s="99">
        <v>0.8</v>
      </c>
      <c r="H8" s="99">
        <v>0.85</v>
      </c>
      <c r="I8" s="99">
        <v>0.89</v>
      </c>
      <c r="J8" s="99">
        <v>0.89</v>
      </c>
      <c r="K8" s="136"/>
      <c r="L8" s="133"/>
      <c r="M8" s="129"/>
      <c r="N8" s="121"/>
    </row>
    <row r="9" spans="1:19" ht="60" customHeight="1" x14ac:dyDescent="0.25">
      <c r="A9" s="114"/>
      <c r="B9" s="121"/>
      <c r="C9" s="120"/>
      <c r="D9" s="96" t="s">
        <v>19</v>
      </c>
      <c r="E9" s="93">
        <v>1</v>
      </c>
      <c r="F9" s="93">
        <v>1</v>
      </c>
      <c r="G9" s="93">
        <v>1</v>
      </c>
      <c r="H9" s="93">
        <v>1</v>
      </c>
      <c r="I9" s="93">
        <v>1</v>
      </c>
      <c r="J9" s="93">
        <v>1</v>
      </c>
      <c r="K9" s="137"/>
      <c r="L9" s="134"/>
      <c r="M9" s="129"/>
      <c r="N9" s="121"/>
    </row>
    <row r="10" spans="1:19" ht="50.25" customHeight="1" x14ac:dyDescent="0.25">
      <c r="A10" s="118" t="s">
        <v>78</v>
      </c>
      <c r="B10" s="122" t="s">
        <v>88</v>
      </c>
      <c r="C10" s="120">
        <f>57994000000+50000000000+29414000000+54856000000+66771000000</f>
        <v>259035000000</v>
      </c>
      <c r="D10" s="96" t="s">
        <v>158</v>
      </c>
      <c r="E10" s="89">
        <v>1200</v>
      </c>
      <c r="F10" s="89">
        <v>216</v>
      </c>
      <c r="G10" s="89">
        <v>179</v>
      </c>
      <c r="H10" s="89">
        <v>179</v>
      </c>
      <c r="I10" s="89">
        <v>179</v>
      </c>
      <c r="J10" s="89">
        <f>+SUM(F10:I10)</f>
        <v>753</v>
      </c>
      <c r="K10" s="138" t="s">
        <v>147</v>
      </c>
      <c r="L10" s="138" t="s">
        <v>151</v>
      </c>
      <c r="M10" s="118" t="s">
        <v>57</v>
      </c>
      <c r="N10" s="119" t="s">
        <v>161</v>
      </c>
    </row>
    <row r="11" spans="1:19" ht="72.75" customHeight="1" x14ac:dyDescent="0.25">
      <c r="A11" s="118"/>
      <c r="B11" s="122"/>
      <c r="C11" s="120"/>
      <c r="D11" s="96" t="s">
        <v>25</v>
      </c>
      <c r="E11" s="89">
        <v>28998</v>
      </c>
      <c r="F11" s="89">
        <v>12000</v>
      </c>
      <c r="G11" s="89">
        <v>13000</v>
      </c>
      <c r="H11" s="89">
        <v>14500</v>
      </c>
      <c r="I11" s="89">
        <v>15500</v>
      </c>
      <c r="J11" s="89">
        <f t="shared" ref="J11" si="0">+F11+G11+H11+I11</f>
        <v>55000</v>
      </c>
      <c r="K11" s="139"/>
      <c r="L11" s="139"/>
      <c r="M11" s="118"/>
      <c r="N11" s="119"/>
    </row>
    <row r="12" spans="1:19" ht="72.75" customHeight="1" x14ac:dyDescent="0.25">
      <c r="A12" s="118"/>
      <c r="B12" s="122"/>
      <c r="C12" s="120"/>
      <c r="D12" s="96" t="s">
        <v>26</v>
      </c>
      <c r="E12" s="89" t="s">
        <v>119</v>
      </c>
      <c r="F12" s="89" t="s">
        <v>120</v>
      </c>
      <c r="G12" s="94">
        <v>0.9</v>
      </c>
      <c r="H12" s="94">
        <v>0.9</v>
      </c>
      <c r="I12" s="94">
        <v>0.91</v>
      </c>
      <c r="J12" s="94">
        <v>0.91</v>
      </c>
      <c r="K12" s="140"/>
      <c r="L12" s="140"/>
      <c r="M12" s="118"/>
      <c r="N12" s="119"/>
    </row>
    <row r="13" spans="1:19" ht="84" customHeight="1" x14ac:dyDescent="0.25">
      <c r="A13" s="118"/>
      <c r="B13" s="122" t="s">
        <v>100</v>
      </c>
      <c r="C13" s="120">
        <f>175500095320+4272545382+6727454618+88027000000+72897000000+80495000000</f>
        <v>427919095320</v>
      </c>
      <c r="D13" s="96" t="s">
        <v>117</v>
      </c>
      <c r="E13" s="89">
        <v>0</v>
      </c>
      <c r="F13" s="96">
        <v>3500</v>
      </c>
      <c r="G13" s="96">
        <v>5000</v>
      </c>
      <c r="H13" s="96">
        <v>17000</v>
      </c>
      <c r="I13" s="96">
        <v>8500</v>
      </c>
      <c r="J13" s="90">
        <v>34000</v>
      </c>
      <c r="K13" s="141" t="s">
        <v>146</v>
      </c>
      <c r="L13" s="141" t="s">
        <v>152</v>
      </c>
      <c r="M13" s="118"/>
      <c r="N13" s="119"/>
    </row>
    <row r="14" spans="1:19" ht="82.5" customHeight="1" x14ac:dyDescent="0.25">
      <c r="A14" s="118"/>
      <c r="B14" s="122"/>
      <c r="C14" s="120"/>
      <c r="D14" s="91" t="s">
        <v>62</v>
      </c>
      <c r="E14" s="89">
        <v>1160</v>
      </c>
      <c r="F14" s="96">
        <v>680</v>
      </c>
      <c r="G14" s="96">
        <v>600</v>
      </c>
      <c r="H14" s="96">
        <v>580</v>
      </c>
      <c r="I14" s="96">
        <v>580</v>
      </c>
      <c r="J14" s="96">
        <f>+F14+G14+H14+I14</f>
        <v>2440</v>
      </c>
      <c r="K14" s="143"/>
      <c r="L14" s="143"/>
      <c r="M14" s="118"/>
      <c r="N14" s="119"/>
    </row>
    <row r="15" spans="1:19" ht="50.25" customHeight="1" x14ac:dyDescent="0.25">
      <c r="A15" s="118"/>
      <c r="B15" s="122"/>
      <c r="C15" s="120"/>
      <c r="D15" s="96" t="s">
        <v>23</v>
      </c>
      <c r="E15" s="89">
        <v>3492</v>
      </c>
      <c r="F15" s="96">
        <v>930</v>
      </c>
      <c r="G15" s="96">
        <v>920</v>
      </c>
      <c r="H15" s="92">
        <v>920</v>
      </c>
      <c r="I15" s="92">
        <v>920</v>
      </c>
      <c r="J15" s="90">
        <f>+F15+G15+H15+I15</f>
        <v>3690</v>
      </c>
      <c r="K15" s="143"/>
      <c r="L15" s="143"/>
      <c r="M15" s="118"/>
      <c r="N15" s="119"/>
    </row>
    <row r="16" spans="1:19" ht="50.25" customHeight="1" x14ac:dyDescent="0.25">
      <c r="A16" s="118"/>
      <c r="B16" s="122"/>
      <c r="C16" s="120"/>
      <c r="D16" s="96" t="s">
        <v>24</v>
      </c>
      <c r="E16" s="89">
        <f>148+179</f>
        <v>327</v>
      </c>
      <c r="F16" s="92">
        <v>200</v>
      </c>
      <c r="G16" s="92">
        <v>200</v>
      </c>
      <c r="H16" s="92">
        <v>200</v>
      </c>
      <c r="I16" s="92">
        <v>200</v>
      </c>
      <c r="J16" s="90">
        <f>+F16+G16+H16+I16</f>
        <v>800</v>
      </c>
      <c r="K16" s="142"/>
      <c r="L16" s="142"/>
      <c r="M16" s="118"/>
      <c r="N16" s="119"/>
      <c r="S16" s="43"/>
    </row>
    <row r="17" spans="1:14" ht="79.5" customHeight="1" x14ac:dyDescent="0.25">
      <c r="A17" s="114" t="s">
        <v>72</v>
      </c>
      <c r="B17" s="121" t="s">
        <v>101</v>
      </c>
      <c r="C17" s="120">
        <v>15500000000</v>
      </c>
      <c r="D17" s="96" t="s">
        <v>60</v>
      </c>
      <c r="E17" s="89">
        <v>4000</v>
      </c>
      <c r="F17" s="92">
        <v>600</v>
      </c>
      <c r="G17" s="92">
        <v>1500</v>
      </c>
      <c r="H17" s="92">
        <v>1500</v>
      </c>
      <c r="I17" s="92">
        <v>600</v>
      </c>
      <c r="J17" s="90">
        <f>+F17+G17+H17+I17</f>
        <v>4200</v>
      </c>
      <c r="K17" s="141" t="s">
        <v>145</v>
      </c>
      <c r="L17" s="141" t="s">
        <v>153</v>
      </c>
      <c r="M17" s="114" t="s">
        <v>57</v>
      </c>
      <c r="N17" s="121" t="s">
        <v>67</v>
      </c>
    </row>
    <row r="18" spans="1:14" ht="79.5" customHeight="1" x14ac:dyDescent="0.25">
      <c r="A18" s="114"/>
      <c r="B18" s="121"/>
      <c r="C18" s="120"/>
      <c r="D18" s="96" t="s">
        <v>104</v>
      </c>
      <c r="E18" s="89">
        <v>5390</v>
      </c>
      <c r="F18" s="92">
        <v>479</v>
      </c>
      <c r="G18" s="92">
        <v>410</v>
      </c>
      <c r="H18" s="92">
        <v>410</v>
      </c>
      <c r="I18" s="92">
        <v>410</v>
      </c>
      <c r="J18" s="90">
        <f>+F18+G18+H18+I18</f>
        <v>1709</v>
      </c>
      <c r="K18" s="143"/>
      <c r="L18" s="143"/>
      <c r="M18" s="114"/>
      <c r="N18" s="121"/>
    </row>
    <row r="19" spans="1:14" ht="67.5" customHeight="1" x14ac:dyDescent="0.25">
      <c r="A19" s="114"/>
      <c r="B19" s="121"/>
      <c r="C19" s="120"/>
      <c r="D19" s="96" t="s">
        <v>140</v>
      </c>
      <c r="E19" s="89">
        <v>1720</v>
      </c>
      <c r="F19" s="92">
        <v>500</v>
      </c>
      <c r="G19" s="92">
        <v>520</v>
      </c>
      <c r="H19" s="92">
        <v>530</v>
      </c>
      <c r="I19" s="92">
        <v>550</v>
      </c>
      <c r="J19" s="90">
        <f>+SUM(F19:I19)</f>
        <v>2100</v>
      </c>
      <c r="K19" s="143"/>
      <c r="L19" s="143"/>
      <c r="M19" s="114"/>
      <c r="N19" s="121"/>
    </row>
    <row r="20" spans="1:14" s="37" customFormat="1" ht="84" customHeight="1" x14ac:dyDescent="0.25">
      <c r="A20" s="114"/>
      <c r="B20" s="121"/>
      <c r="C20" s="120"/>
      <c r="D20" s="96" t="s">
        <v>29</v>
      </c>
      <c r="E20" s="89">
        <v>25</v>
      </c>
      <c r="F20" s="92">
        <v>11</v>
      </c>
      <c r="G20" s="92">
        <v>14</v>
      </c>
      <c r="H20" s="92">
        <v>16</v>
      </c>
      <c r="I20" s="92">
        <v>18</v>
      </c>
      <c r="J20" s="90">
        <f>+SUM(F20:I20)</f>
        <v>59</v>
      </c>
      <c r="K20" s="142"/>
      <c r="L20" s="142"/>
      <c r="M20" s="114"/>
      <c r="N20" s="121"/>
    </row>
    <row r="21" spans="1:14" s="37" customFormat="1" ht="114.75" customHeight="1" x14ac:dyDescent="0.25">
      <c r="A21" s="117" t="s">
        <v>80</v>
      </c>
      <c r="B21" s="116" t="s">
        <v>31</v>
      </c>
      <c r="C21" s="120">
        <v>5000000000</v>
      </c>
      <c r="D21" s="95" t="s">
        <v>141</v>
      </c>
      <c r="E21" s="89" t="s">
        <v>142</v>
      </c>
      <c r="F21" s="96">
        <v>25</v>
      </c>
      <c r="G21" s="96">
        <v>30</v>
      </c>
      <c r="H21" s="96">
        <v>35</v>
      </c>
      <c r="I21" s="96">
        <v>35</v>
      </c>
      <c r="J21" s="90">
        <f>+SUM(F21:I21)</f>
        <v>125</v>
      </c>
      <c r="K21" s="141" t="s">
        <v>147</v>
      </c>
      <c r="L21" s="141" t="s">
        <v>154</v>
      </c>
      <c r="M21" s="117" t="s">
        <v>57</v>
      </c>
      <c r="N21" s="116" t="s">
        <v>110</v>
      </c>
    </row>
    <row r="22" spans="1:14" s="37" customFormat="1" ht="136.5" customHeight="1" x14ac:dyDescent="0.25">
      <c r="A22" s="117"/>
      <c r="B22" s="116"/>
      <c r="C22" s="120"/>
      <c r="D22" s="95" t="s">
        <v>139</v>
      </c>
      <c r="E22" s="89">
        <v>84</v>
      </c>
      <c r="F22" s="100">
        <v>10</v>
      </c>
      <c r="G22" s="101">
        <v>30</v>
      </c>
      <c r="H22" s="101">
        <v>20</v>
      </c>
      <c r="I22" s="101">
        <v>40</v>
      </c>
      <c r="J22" s="90">
        <f t="shared" ref="J22" si="1">+SUM(F22:I22)</f>
        <v>100</v>
      </c>
      <c r="K22" s="142"/>
      <c r="L22" s="142"/>
      <c r="M22" s="117"/>
      <c r="N22" s="116"/>
    </row>
    <row r="23" spans="1:14" s="37" customFormat="1" ht="81" customHeight="1" x14ac:dyDescent="0.25">
      <c r="A23" s="115" t="s">
        <v>79</v>
      </c>
      <c r="B23" s="130" t="s">
        <v>107</v>
      </c>
      <c r="C23" s="153">
        <v>1000000000</v>
      </c>
      <c r="D23" s="96" t="s">
        <v>106</v>
      </c>
      <c r="E23" s="89">
        <v>84</v>
      </c>
      <c r="F23" s="100">
        <v>10</v>
      </c>
      <c r="G23" s="100">
        <v>20</v>
      </c>
      <c r="H23" s="100">
        <v>30</v>
      </c>
      <c r="I23" s="96">
        <v>66</v>
      </c>
      <c r="J23" s="90">
        <f>+F23+G23+H23+I23</f>
        <v>126</v>
      </c>
      <c r="K23" s="141" t="s">
        <v>148</v>
      </c>
      <c r="L23" s="141" t="s">
        <v>155</v>
      </c>
      <c r="M23" s="115" t="s">
        <v>64</v>
      </c>
      <c r="N23" s="130" t="s">
        <v>70</v>
      </c>
    </row>
    <row r="24" spans="1:14" s="37" customFormat="1" ht="84.75" customHeight="1" x14ac:dyDescent="0.25">
      <c r="A24" s="115"/>
      <c r="B24" s="130"/>
      <c r="C24" s="153"/>
      <c r="D24" s="96" t="s">
        <v>105</v>
      </c>
      <c r="E24" s="89">
        <v>20</v>
      </c>
      <c r="F24" s="96">
        <v>4</v>
      </c>
      <c r="G24" s="96">
        <v>7</v>
      </c>
      <c r="H24" s="96">
        <v>7</v>
      </c>
      <c r="I24" s="96">
        <v>7</v>
      </c>
      <c r="J24" s="90">
        <f>+SUM(F24:I24)</f>
        <v>25</v>
      </c>
      <c r="K24" s="142"/>
      <c r="L24" s="142"/>
      <c r="M24" s="115"/>
      <c r="N24" s="130"/>
    </row>
    <row r="25" spans="1:14" s="37" customFormat="1" ht="43.5" customHeight="1" x14ac:dyDescent="0.25">
      <c r="A25" s="115" t="s">
        <v>74</v>
      </c>
      <c r="B25" s="151" t="s">
        <v>109</v>
      </c>
      <c r="C25" s="152">
        <f>4663000000+9300000000+600000000</f>
        <v>14563000000</v>
      </c>
      <c r="D25" s="114" t="s">
        <v>129</v>
      </c>
      <c r="E25" s="131">
        <v>1</v>
      </c>
      <c r="F25" s="131">
        <v>1</v>
      </c>
      <c r="G25" s="131">
        <v>1</v>
      </c>
      <c r="H25" s="131">
        <v>1</v>
      </c>
      <c r="I25" s="131">
        <v>1</v>
      </c>
      <c r="J25" s="131">
        <v>1</v>
      </c>
      <c r="K25" s="148" t="s">
        <v>149</v>
      </c>
      <c r="L25" s="145" t="s">
        <v>150</v>
      </c>
      <c r="M25" s="115" t="s">
        <v>63</v>
      </c>
      <c r="N25" s="130" t="s">
        <v>112</v>
      </c>
    </row>
    <row r="26" spans="1:14" s="37" customFormat="1" ht="39.75" customHeight="1" x14ac:dyDescent="0.25">
      <c r="A26" s="144"/>
      <c r="B26" s="151"/>
      <c r="C26" s="152"/>
      <c r="D26" s="114"/>
      <c r="E26" s="114"/>
      <c r="F26" s="114"/>
      <c r="G26" s="114"/>
      <c r="H26" s="114"/>
      <c r="I26" s="114"/>
      <c r="J26" s="114"/>
      <c r="K26" s="149"/>
      <c r="L26" s="146"/>
      <c r="M26" s="144"/>
      <c r="N26" s="130"/>
    </row>
    <row r="27" spans="1:14" s="37" customFormat="1" ht="39.75" customHeight="1" x14ac:dyDescent="0.25">
      <c r="A27" s="144"/>
      <c r="B27" s="151"/>
      <c r="C27" s="152"/>
      <c r="D27" s="114"/>
      <c r="E27" s="114"/>
      <c r="F27" s="114"/>
      <c r="G27" s="114"/>
      <c r="H27" s="114"/>
      <c r="I27" s="114"/>
      <c r="J27" s="114"/>
      <c r="K27" s="149"/>
      <c r="L27" s="146"/>
      <c r="M27" s="144"/>
      <c r="N27" s="130"/>
    </row>
    <row r="28" spans="1:14" s="37" customFormat="1" ht="39.75" customHeight="1" x14ac:dyDescent="0.25">
      <c r="A28" s="144"/>
      <c r="B28" s="151"/>
      <c r="C28" s="152"/>
      <c r="D28" s="114"/>
      <c r="E28" s="114"/>
      <c r="F28" s="114"/>
      <c r="G28" s="114"/>
      <c r="H28" s="114"/>
      <c r="I28" s="114"/>
      <c r="J28" s="114"/>
      <c r="K28" s="149"/>
      <c r="L28" s="146"/>
      <c r="M28" s="144"/>
      <c r="N28" s="130"/>
    </row>
    <row r="29" spans="1:14" s="37" customFormat="1" ht="39.75" customHeight="1" x14ac:dyDescent="0.25">
      <c r="A29" s="144"/>
      <c r="B29" s="151"/>
      <c r="C29" s="152"/>
      <c r="D29" s="114"/>
      <c r="E29" s="114"/>
      <c r="F29" s="114"/>
      <c r="G29" s="114"/>
      <c r="H29" s="114"/>
      <c r="I29" s="114"/>
      <c r="J29" s="114"/>
      <c r="K29" s="149"/>
      <c r="L29" s="146"/>
      <c r="M29" s="144"/>
      <c r="N29" s="130"/>
    </row>
    <row r="30" spans="1:14" s="37" customFormat="1" ht="48.75" customHeight="1" x14ac:dyDescent="0.25">
      <c r="A30" s="144"/>
      <c r="B30" s="151"/>
      <c r="C30" s="152"/>
      <c r="D30" s="114"/>
      <c r="E30" s="114"/>
      <c r="F30" s="114"/>
      <c r="G30" s="114"/>
      <c r="H30" s="114"/>
      <c r="I30" s="114"/>
      <c r="J30" s="114"/>
      <c r="K30" s="149"/>
      <c r="L30" s="146"/>
      <c r="M30" s="144"/>
      <c r="N30" s="130"/>
    </row>
    <row r="31" spans="1:14" s="37" customFormat="1" ht="51.75" customHeight="1" x14ac:dyDescent="0.25">
      <c r="A31" s="144"/>
      <c r="B31" s="151"/>
      <c r="C31" s="152"/>
      <c r="D31" s="114"/>
      <c r="E31" s="114"/>
      <c r="F31" s="114"/>
      <c r="G31" s="114"/>
      <c r="H31" s="114"/>
      <c r="I31" s="114"/>
      <c r="J31" s="114"/>
      <c r="K31" s="149"/>
      <c r="L31" s="146"/>
      <c r="M31" s="144"/>
      <c r="N31" s="130"/>
    </row>
    <row r="32" spans="1:14" s="37" customFormat="1" ht="58.5" customHeight="1" x14ac:dyDescent="0.25">
      <c r="A32" s="144"/>
      <c r="B32" s="151"/>
      <c r="C32" s="152"/>
      <c r="D32" s="114"/>
      <c r="E32" s="114"/>
      <c r="F32" s="114"/>
      <c r="G32" s="114"/>
      <c r="H32" s="114"/>
      <c r="I32" s="114"/>
      <c r="J32" s="114"/>
      <c r="K32" s="150"/>
      <c r="L32" s="147"/>
      <c r="M32" s="144"/>
      <c r="N32" s="130"/>
    </row>
    <row r="33" spans="1:14" s="37" customFormat="1" ht="63" customHeight="1" x14ac:dyDescent="0.25">
      <c r="A33" s="128" t="s">
        <v>157</v>
      </c>
      <c r="B33" s="128"/>
      <c r="C33" s="128"/>
      <c r="D33" s="128"/>
      <c r="E33" s="128"/>
      <c r="F33" s="128"/>
      <c r="G33" s="128"/>
      <c r="H33" s="128"/>
      <c r="I33" s="128"/>
      <c r="J33" s="128"/>
      <c r="K33" s="128"/>
      <c r="L33" s="128"/>
      <c r="M33" s="128"/>
      <c r="N33" s="128"/>
    </row>
    <row r="34" spans="1:14" s="37" customFormat="1" x14ac:dyDescent="0.25">
      <c r="B34" s="48"/>
      <c r="C34" s="24"/>
      <c r="D34" s="54"/>
      <c r="E34" s="24"/>
      <c r="F34" s="24"/>
      <c r="G34" s="24"/>
      <c r="H34" s="24"/>
      <c r="I34" s="24"/>
      <c r="J34" s="24"/>
      <c r="K34" s="24"/>
      <c r="L34" s="24"/>
      <c r="M34" s="69"/>
      <c r="N34" s="24"/>
    </row>
    <row r="35" spans="1:14" s="37" customFormat="1" x14ac:dyDescent="0.25">
      <c r="B35" s="48"/>
      <c r="C35" s="24"/>
      <c r="D35" s="54"/>
      <c r="E35" s="24"/>
      <c r="F35" s="24"/>
      <c r="G35" s="24"/>
      <c r="H35" s="24"/>
      <c r="I35" s="24"/>
      <c r="J35" s="24"/>
      <c r="K35" s="24"/>
      <c r="L35" s="24"/>
      <c r="M35" s="69"/>
      <c r="N35" s="24"/>
    </row>
    <row r="36" spans="1:14" s="37" customFormat="1" x14ac:dyDescent="0.25">
      <c r="B36" s="48"/>
      <c r="C36" s="24"/>
      <c r="D36" s="54"/>
      <c r="E36" s="24"/>
      <c r="F36" s="24"/>
      <c r="G36" s="24"/>
      <c r="H36" s="24"/>
      <c r="I36" s="24"/>
      <c r="J36" s="24"/>
      <c r="K36" s="24"/>
      <c r="L36" s="24"/>
      <c r="M36" s="69"/>
      <c r="N36" s="24"/>
    </row>
    <row r="37" spans="1:14" s="37" customFormat="1" x14ac:dyDescent="0.25">
      <c r="B37" s="48"/>
      <c r="C37" s="24"/>
      <c r="D37" s="54"/>
      <c r="E37" s="24"/>
      <c r="F37" s="24"/>
      <c r="G37" s="24"/>
      <c r="H37" s="24"/>
      <c r="I37" s="24"/>
      <c r="J37" s="24"/>
      <c r="K37" s="24"/>
      <c r="L37" s="24"/>
      <c r="M37" s="69"/>
      <c r="N37" s="24"/>
    </row>
    <row r="38" spans="1:14" s="37" customFormat="1" x14ac:dyDescent="0.25">
      <c r="B38" s="48"/>
      <c r="C38" s="24"/>
      <c r="D38" s="54"/>
      <c r="E38" s="24"/>
      <c r="F38" s="24"/>
      <c r="G38" s="24"/>
      <c r="H38" s="24"/>
      <c r="I38" s="24"/>
      <c r="J38" s="24"/>
      <c r="K38" s="24"/>
      <c r="L38" s="24"/>
      <c r="M38" s="69"/>
      <c r="N38" s="24"/>
    </row>
    <row r="39" spans="1:14" s="37" customFormat="1" x14ac:dyDescent="0.25">
      <c r="B39" s="48"/>
      <c r="C39" s="24"/>
      <c r="D39" s="54"/>
      <c r="E39" s="24"/>
      <c r="F39" s="24"/>
      <c r="G39" s="24"/>
      <c r="H39" s="24"/>
      <c r="I39" s="24"/>
      <c r="J39" s="24"/>
      <c r="K39" s="24"/>
      <c r="L39" s="24"/>
      <c r="M39" s="69"/>
      <c r="N39" s="24"/>
    </row>
    <row r="40" spans="1:14" s="37" customFormat="1" x14ac:dyDescent="0.25">
      <c r="B40" s="48"/>
      <c r="C40" s="24"/>
      <c r="D40" s="54"/>
      <c r="E40" s="24"/>
      <c r="F40" s="24"/>
      <c r="G40" s="24"/>
      <c r="H40" s="24"/>
      <c r="I40" s="24"/>
      <c r="J40" s="24"/>
      <c r="K40" s="24"/>
      <c r="L40" s="24"/>
      <c r="M40" s="69"/>
      <c r="N40" s="24"/>
    </row>
    <row r="41" spans="1:14" s="37" customFormat="1" x14ac:dyDescent="0.25">
      <c r="B41" s="48"/>
      <c r="C41" s="24"/>
      <c r="D41" s="54"/>
      <c r="E41" s="24"/>
      <c r="F41" s="24"/>
      <c r="G41" s="24"/>
      <c r="H41" s="24"/>
      <c r="I41" s="24"/>
      <c r="J41" s="24"/>
      <c r="K41" s="24"/>
      <c r="L41" s="24"/>
      <c r="M41" s="69"/>
      <c r="N41" s="24"/>
    </row>
    <row r="42" spans="1:14" s="37" customFormat="1" x14ac:dyDescent="0.25">
      <c r="B42" s="48"/>
      <c r="C42" s="24"/>
      <c r="D42" s="54"/>
      <c r="E42" s="24"/>
      <c r="F42" s="24"/>
      <c r="G42" s="24"/>
      <c r="H42" s="24"/>
      <c r="I42" s="24"/>
      <c r="J42" s="24"/>
      <c r="K42" s="24"/>
      <c r="L42" s="24"/>
      <c r="M42" s="69"/>
      <c r="N42" s="24"/>
    </row>
    <row r="43" spans="1:14" s="37" customFormat="1" x14ac:dyDescent="0.25">
      <c r="B43" s="48"/>
      <c r="C43" s="24"/>
      <c r="D43" s="54"/>
      <c r="E43" s="24"/>
      <c r="F43" s="24"/>
      <c r="G43" s="24"/>
      <c r="H43" s="24"/>
      <c r="I43" s="24"/>
      <c r="J43" s="24"/>
      <c r="K43" s="24"/>
      <c r="L43" s="24"/>
      <c r="M43" s="69"/>
      <c r="N43" s="24"/>
    </row>
    <row r="44" spans="1:14" s="37" customFormat="1" x14ac:dyDescent="0.25">
      <c r="B44" s="48"/>
      <c r="C44" s="24"/>
      <c r="D44" s="54"/>
      <c r="E44" s="24"/>
      <c r="F44" s="24"/>
      <c r="G44" s="24"/>
      <c r="H44" s="24"/>
      <c r="I44" s="24"/>
      <c r="J44" s="24"/>
      <c r="K44" s="24"/>
      <c r="L44" s="24"/>
      <c r="M44" s="69"/>
      <c r="N44" s="24"/>
    </row>
    <row r="45" spans="1:14" s="37" customFormat="1" x14ac:dyDescent="0.25">
      <c r="B45" s="48"/>
      <c r="C45" s="24"/>
      <c r="D45" s="54"/>
      <c r="E45" s="24"/>
      <c r="F45" s="24"/>
      <c r="G45" s="24"/>
      <c r="H45" s="24"/>
      <c r="I45" s="24"/>
      <c r="J45" s="24"/>
      <c r="K45" s="24"/>
      <c r="L45" s="24"/>
      <c r="M45" s="69"/>
      <c r="N45" s="24"/>
    </row>
    <row r="46" spans="1:14" s="37" customFormat="1" x14ac:dyDescent="0.25">
      <c r="B46" s="48"/>
      <c r="C46" s="24"/>
      <c r="D46" s="54"/>
      <c r="E46" s="24"/>
      <c r="F46" s="24"/>
      <c r="G46" s="24"/>
      <c r="H46" s="24"/>
      <c r="I46" s="24"/>
      <c r="J46" s="24"/>
      <c r="K46" s="24"/>
      <c r="L46" s="24"/>
      <c r="M46" s="69"/>
      <c r="N46" s="24"/>
    </row>
    <row r="47" spans="1:14" s="37" customFormat="1" x14ac:dyDescent="0.25">
      <c r="B47" s="48"/>
      <c r="C47" s="24"/>
      <c r="D47" s="54"/>
      <c r="E47" s="24"/>
      <c r="F47" s="24"/>
      <c r="G47" s="24"/>
      <c r="H47" s="24"/>
      <c r="I47" s="24"/>
      <c r="J47" s="24"/>
      <c r="K47" s="24"/>
      <c r="L47" s="24"/>
      <c r="M47" s="69"/>
      <c r="N47" s="24"/>
    </row>
    <row r="48" spans="1:14" s="37" customFormat="1" x14ac:dyDescent="0.25">
      <c r="B48" s="48"/>
      <c r="C48" s="24"/>
      <c r="D48" s="54"/>
      <c r="E48" s="24"/>
      <c r="F48" s="24"/>
      <c r="G48" s="24"/>
      <c r="H48" s="24"/>
      <c r="I48" s="24"/>
      <c r="J48" s="24"/>
      <c r="K48" s="24"/>
      <c r="L48" s="24"/>
      <c r="M48" s="69"/>
      <c r="N48" s="24"/>
    </row>
    <row r="49" spans="2:14" s="37" customFormat="1" x14ac:dyDescent="0.25">
      <c r="B49" s="48"/>
      <c r="C49" s="24"/>
      <c r="D49" s="54"/>
      <c r="E49" s="24"/>
      <c r="F49" s="24"/>
      <c r="G49" s="24"/>
      <c r="H49" s="24"/>
      <c r="I49" s="24"/>
      <c r="J49" s="24"/>
      <c r="K49" s="24"/>
      <c r="L49" s="24"/>
      <c r="M49" s="69"/>
      <c r="N49" s="24"/>
    </row>
    <row r="50" spans="2:14" s="37" customFormat="1" x14ac:dyDescent="0.25">
      <c r="B50" s="48"/>
      <c r="C50" s="24"/>
      <c r="D50" s="54"/>
      <c r="E50" s="24"/>
      <c r="F50" s="24"/>
      <c r="G50" s="24"/>
      <c r="H50" s="24"/>
      <c r="I50" s="24"/>
      <c r="J50" s="24"/>
      <c r="K50" s="24"/>
      <c r="L50" s="24"/>
      <c r="M50" s="69"/>
      <c r="N50" s="24"/>
    </row>
    <row r="51" spans="2:14" s="37" customFormat="1" x14ac:dyDescent="0.25">
      <c r="B51" s="48"/>
      <c r="C51" s="24"/>
      <c r="D51" s="54"/>
      <c r="E51" s="24"/>
      <c r="F51" s="24"/>
      <c r="G51" s="24"/>
      <c r="H51" s="24"/>
      <c r="I51" s="24"/>
      <c r="J51" s="24"/>
      <c r="K51" s="24"/>
      <c r="L51" s="24"/>
      <c r="M51" s="70"/>
      <c r="N51" s="24"/>
    </row>
  </sheetData>
  <mergeCells count="66">
    <mergeCell ref="M25:M32"/>
    <mergeCell ref="L25:L32"/>
    <mergeCell ref="A25:A32"/>
    <mergeCell ref="K17:K20"/>
    <mergeCell ref="K21:K22"/>
    <mergeCell ref="K23:K24"/>
    <mergeCell ref="K25:K32"/>
    <mergeCell ref="L17:L20"/>
    <mergeCell ref="L21:L22"/>
    <mergeCell ref="B25:B32"/>
    <mergeCell ref="C25:C32"/>
    <mergeCell ref="E25:E32"/>
    <mergeCell ref="C23:C24"/>
    <mergeCell ref="B23:B24"/>
    <mergeCell ref="K7:K9"/>
    <mergeCell ref="K10:K12"/>
    <mergeCell ref="L10:L12"/>
    <mergeCell ref="L23:L24"/>
    <mergeCell ref="K13:K16"/>
    <mergeCell ref="L13:L16"/>
    <mergeCell ref="A33:N33"/>
    <mergeCell ref="D25:D32"/>
    <mergeCell ref="B7:B9"/>
    <mergeCell ref="C7:C9"/>
    <mergeCell ref="M7:M9"/>
    <mergeCell ref="N7:N9"/>
    <mergeCell ref="N23:N24"/>
    <mergeCell ref="N25:N32"/>
    <mergeCell ref="F25:F32"/>
    <mergeCell ref="G25:G32"/>
    <mergeCell ref="H25:H32"/>
    <mergeCell ref="I25:I32"/>
    <mergeCell ref="J25:J32"/>
    <mergeCell ref="L7:L9"/>
    <mergeCell ref="B10:B12"/>
    <mergeCell ref="C10:C12"/>
    <mergeCell ref="A1:B3"/>
    <mergeCell ref="C1:M3"/>
    <mergeCell ref="E5:E6"/>
    <mergeCell ref="F5:J5"/>
    <mergeCell ref="M5:M6"/>
    <mergeCell ref="A5:A6"/>
    <mergeCell ref="D5:D6"/>
    <mergeCell ref="L5:L6"/>
    <mergeCell ref="K5:K6"/>
    <mergeCell ref="B13:B16"/>
    <mergeCell ref="A21:A22"/>
    <mergeCell ref="C21:C22"/>
    <mergeCell ref="A17:A20"/>
    <mergeCell ref="B17:B20"/>
    <mergeCell ref="N5:N6"/>
    <mergeCell ref="A7:A9"/>
    <mergeCell ref="M23:M24"/>
    <mergeCell ref="N21:N22"/>
    <mergeCell ref="B21:B22"/>
    <mergeCell ref="M21:M22"/>
    <mergeCell ref="A10:A16"/>
    <mergeCell ref="M10:M16"/>
    <mergeCell ref="N10:N16"/>
    <mergeCell ref="C13:C16"/>
    <mergeCell ref="N17:N20"/>
    <mergeCell ref="C17:C20"/>
    <mergeCell ref="M17:M20"/>
    <mergeCell ref="A23:A24"/>
    <mergeCell ref="B5:B6"/>
    <mergeCell ref="C5:C6"/>
  </mergeCells>
  <printOptions horizontalCentered="1" verticalCentered="1"/>
  <pageMargins left="0.23622047244094491" right="0.23622047244094491" top="0.74803149606299213" bottom="0.74803149606299213" header="0.31496062992125984" footer="0.31496062992125984"/>
  <pageSetup paperSize="122" scale="37" fitToWidth="0" fitToHeight="0" orientation="landscape" r:id="rId1"/>
  <rowBreaks count="1" manualBreakCount="1">
    <brk id="20" max="1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sheetPr>
  <dimension ref="A1:S54"/>
  <sheetViews>
    <sheetView topLeftCell="C30" zoomScale="86" zoomScaleNormal="86" zoomScaleSheetLayoutView="70" zoomScalePageLayoutView="30" workbookViewId="0">
      <selection activeCell="C28" sqref="C28:C35"/>
    </sheetView>
  </sheetViews>
  <sheetFormatPr baseColWidth="10" defaultColWidth="11.42578125" defaultRowHeight="17.25" x14ac:dyDescent="0.25"/>
  <cols>
    <col min="1" max="1" width="43.42578125" style="40" customWidth="1"/>
    <col min="2" max="2" width="35.85546875" style="37" customWidth="1"/>
    <col min="3" max="3" width="39.140625" style="50" customWidth="1"/>
    <col min="4" max="4" width="39.140625" style="55" customWidth="1"/>
    <col min="5" max="5" width="31.140625" style="40" customWidth="1"/>
    <col min="6" max="6" width="57.85546875" style="55" customWidth="1"/>
    <col min="7" max="7" width="16.5703125" style="40" customWidth="1"/>
    <col min="8" max="8" width="16.140625" style="25" customWidth="1"/>
    <col min="9" max="9" width="17.28515625" style="25" customWidth="1"/>
    <col min="10" max="10" width="15.85546875" style="25" customWidth="1"/>
    <col min="11" max="11" width="16" style="25" customWidth="1"/>
    <col min="12" max="12" width="17" style="25" customWidth="1"/>
    <col min="13" max="13" width="37.7109375" style="49" customWidth="1"/>
    <col min="14" max="14" width="44.85546875" style="40" customWidth="1"/>
    <col min="15" max="15" width="11.42578125" style="37"/>
    <col min="16" max="16384" width="11.42578125" style="40"/>
  </cols>
  <sheetData>
    <row r="1" spans="1:19" s="35" customFormat="1" ht="55.5" customHeight="1" x14ac:dyDescent="0.25">
      <c r="B1" s="60"/>
      <c r="C1" s="189" t="s">
        <v>10</v>
      </c>
      <c r="D1" s="189"/>
      <c r="E1" s="189"/>
      <c r="F1" s="189"/>
      <c r="G1" s="189"/>
      <c r="H1" s="189"/>
      <c r="I1" s="189"/>
      <c r="J1" s="189"/>
      <c r="K1" s="190"/>
      <c r="L1" s="185" t="s">
        <v>12</v>
      </c>
      <c r="M1" s="185"/>
      <c r="N1" s="185"/>
    </row>
    <row r="2" spans="1:19" s="35" customFormat="1" ht="30.75" customHeight="1" x14ac:dyDescent="0.25">
      <c r="B2" s="60"/>
      <c r="C2" s="189"/>
      <c r="D2" s="189"/>
      <c r="E2" s="189"/>
      <c r="F2" s="189"/>
      <c r="G2" s="189"/>
      <c r="H2" s="189"/>
      <c r="I2" s="189"/>
      <c r="J2" s="189"/>
      <c r="K2" s="190"/>
      <c r="L2" s="185" t="s">
        <v>13</v>
      </c>
      <c r="M2" s="185"/>
      <c r="N2" s="185"/>
    </row>
    <row r="3" spans="1:19" s="36" customFormat="1" ht="35.25" customHeight="1" x14ac:dyDescent="0.25">
      <c r="B3" s="60"/>
      <c r="C3" s="189"/>
      <c r="D3" s="189"/>
      <c r="E3" s="189"/>
      <c r="F3" s="189"/>
      <c r="G3" s="189"/>
      <c r="H3" s="189"/>
      <c r="I3" s="189"/>
      <c r="J3" s="189"/>
      <c r="K3" s="190"/>
      <c r="L3" s="186" t="s">
        <v>11</v>
      </c>
      <c r="M3" s="186"/>
      <c r="N3" s="185"/>
      <c r="O3" s="35"/>
    </row>
    <row r="4" spans="1:19" s="37" customFormat="1" x14ac:dyDescent="0.25">
      <c r="C4" s="38"/>
      <c r="D4" s="51"/>
      <c r="E4" s="38"/>
      <c r="F4" s="51"/>
      <c r="G4" s="38"/>
      <c r="H4" s="15"/>
      <c r="I4" s="15"/>
      <c r="J4" s="15"/>
      <c r="K4" s="15"/>
      <c r="L4" s="15"/>
      <c r="M4" s="39"/>
      <c r="N4" s="38"/>
    </row>
    <row r="5" spans="1:19" ht="36.75" customHeight="1" x14ac:dyDescent="0.25">
      <c r="A5" s="193" t="s">
        <v>75</v>
      </c>
      <c r="B5" s="197" t="s">
        <v>54</v>
      </c>
      <c r="C5" s="193" t="s">
        <v>5</v>
      </c>
      <c r="D5" s="191" t="s">
        <v>81</v>
      </c>
      <c r="E5" s="184" t="s">
        <v>82</v>
      </c>
      <c r="F5" s="193" t="s">
        <v>6</v>
      </c>
      <c r="G5" s="184" t="s">
        <v>59</v>
      </c>
      <c r="H5" s="184" t="s">
        <v>7</v>
      </c>
      <c r="I5" s="184"/>
      <c r="J5" s="184"/>
      <c r="K5" s="184"/>
      <c r="L5" s="184"/>
      <c r="M5" s="187" t="s">
        <v>56</v>
      </c>
      <c r="N5" s="184" t="s">
        <v>8</v>
      </c>
    </row>
    <row r="6" spans="1:19" ht="46.5" customHeight="1" x14ac:dyDescent="0.25">
      <c r="A6" s="193"/>
      <c r="B6" s="197"/>
      <c r="C6" s="193"/>
      <c r="D6" s="192"/>
      <c r="E6" s="184"/>
      <c r="F6" s="193"/>
      <c r="G6" s="184"/>
      <c r="H6" s="16">
        <v>2019</v>
      </c>
      <c r="I6" s="16">
        <v>2020</v>
      </c>
      <c r="J6" s="16">
        <v>2021</v>
      </c>
      <c r="K6" s="16">
        <v>2022</v>
      </c>
      <c r="L6" s="16" t="s">
        <v>9</v>
      </c>
      <c r="M6" s="188"/>
      <c r="N6" s="184"/>
    </row>
    <row r="7" spans="1:19" ht="87.75" customHeight="1" x14ac:dyDescent="0.25">
      <c r="A7" s="198" t="s">
        <v>72</v>
      </c>
      <c r="B7" s="200"/>
      <c r="C7" s="157" t="s">
        <v>14</v>
      </c>
      <c r="D7" s="26" t="s">
        <v>15</v>
      </c>
      <c r="E7" s="194">
        <f>37189862000+1943000000-4663000000-1500000000</f>
        <v>32969862000</v>
      </c>
      <c r="F7" s="26"/>
      <c r="G7" s="42"/>
      <c r="H7" s="18"/>
      <c r="I7" s="18"/>
      <c r="J7" s="19"/>
      <c r="K7" s="19"/>
      <c r="L7" s="19"/>
      <c r="M7" s="174" t="s">
        <v>57</v>
      </c>
      <c r="N7" s="157" t="s">
        <v>65</v>
      </c>
    </row>
    <row r="8" spans="1:19" ht="60" customHeight="1" x14ac:dyDescent="0.25">
      <c r="A8" s="215"/>
      <c r="B8" s="201"/>
      <c r="C8" s="158"/>
      <c r="D8" s="57" t="s">
        <v>16</v>
      </c>
      <c r="E8" s="195"/>
      <c r="F8" s="55" t="s">
        <v>86</v>
      </c>
      <c r="G8" s="42" t="s">
        <v>49</v>
      </c>
      <c r="H8" s="42" t="s">
        <v>49</v>
      </c>
      <c r="I8" s="42" t="s">
        <v>49</v>
      </c>
      <c r="J8" s="42" t="s">
        <v>49</v>
      </c>
      <c r="K8" s="42" t="s">
        <v>49</v>
      </c>
      <c r="L8" s="42" t="s">
        <v>49</v>
      </c>
      <c r="M8" s="175"/>
      <c r="N8" s="158"/>
    </row>
    <row r="9" spans="1:19" ht="52.5" customHeight="1" x14ac:dyDescent="0.25">
      <c r="A9" s="215"/>
      <c r="B9" s="201"/>
      <c r="C9" s="158"/>
      <c r="D9" s="26" t="s">
        <v>17</v>
      </c>
      <c r="E9" s="195"/>
      <c r="F9" s="26"/>
      <c r="G9" s="42"/>
      <c r="H9" s="18"/>
      <c r="I9" s="19"/>
      <c r="J9" s="20"/>
      <c r="K9" s="20"/>
      <c r="L9" s="19"/>
      <c r="M9" s="175"/>
      <c r="N9" s="158"/>
    </row>
    <row r="10" spans="1:19" ht="62.25" customHeight="1" x14ac:dyDescent="0.25">
      <c r="A10" s="215"/>
      <c r="B10" s="201"/>
      <c r="C10" s="158"/>
      <c r="D10" s="26" t="s">
        <v>18</v>
      </c>
      <c r="E10" s="195"/>
      <c r="F10" s="26"/>
      <c r="G10" s="42"/>
      <c r="H10" s="18"/>
      <c r="I10" s="18"/>
      <c r="J10" s="19"/>
      <c r="K10" s="19"/>
      <c r="L10" s="19"/>
      <c r="M10" s="175"/>
      <c r="N10" s="158"/>
      <c r="Q10" s="43"/>
    </row>
    <row r="11" spans="1:19" ht="50.25" customHeight="1" x14ac:dyDescent="0.25">
      <c r="A11" s="199"/>
      <c r="B11" s="202"/>
      <c r="C11" s="159"/>
      <c r="D11" s="26" t="s">
        <v>87</v>
      </c>
      <c r="E11" s="196"/>
      <c r="F11" s="26" t="s">
        <v>19</v>
      </c>
      <c r="G11" s="21">
        <v>1</v>
      </c>
      <c r="H11" s="21">
        <v>1</v>
      </c>
      <c r="I11" s="21">
        <v>1</v>
      </c>
      <c r="J11" s="21">
        <v>1</v>
      </c>
      <c r="K11" s="21">
        <v>1</v>
      </c>
      <c r="L11" s="21">
        <v>1</v>
      </c>
      <c r="M11" s="176" t="s">
        <v>58</v>
      </c>
      <c r="N11" s="159"/>
    </row>
    <row r="12" spans="1:19" ht="50.25" customHeight="1" x14ac:dyDescent="0.25">
      <c r="A12" s="177" t="s">
        <v>78</v>
      </c>
      <c r="B12" s="203"/>
      <c r="C12" s="160" t="s">
        <v>88</v>
      </c>
      <c r="D12" s="26" t="s">
        <v>21</v>
      </c>
      <c r="E12" s="174">
        <v>654327233320</v>
      </c>
      <c r="F12" s="26"/>
      <c r="G12" s="42"/>
      <c r="H12" s="18"/>
      <c r="I12" s="18"/>
      <c r="J12" s="19"/>
      <c r="K12" s="19"/>
      <c r="L12" s="19"/>
      <c r="M12" s="177" t="s">
        <v>57</v>
      </c>
      <c r="N12" s="160" t="s">
        <v>66</v>
      </c>
    </row>
    <row r="13" spans="1:19" ht="50.25" customHeight="1" x14ac:dyDescent="0.25">
      <c r="A13" s="178"/>
      <c r="B13" s="204"/>
      <c r="C13" s="161"/>
      <c r="D13" s="198" t="s">
        <v>22</v>
      </c>
      <c r="E13" s="175"/>
      <c r="F13" s="26" t="s">
        <v>23</v>
      </c>
      <c r="G13" s="41">
        <v>3492</v>
      </c>
      <c r="H13" s="44">
        <v>1000</v>
      </c>
      <c r="I13" s="44">
        <v>260</v>
      </c>
      <c r="J13" s="44">
        <v>1000</v>
      </c>
      <c r="K13" s="44">
        <v>260</v>
      </c>
      <c r="L13" s="19">
        <f>+H13+I13+J13+K13</f>
        <v>2520</v>
      </c>
      <c r="M13" s="178"/>
      <c r="N13" s="161"/>
    </row>
    <row r="14" spans="1:19" ht="50.25" customHeight="1" x14ac:dyDescent="0.25">
      <c r="A14" s="178"/>
      <c r="B14" s="204"/>
      <c r="C14" s="161"/>
      <c r="D14" s="199"/>
      <c r="E14" s="175"/>
      <c r="F14" s="26" t="s">
        <v>24</v>
      </c>
      <c r="G14" s="41">
        <v>148</v>
      </c>
      <c r="H14" s="44">
        <v>200</v>
      </c>
      <c r="I14" s="44">
        <v>200</v>
      </c>
      <c r="J14" s="44">
        <v>200</v>
      </c>
      <c r="K14" s="44">
        <v>200</v>
      </c>
      <c r="L14" s="19">
        <f>+H14+I14+J14+K14</f>
        <v>800</v>
      </c>
      <c r="M14" s="178"/>
      <c r="N14" s="161"/>
      <c r="S14" s="43"/>
    </row>
    <row r="15" spans="1:19" ht="67.5" customHeight="1" x14ac:dyDescent="0.25">
      <c r="A15" s="178"/>
      <c r="B15" s="204"/>
      <c r="C15" s="161"/>
      <c r="D15" s="26" t="s">
        <v>89</v>
      </c>
      <c r="E15" s="175"/>
      <c r="F15" s="26"/>
      <c r="G15" s="42"/>
      <c r="H15" s="21"/>
      <c r="I15" s="21"/>
      <c r="J15" s="22"/>
      <c r="K15" s="22"/>
      <c r="L15" s="19">
        <f t="shared" ref="L15:L18" si="0">+H15+I15+J15+K15</f>
        <v>0</v>
      </c>
      <c r="M15" s="178"/>
      <c r="N15" s="161"/>
      <c r="S15" s="43"/>
    </row>
    <row r="16" spans="1:19" ht="41.25" customHeight="1" x14ac:dyDescent="0.25">
      <c r="A16" s="178"/>
      <c r="B16" s="204"/>
      <c r="C16" s="161"/>
      <c r="D16" s="198" t="s">
        <v>90</v>
      </c>
      <c r="E16" s="175"/>
      <c r="F16" s="26" t="s">
        <v>25</v>
      </c>
      <c r="G16" s="56">
        <v>28998</v>
      </c>
      <c r="H16" s="19">
        <v>12000</v>
      </c>
      <c r="I16" s="19">
        <v>13000</v>
      </c>
      <c r="J16" s="19">
        <v>14500</v>
      </c>
      <c r="K16" s="19">
        <v>15500</v>
      </c>
      <c r="L16" s="19">
        <f t="shared" si="0"/>
        <v>55000</v>
      </c>
      <c r="M16" s="178"/>
      <c r="N16" s="161"/>
    </row>
    <row r="17" spans="1:15" ht="41.25" customHeight="1" x14ac:dyDescent="0.25">
      <c r="A17" s="179"/>
      <c r="B17" s="205"/>
      <c r="C17" s="162"/>
      <c r="D17" s="199"/>
      <c r="E17" s="176"/>
      <c r="F17" s="26" t="s">
        <v>26</v>
      </c>
      <c r="G17" s="42"/>
      <c r="H17" s="18"/>
      <c r="I17" s="18"/>
      <c r="J17" s="19"/>
      <c r="K17" s="19"/>
      <c r="L17" s="59">
        <v>0.91</v>
      </c>
      <c r="M17" s="179"/>
      <c r="N17" s="162"/>
    </row>
    <row r="18" spans="1:15" ht="79.5" customHeight="1" x14ac:dyDescent="0.25">
      <c r="A18" s="180" t="s">
        <v>72</v>
      </c>
      <c r="B18" s="206"/>
      <c r="C18" s="163" t="s">
        <v>20</v>
      </c>
      <c r="D18" s="198" t="s">
        <v>27</v>
      </c>
      <c r="E18" s="194">
        <v>11500000000</v>
      </c>
      <c r="F18" s="26" t="s">
        <v>60</v>
      </c>
      <c r="G18" s="41"/>
      <c r="H18" s="44">
        <v>1200</v>
      </c>
      <c r="I18" s="44">
        <v>2000</v>
      </c>
      <c r="J18" s="44">
        <v>1200</v>
      </c>
      <c r="K18" s="44">
        <v>600</v>
      </c>
      <c r="L18" s="19">
        <f t="shared" si="0"/>
        <v>5000</v>
      </c>
      <c r="M18" s="180" t="s">
        <v>57</v>
      </c>
      <c r="N18" s="163" t="s">
        <v>67</v>
      </c>
    </row>
    <row r="19" spans="1:15" ht="79.5" customHeight="1" x14ac:dyDescent="0.25">
      <c r="A19" s="180"/>
      <c r="B19" s="206"/>
      <c r="C19" s="163"/>
      <c r="D19" s="199"/>
      <c r="E19" s="195"/>
      <c r="F19" s="52" t="s">
        <v>50</v>
      </c>
      <c r="G19" s="41"/>
      <c r="H19" s="44"/>
      <c r="I19" s="44"/>
      <c r="J19" s="44"/>
      <c r="K19" s="44"/>
      <c r="L19" s="44"/>
      <c r="M19" s="180"/>
      <c r="N19" s="163"/>
    </row>
    <row r="20" spans="1:15" ht="67.5" customHeight="1" x14ac:dyDescent="0.25">
      <c r="A20" s="180"/>
      <c r="B20" s="206"/>
      <c r="C20" s="163"/>
      <c r="D20" s="27" t="s">
        <v>51</v>
      </c>
      <c r="E20" s="195"/>
      <c r="F20" s="26" t="s">
        <v>28</v>
      </c>
      <c r="G20" s="42">
        <v>1720</v>
      </c>
      <c r="H20" s="18">
        <v>500</v>
      </c>
      <c r="I20" s="18">
        <v>520</v>
      </c>
      <c r="J20" s="18">
        <v>530</v>
      </c>
      <c r="K20" s="18">
        <v>550</v>
      </c>
      <c r="L20" s="18">
        <f>+SUM(H20:K20)</f>
        <v>2100</v>
      </c>
      <c r="M20" s="180"/>
      <c r="N20" s="163"/>
    </row>
    <row r="21" spans="1:15" s="37" customFormat="1" ht="123" customHeight="1" x14ac:dyDescent="0.25">
      <c r="A21" s="180"/>
      <c r="B21" s="206"/>
      <c r="C21" s="163"/>
      <c r="D21" s="17" t="s">
        <v>91</v>
      </c>
      <c r="E21" s="195"/>
      <c r="F21" s="17" t="s">
        <v>29</v>
      </c>
      <c r="G21" s="42">
        <v>25</v>
      </c>
      <c r="H21" s="18" t="s">
        <v>61</v>
      </c>
      <c r="I21" s="18" t="s">
        <v>61</v>
      </c>
      <c r="J21" s="18" t="s">
        <v>61</v>
      </c>
      <c r="K21" s="18" t="s">
        <v>61</v>
      </c>
      <c r="L21" s="23" t="s">
        <v>30</v>
      </c>
      <c r="M21" s="180"/>
      <c r="N21" s="163"/>
    </row>
    <row r="22" spans="1:15" s="36" customFormat="1" ht="63" customHeight="1" x14ac:dyDescent="0.25">
      <c r="A22" s="181" t="s">
        <v>80</v>
      </c>
      <c r="B22" s="207"/>
      <c r="C22" s="164" t="s">
        <v>31</v>
      </c>
      <c r="D22" s="58" t="s">
        <v>32</v>
      </c>
      <c r="E22" s="194">
        <v>16000000000</v>
      </c>
      <c r="F22" s="53" t="s">
        <v>62</v>
      </c>
      <c r="G22" s="42" t="s">
        <v>49</v>
      </c>
      <c r="H22" s="42" t="s">
        <v>49</v>
      </c>
      <c r="I22" s="42" t="s">
        <v>49</v>
      </c>
      <c r="J22" s="42" t="s">
        <v>49</v>
      </c>
      <c r="K22" s="42" t="s">
        <v>49</v>
      </c>
      <c r="L22" s="42" t="s">
        <v>49</v>
      </c>
      <c r="M22" s="181" t="s">
        <v>57</v>
      </c>
      <c r="N22" s="164" t="s">
        <v>68</v>
      </c>
      <c r="O22" s="35"/>
    </row>
    <row r="23" spans="1:15" s="37" customFormat="1" ht="72.75" customHeight="1" x14ac:dyDescent="0.25">
      <c r="A23" s="182"/>
      <c r="B23" s="208"/>
      <c r="C23" s="165"/>
      <c r="D23" s="17" t="s">
        <v>33</v>
      </c>
      <c r="E23" s="195"/>
      <c r="F23" s="17" t="s">
        <v>53</v>
      </c>
      <c r="G23" s="42" t="s">
        <v>49</v>
      </c>
      <c r="H23" s="42" t="s">
        <v>49</v>
      </c>
      <c r="I23" s="42" t="s">
        <v>49</v>
      </c>
      <c r="J23" s="42" t="s">
        <v>49</v>
      </c>
      <c r="K23" s="42" t="s">
        <v>49</v>
      </c>
      <c r="L23" s="19">
        <v>34000</v>
      </c>
      <c r="M23" s="182"/>
      <c r="N23" s="165"/>
    </row>
    <row r="24" spans="1:15" s="37" customFormat="1" ht="114" customHeight="1" x14ac:dyDescent="0.25">
      <c r="A24" s="182"/>
      <c r="B24" s="208"/>
      <c r="C24" s="165"/>
      <c r="D24" s="17" t="s">
        <v>52</v>
      </c>
      <c r="E24" s="195"/>
      <c r="F24" s="62" t="s">
        <v>84</v>
      </c>
      <c r="G24" s="45"/>
      <c r="H24" s="45"/>
      <c r="I24" s="46"/>
      <c r="J24" s="46"/>
      <c r="K24" s="46"/>
      <c r="L24" s="42"/>
      <c r="M24" s="183"/>
      <c r="N24" s="165"/>
    </row>
    <row r="25" spans="1:15" s="37" customFormat="1" ht="155.25" x14ac:dyDescent="0.25">
      <c r="A25" s="17" t="s">
        <v>79</v>
      </c>
      <c r="B25" s="45"/>
      <c r="C25" s="28" t="s">
        <v>34</v>
      </c>
      <c r="D25" s="17" t="s">
        <v>35</v>
      </c>
      <c r="E25" s="61">
        <v>5000000000</v>
      </c>
      <c r="F25" s="17" t="s">
        <v>92</v>
      </c>
      <c r="G25" s="45">
        <v>84</v>
      </c>
      <c r="H25" s="45">
        <v>10</v>
      </c>
      <c r="I25" s="45">
        <v>20</v>
      </c>
      <c r="J25" s="45">
        <v>30</v>
      </c>
      <c r="K25" s="42">
        <v>66</v>
      </c>
      <c r="L25" s="19">
        <f>+H25+I25+J25+K25</f>
        <v>126</v>
      </c>
      <c r="M25" s="17" t="s">
        <v>64</v>
      </c>
      <c r="N25" s="28" t="s">
        <v>70</v>
      </c>
    </row>
    <row r="26" spans="1:15" s="37" customFormat="1" ht="67.5" customHeight="1" x14ac:dyDescent="0.25">
      <c r="A26" s="216" t="s">
        <v>73</v>
      </c>
      <c r="B26" s="218"/>
      <c r="C26" s="154" t="s">
        <v>36</v>
      </c>
      <c r="D26" s="17" t="s">
        <v>37</v>
      </c>
      <c r="E26" s="210">
        <v>0</v>
      </c>
      <c r="F26" s="62" t="s">
        <v>39</v>
      </c>
      <c r="G26" s="42" t="s">
        <v>49</v>
      </c>
      <c r="H26" s="42" t="s">
        <v>49</v>
      </c>
      <c r="I26" s="42" t="s">
        <v>49</v>
      </c>
      <c r="J26" s="42" t="s">
        <v>49</v>
      </c>
      <c r="K26" s="42" t="s">
        <v>49</v>
      </c>
      <c r="L26" s="42" t="s">
        <v>49</v>
      </c>
      <c r="M26" s="166" t="s">
        <v>57</v>
      </c>
      <c r="N26" s="154" t="s">
        <v>69</v>
      </c>
    </row>
    <row r="27" spans="1:15" s="37" customFormat="1" ht="51.75" x14ac:dyDescent="0.25">
      <c r="A27" s="217"/>
      <c r="B27" s="219"/>
      <c r="C27" s="156"/>
      <c r="D27" s="17" t="s">
        <v>38</v>
      </c>
      <c r="E27" s="211"/>
      <c r="F27" s="17"/>
      <c r="G27" s="45"/>
      <c r="H27" s="45"/>
      <c r="I27" s="45"/>
      <c r="J27" s="45"/>
      <c r="K27" s="45"/>
      <c r="L27" s="45"/>
      <c r="M27" s="168"/>
      <c r="N27" s="156"/>
    </row>
    <row r="28" spans="1:15" s="37" customFormat="1" ht="34.5" customHeight="1" x14ac:dyDescent="0.25">
      <c r="A28" s="166" t="s">
        <v>74</v>
      </c>
      <c r="B28" s="220"/>
      <c r="C28" s="154" t="s">
        <v>85</v>
      </c>
      <c r="D28" s="17" t="s">
        <v>40</v>
      </c>
      <c r="E28" s="212">
        <f>4663000000+1500000000</f>
        <v>6163000000</v>
      </c>
      <c r="F28" s="166" t="s">
        <v>48</v>
      </c>
      <c r="G28" s="166"/>
      <c r="H28" s="166"/>
      <c r="I28" s="166"/>
      <c r="J28" s="166"/>
      <c r="K28" s="166"/>
      <c r="L28" s="171">
        <v>1</v>
      </c>
      <c r="M28" s="166" t="s">
        <v>63</v>
      </c>
      <c r="N28" s="154" t="s">
        <v>71</v>
      </c>
    </row>
    <row r="29" spans="1:15" s="37" customFormat="1" ht="39.75" customHeight="1" x14ac:dyDescent="0.25">
      <c r="A29" s="167"/>
      <c r="B29" s="167"/>
      <c r="C29" s="155"/>
      <c r="D29" s="17" t="s">
        <v>41</v>
      </c>
      <c r="E29" s="213"/>
      <c r="F29" s="169"/>
      <c r="G29" s="169"/>
      <c r="H29" s="169"/>
      <c r="I29" s="169"/>
      <c r="J29" s="169"/>
      <c r="K29" s="169"/>
      <c r="L29" s="172"/>
      <c r="M29" s="167"/>
      <c r="N29" s="155"/>
    </row>
    <row r="30" spans="1:15" s="37" customFormat="1" ht="39.75" customHeight="1" x14ac:dyDescent="0.25">
      <c r="A30" s="167"/>
      <c r="B30" s="167"/>
      <c r="C30" s="155"/>
      <c r="D30" s="17" t="s">
        <v>42</v>
      </c>
      <c r="E30" s="213"/>
      <c r="F30" s="169"/>
      <c r="G30" s="169"/>
      <c r="H30" s="169"/>
      <c r="I30" s="169"/>
      <c r="J30" s="169"/>
      <c r="K30" s="169"/>
      <c r="L30" s="172"/>
      <c r="M30" s="167"/>
      <c r="N30" s="155"/>
    </row>
    <row r="31" spans="1:15" s="37" customFormat="1" ht="39.75" customHeight="1" x14ac:dyDescent="0.25">
      <c r="A31" s="167"/>
      <c r="B31" s="167"/>
      <c r="C31" s="155"/>
      <c r="D31" s="17" t="s">
        <v>43</v>
      </c>
      <c r="E31" s="213"/>
      <c r="F31" s="169"/>
      <c r="G31" s="169"/>
      <c r="H31" s="169"/>
      <c r="I31" s="169"/>
      <c r="J31" s="169"/>
      <c r="K31" s="169"/>
      <c r="L31" s="172"/>
      <c r="M31" s="167"/>
      <c r="N31" s="155"/>
    </row>
    <row r="32" spans="1:15" s="37" customFormat="1" ht="39.75" customHeight="1" x14ac:dyDescent="0.25">
      <c r="A32" s="167"/>
      <c r="B32" s="167"/>
      <c r="C32" s="155"/>
      <c r="D32" s="17" t="s">
        <v>44</v>
      </c>
      <c r="E32" s="213"/>
      <c r="F32" s="169"/>
      <c r="G32" s="169"/>
      <c r="H32" s="169"/>
      <c r="I32" s="169"/>
      <c r="J32" s="169"/>
      <c r="K32" s="169"/>
      <c r="L32" s="172"/>
      <c r="M32" s="167"/>
      <c r="N32" s="155"/>
    </row>
    <row r="33" spans="1:14" s="37" customFormat="1" ht="39.75" customHeight="1" x14ac:dyDescent="0.25">
      <c r="A33" s="167"/>
      <c r="B33" s="167"/>
      <c r="C33" s="155"/>
      <c r="D33" s="17" t="s">
        <v>45</v>
      </c>
      <c r="E33" s="213"/>
      <c r="F33" s="169"/>
      <c r="G33" s="169"/>
      <c r="H33" s="169"/>
      <c r="I33" s="169"/>
      <c r="J33" s="169"/>
      <c r="K33" s="169"/>
      <c r="L33" s="172"/>
      <c r="M33" s="167"/>
      <c r="N33" s="155"/>
    </row>
    <row r="34" spans="1:14" s="37" customFormat="1" ht="39.75" customHeight="1" x14ac:dyDescent="0.25">
      <c r="A34" s="167"/>
      <c r="B34" s="167"/>
      <c r="C34" s="155"/>
      <c r="D34" s="17" t="s">
        <v>46</v>
      </c>
      <c r="E34" s="213"/>
      <c r="F34" s="169"/>
      <c r="G34" s="169"/>
      <c r="H34" s="169"/>
      <c r="I34" s="169"/>
      <c r="J34" s="169"/>
      <c r="K34" s="169"/>
      <c r="L34" s="172"/>
      <c r="M34" s="167"/>
      <c r="N34" s="155"/>
    </row>
    <row r="35" spans="1:14" s="37" customFormat="1" ht="39.75" customHeight="1" x14ac:dyDescent="0.25">
      <c r="A35" s="168"/>
      <c r="B35" s="168"/>
      <c r="C35" s="156"/>
      <c r="D35" s="17" t="s">
        <v>47</v>
      </c>
      <c r="E35" s="214"/>
      <c r="F35" s="170"/>
      <c r="G35" s="170"/>
      <c r="H35" s="170"/>
      <c r="I35" s="170"/>
      <c r="J35" s="170"/>
      <c r="K35" s="170"/>
      <c r="L35" s="173"/>
      <c r="M35" s="168"/>
      <c r="N35" s="156"/>
    </row>
    <row r="36" spans="1:14" s="37" customFormat="1" ht="86.25" customHeight="1" x14ac:dyDescent="0.25">
      <c r="A36" s="209" t="s">
        <v>83</v>
      </c>
      <c r="B36" s="209"/>
      <c r="C36" s="209"/>
      <c r="D36" s="54"/>
      <c r="F36" s="54"/>
      <c r="H36" s="24"/>
      <c r="I36" s="24"/>
      <c r="J36" s="24"/>
      <c r="K36" s="24"/>
      <c r="L36" s="24"/>
      <c r="M36" s="47"/>
    </row>
    <row r="37" spans="1:14" s="37" customFormat="1" x14ac:dyDescent="0.25">
      <c r="C37" s="48"/>
      <c r="D37" s="54"/>
      <c r="F37" s="54"/>
      <c r="H37" s="24"/>
      <c r="I37" s="24"/>
      <c r="J37" s="24"/>
      <c r="K37" s="24"/>
      <c r="L37" s="24"/>
      <c r="M37" s="47"/>
    </row>
    <row r="38" spans="1:14" s="37" customFormat="1" x14ac:dyDescent="0.25">
      <c r="C38" s="48"/>
      <c r="D38" s="54"/>
      <c r="F38" s="54"/>
      <c r="H38" s="24"/>
      <c r="I38" s="24"/>
      <c r="J38" s="24"/>
      <c r="K38" s="24"/>
      <c r="L38" s="24"/>
      <c r="M38" s="47"/>
    </row>
    <row r="39" spans="1:14" s="37" customFormat="1" x14ac:dyDescent="0.25">
      <c r="C39" s="48"/>
      <c r="D39" s="54"/>
      <c r="F39" s="54"/>
      <c r="H39" s="24"/>
      <c r="I39" s="24"/>
      <c r="J39" s="24"/>
      <c r="K39" s="24"/>
      <c r="L39" s="24"/>
      <c r="M39" s="47"/>
    </row>
    <row r="40" spans="1:14" s="37" customFormat="1" x14ac:dyDescent="0.25">
      <c r="C40" s="48"/>
      <c r="D40" s="54"/>
      <c r="F40" s="54"/>
      <c r="H40" s="24"/>
      <c r="I40" s="24"/>
      <c r="J40" s="24"/>
      <c r="K40" s="24"/>
      <c r="L40" s="24"/>
      <c r="M40" s="47"/>
    </row>
    <row r="41" spans="1:14" s="37" customFormat="1" x14ac:dyDescent="0.25">
      <c r="C41" s="48"/>
      <c r="D41" s="54"/>
      <c r="F41" s="54"/>
      <c r="H41" s="24"/>
      <c r="I41" s="24"/>
      <c r="J41" s="24"/>
      <c r="K41" s="24"/>
      <c r="L41" s="24"/>
      <c r="M41" s="47"/>
    </row>
    <row r="42" spans="1:14" s="37" customFormat="1" x14ac:dyDescent="0.25">
      <c r="C42" s="48"/>
      <c r="D42" s="54"/>
      <c r="F42" s="54"/>
      <c r="H42" s="24"/>
      <c r="I42" s="24"/>
      <c r="J42" s="24"/>
      <c r="K42" s="24"/>
      <c r="L42" s="24"/>
      <c r="M42" s="47"/>
    </row>
    <row r="43" spans="1:14" s="37" customFormat="1" x14ac:dyDescent="0.25">
      <c r="C43" s="48"/>
      <c r="D43" s="54"/>
      <c r="F43" s="54"/>
      <c r="H43" s="24"/>
      <c r="I43" s="24"/>
      <c r="J43" s="24"/>
      <c r="K43" s="24"/>
      <c r="L43" s="24"/>
      <c r="M43" s="47"/>
    </row>
    <row r="44" spans="1:14" s="37" customFormat="1" x14ac:dyDescent="0.25">
      <c r="C44" s="48"/>
      <c r="D44" s="54"/>
      <c r="F44" s="54"/>
      <c r="H44" s="24"/>
      <c r="I44" s="24"/>
      <c r="J44" s="24"/>
      <c r="K44" s="24"/>
      <c r="L44" s="24"/>
      <c r="M44" s="47"/>
    </row>
    <row r="45" spans="1:14" s="37" customFormat="1" x14ac:dyDescent="0.25">
      <c r="C45" s="48"/>
      <c r="D45" s="54"/>
      <c r="F45" s="54"/>
      <c r="H45" s="24"/>
      <c r="I45" s="24"/>
      <c r="J45" s="24"/>
      <c r="K45" s="24"/>
      <c r="L45" s="24"/>
      <c r="M45" s="47"/>
    </row>
    <row r="46" spans="1:14" s="37" customFormat="1" x14ac:dyDescent="0.25">
      <c r="C46" s="48"/>
      <c r="D46" s="54"/>
      <c r="F46" s="54"/>
      <c r="H46" s="24"/>
      <c r="I46" s="24"/>
      <c r="J46" s="24"/>
      <c r="K46" s="24"/>
      <c r="L46" s="24"/>
      <c r="M46" s="47"/>
    </row>
    <row r="47" spans="1:14" s="37" customFormat="1" x14ac:dyDescent="0.25">
      <c r="C47" s="48"/>
      <c r="D47" s="54"/>
      <c r="F47" s="54"/>
      <c r="H47" s="24"/>
      <c r="I47" s="24"/>
      <c r="J47" s="24"/>
      <c r="K47" s="24"/>
      <c r="L47" s="24"/>
      <c r="M47" s="47"/>
    </row>
    <row r="48" spans="1:14" s="37" customFormat="1" x14ac:dyDescent="0.25">
      <c r="C48" s="48"/>
      <c r="D48" s="54"/>
      <c r="F48" s="54"/>
      <c r="H48" s="24"/>
      <c r="I48" s="24"/>
      <c r="J48" s="24"/>
      <c r="K48" s="24"/>
      <c r="L48" s="24"/>
      <c r="M48" s="47"/>
    </row>
    <row r="49" spans="3:13" s="37" customFormat="1" x14ac:dyDescent="0.25">
      <c r="C49" s="48"/>
      <c r="D49" s="54"/>
      <c r="F49" s="54"/>
      <c r="H49" s="24"/>
      <c r="I49" s="24"/>
      <c r="J49" s="24"/>
      <c r="K49" s="24"/>
      <c r="L49" s="24"/>
      <c r="M49" s="47"/>
    </row>
    <row r="50" spans="3:13" s="37" customFormat="1" x14ac:dyDescent="0.25">
      <c r="C50" s="48"/>
      <c r="D50" s="54"/>
      <c r="F50" s="54"/>
      <c r="H50" s="24"/>
      <c r="I50" s="24"/>
      <c r="J50" s="24"/>
      <c r="K50" s="24"/>
      <c r="L50" s="24"/>
      <c r="M50" s="47"/>
    </row>
    <row r="51" spans="3:13" s="37" customFormat="1" x14ac:dyDescent="0.25">
      <c r="C51" s="48"/>
      <c r="D51" s="54"/>
      <c r="F51" s="54"/>
      <c r="H51" s="24"/>
      <c r="I51" s="24"/>
      <c r="J51" s="24"/>
      <c r="K51" s="24"/>
      <c r="L51" s="24"/>
      <c r="M51" s="47"/>
    </row>
    <row r="52" spans="3:13" s="37" customFormat="1" x14ac:dyDescent="0.25">
      <c r="C52" s="48"/>
      <c r="D52" s="54"/>
      <c r="F52" s="54"/>
      <c r="H52" s="24"/>
      <c r="I52" s="24"/>
      <c r="J52" s="24"/>
      <c r="K52" s="24"/>
      <c r="L52" s="24"/>
      <c r="M52" s="47"/>
    </row>
    <row r="53" spans="3:13" s="37" customFormat="1" x14ac:dyDescent="0.25">
      <c r="C53" s="48"/>
      <c r="D53" s="54"/>
      <c r="F53" s="54"/>
      <c r="H53" s="24"/>
      <c r="I53" s="24"/>
      <c r="J53" s="24"/>
      <c r="K53" s="24"/>
      <c r="L53" s="24"/>
      <c r="M53" s="47"/>
    </row>
    <row r="54" spans="3:13" s="37" customFormat="1" x14ac:dyDescent="0.25">
      <c r="C54" s="48"/>
      <c r="D54" s="54"/>
      <c r="F54" s="54"/>
      <c r="H54" s="24"/>
      <c r="I54" s="24"/>
      <c r="J54" s="24"/>
      <c r="K54" s="24"/>
      <c r="L54" s="24"/>
      <c r="M54" s="49"/>
    </row>
  </sheetData>
  <mergeCells count="61">
    <mergeCell ref="A36:C36"/>
    <mergeCell ref="F28:F35"/>
    <mergeCell ref="E26:E27"/>
    <mergeCell ref="E28:E35"/>
    <mergeCell ref="A7:A11"/>
    <mergeCell ref="A12:A17"/>
    <mergeCell ref="A28:A35"/>
    <mergeCell ref="A18:A21"/>
    <mergeCell ref="A22:A24"/>
    <mergeCell ref="A26:A27"/>
    <mergeCell ref="C26:C27"/>
    <mergeCell ref="B26:B27"/>
    <mergeCell ref="C28:C35"/>
    <mergeCell ref="B28:B35"/>
    <mergeCell ref="E18:E21"/>
    <mergeCell ref="E22:E24"/>
    <mergeCell ref="C22:C24"/>
    <mergeCell ref="B7:B11"/>
    <mergeCell ref="B12:B17"/>
    <mergeCell ref="B18:B21"/>
    <mergeCell ref="B22:B24"/>
    <mergeCell ref="C18:C21"/>
    <mergeCell ref="C7:C11"/>
    <mergeCell ref="C12:C17"/>
    <mergeCell ref="A5:A6"/>
    <mergeCell ref="E7:E11"/>
    <mergeCell ref="E12:E17"/>
    <mergeCell ref="B5:B6"/>
    <mergeCell ref="D18:D19"/>
    <mergeCell ref="D13:D14"/>
    <mergeCell ref="D16:D17"/>
    <mergeCell ref="H5:L5"/>
    <mergeCell ref="N5:N6"/>
    <mergeCell ref="L1:N1"/>
    <mergeCell ref="L2:N2"/>
    <mergeCell ref="L3:N3"/>
    <mergeCell ref="M5:M6"/>
    <mergeCell ref="C1:K3"/>
    <mergeCell ref="D5:D6"/>
    <mergeCell ref="C5:C6"/>
    <mergeCell ref="E5:E6"/>
    <mergeCell ref="F5:F6"/>
    <mergeCell ref="G5:G6"/>
    <mergeCell ref="M7:M11"/>
    <mergeCell ref="M12:M17"/>
    <mergeCell ref="M18:M21"/>
    <mergeCell ref="M22:M24"/>
    <mergeCell ref="M26:M27"/>
    <mergeCell ref="M28:M35"/>
    <mergeCell ref="G28:G35"/>
    <mergeCell ref="H28:H35"/>
    <mergeCell ref="I28:I35"/>
    <mergeCell ref="J28:J35"/>
    <mergeCell ref="K28:K35"/>
    <mergeCell ref="L28:L35"/>
    <mergeCell ref="N28:N35"/>
    <mergeCell ref="N7:N11"/>
    <mergeCell ref="N12:N17"/>
    <mergeCell ref="N18:N21"/>
    <mergeCell ref="N22:N24"/>
    <mergeCell ref="N26:N27"/>
  </mergeCells>
  <printOptions horizontalCentered="1" verticalCentered="1"/>
  <pageMargins left="0.23622047244094491" right="0.23622047244094491" top="0.74803149606299213" bottom="0.74803149606299213" header="0.31496062992125984" footer="0.31496062992125984"/>
  <pageSetup paperSize="122" scale="41" fitToWidth="0" fitToHeight="0" orientation="landscape" r:id="rId1"/>
  <headerFooter>
    <oddFooter>&amp;R&amp;"Arial,Normal"&amp;12Página &amp;P de &amp;N</oddFooter>
  </headerFooter>
  <rowBreaks count="1" manualBreakCount="1">
    <brk id="21" min="1" max="12"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C03D1-4562-473C-8E5E-C831E7231D3F}">
  <sheetPr>
    <tabColor theme="3" tint="-0.249977111117893"/>
  </sheetPr>
  <dimension ref="A1:S55"/>
  <sheetViews>
    <sheetView topLeftCell="A5" zoomScale="73" zoomScaleNormal="73" zoomScaleSheetLayoutView="83" zoomScalePageLayoutView="30" workbookViewId="0">
      <selection activeCell="C7" sqref="C7"/>
    </sheetView>
  </sheetViews>
  <sheetFormatPr baseColWidth="10" defaultColWidth="11.42578125" defaultRowHeight="17.25" x14ac:dyDescent="0.25"/>
  <cols>
    <col min="1" max="1" width="38.7109375" style="40" customWidth="1"/>
    <col min="2" max="2" width="37.42578125" style="50" customWidth="1"/>
    <col min="3" max="3" width="39.140625" style="55" customWidth="1"/>
    <col min="4" max="4" width="26.7109375" style="25" customWidth="1"/>
    <col min="5" max="5" width="46.42578125" style="55" customWidth="1"/>
    <col min="6" max="6" width="18.140625" style="25" customWidth="1"/>
    <col min="7" max="7" width="16.140625" style="25" customWidth="1"/>
    <col min="8" max="8" width="17.28515625" style="25" customWidth="1"/>
    <col min="9" max="9" width="15.85546875" style="25" customWidth="1"/>
    <col min="10" max="10" width="16" style="25" customWidth="1"/>
    <col min="11" max="11" width="17" style="25" customWidth="1"/>
    <col min="12" max="12" width="25" style="25" customWidth="1"/>
    <col min="13" max="13" width="23" style="70" customWidth="1"/>
    <col min="14" max="14" width="37.140625" style="25" customWidth="1"/>
    <col min="15" max="15" width="11.42578125" style="37"/>
    <col min="16" max="16384" width="11.42578125" style="40"/>
  </cols>
  <sheetData>
    <row r="1" spans="1:17" s="35" customFormat="1" ht="55.5" customHeight="1" x14ac:dyDescent="0.25">
      <c r="A1" s="123"/>
      <c r="B1" s="123"/>
      <c r="C1" s="221" t="s">
        <v>10</v>
      </c>
      <c r="D1" s="221"/>
      <c r="E1" s="221"/>
      <c r="F1" s="221"/>
      <c r="G1" s="221"/>
      <c r="H1" s="221"/>
      <c r="I1" s="221"/>
      <c r="J1" s="221"/>
      <c r="K1" s="221"/>
      <c r="L1" s="221"/>
      <c r="M1" s="222"/>
      <c r="N1" s="76" t="s">
        <v>12</v>
      </c>
    </row>
    <row r="2" spans="1:17" s="35" customFormat="1" ht="30.75" customHeight="1" x14ac:dyDescent="0.25">
      <c r="A2" s="123"/>
      <c r="B2" s="123"/>
      <c r="C2" s="221"/>
      <c r="D2" s="221"/>
      <c r="E2" s="221"/>
      <c r="F2" s="221"/>
      <c r="G2" s="221"/>
      <c r="H2" s="221"/>
      <c r="I2" s="221"/>
      <c r="J2" s="221"/>
      <c r="K2" s="221"/>
      <c r="L2" s="221"/>
      <c r="M2" s="222"/>
      <c r="N2" s="76" t="s">
        <v>13</v>
      </c>
    </row>
    <row r="3" spans="1:17" s="36" customFormat="1" ht="35.25" customHeight="1" x14ac:dyDescent="0.25">
      <c r="A3" s="123"/>
      <c r="B3" s="123"/>
      <c r="C3" s="221"/>
      <c r="D3" s="221"/>
      <c r="E3" s="221"/>
      <c r="F3" s="221"/>
      <c r="G3" s="221"/>
      <c r="H3" s="221"/>
      <c r="I3" s="221"/>
      <c r="J3" s="221"/>
      <c r="K3" s="221"/>
      <c r="L3" s="221"/>
      <c r="M3" s="222"/>
      <c r="N3" s="64" t="s">
        <v>11</v>
      </c>
      <c r="O3" s="35"/>
    </row>
    <row r="4" spans="1:17" s="37" customFormat="1" x14ac:dyDescent="0.25">
      <c r="B4" s="38"/>
      <c r="C4" s="51"/>
      <c r="D4" s="15"/>
      <c r="E4" s="51"/>
      <c r="F4" s="15"/>
      <c r="G4" s="15"/>
      <c r="H4" s="15"/>
      <c r="I4" s="15"/>
      <c r="J4" s="15"/>
      <c r="K4" s="15"/>
      <c r="L4" s="15"/>
      <c r="M4" s="65"/>
      <c r="N4" s="15"/>
    </row>
    <row r="5" spans="1:17" ht="36.75" customHeight="1" x14ac:dyDescent="0.25">
      <c r="A5" s="223" t="s">
        <v>75</v>
      </c>
      <c r="B5" s="223" t="s">
        <v>5</v>
      </c>
      <c r="C5" s="223" t="s">
        <v>98</v>
      </c>
      <c r="D5" s="223" t="s">
        <v>133</v>
      </c>
      <c r="E5" s="223" t="s">
        <v>6</v>
      </c>
      <c r="F5" s="223" t="s">
        <v>134</v>
      </c>
      <c r="G5" s="223" t="s">
        <v>7</v>
      </c>
      <c r="H5" s="223"/>
      <c r="I5" s="223"/>
      <c r="J5" s="223"/>
      <c r="K5" s="223"/>
      <c r="L5" s="223" t="s">
        <v>136</v>
      </c>
      <c r="M5" s="223" t="s">
        <v>56</v>
      </c>
      <c r="N5" s="223" t="s">
        <v>8</v>
      </c>
    </row>
    <row r="6" spans="1:17" ht="46.5" customHeight="1" x14ac:dyDescent="0.25">
      <c r="A6" s="223"/>
      <c r="B6" s="223"/>
      <c r="C6" s="223"/>
      <c r="D6" s="223"/>
      <c r="E6" s="223"/>
      <c r="F6" s="223"/>
      <c r="G6" s="82">
        <v>2019</v>
      </c>
      <c r="H6" s="82">
        <v>2020</v>
      </c>
      <c r="I6" s="82">
        <v>2021</v>
      </c>
      <c r="J6" s="82">
        <v>2022</v>
      </c>
      <c r="K6" s="82" t="s">
        <v>135</v>
      </c>
      <c r="L6" s="223"/>
      <c r="M6" s="223"/>
      <c r="N6" s="223"/>
    </row>
    <row r="7" spans="1:17" ht="87.75" customHeight="1" x14ac:dyDescent="0.25">
      <c r="A7" s="180" t="s">
        <v>72</v>
      </c>
      <c r="B7" s="163" t="s">
        <v>99</v>
      </c>
      <c r="C7" s="78" t="s">
        <v>125</v>
      </c>
      <c r="D7" s="224">
        <f>37189862000+1943000000-4663000000-1500000000</f>
        <v>32969862000</v>
      </c>
      <c r="E7" s="225" t="s">
        <v>95</v>
      </c>
      <c r="F7" s="227" t="s">
        <v>126</v>
      </c>
      <c r="G7" s="227" t="s">
        <v>126</v>
      </c>
      <c r="H7" s="227" t="s">
        <v>126</v>
      </c>
      <c r="I7" s="227" t="s">
        <v>127</v>
      </c>
      <c r="J7" s="227" t="s">
        <v>127</v>
      </c>
      <c r="K7" s="227" t="s">
        <v>127</v>
      </c>
      <c r="L7" s="227"/>
      <c r="M7" s="224" t="s">
        <v>57</v>
      </c>
      <c r="N7" s="163" t="s">
        <v>65</v>
      </c>
    </row>
    <row r="8" spans="1:17" ht="60" customHeight="1" x14ac:dyDescent="0.25">
      <c r="A8" s="180"/>
      <c r="B8" s="163"/>
      <c r="C8" s="79" t="s">
        <v>111</v>
      </c>
      <c r="D8" s="224"/>
      <c r="E8" s="226"/>
      <c r="F8" s="228" t="s">
        <v>49</v>
      </c>
      <c r="G8" s="228" t="s">
        <v>49</v>
      </c>
      <c r="H8" s="228" t="s">
        <v>49</v>
      </c>
      <c r="I8" s="228" t="s">
        <v>49</v>
      </c>
      <c r="J8" s="228" t="s">
        <v>49</v>
      </c>
      <c r="K8" s="228" t="s">
        <v>49</v>
      </c>
      <c r="L8" s="229"/>
      <c r="M8" s="224"/>
      <c r="N8" s="163"/>
    </row>
    <row r="9" spans="1:17" ht="60" customHeight="1" x14ac:dyDescent="0.25">
      <c r="A9" s="180"/>
      <c r="B9" s="163"/>
      <c r="C9" s="79"/>
      <c r="D9" s="224"/>
      <c r="E9" s="85"/>
      <c r="F9" s="86"/>
      <c r="G9" s="86"/>
      <c r="H9" s="86"/>
      <c r="I9" s="86"/>
      <c r="J9" s="86"/>
      <c r="K9" s="86"/>
      <c r="L9" s="229"/>
      <c r="M9" s="224"/>
      <c r="N9" s="163"/>
    </row>
    <row r="10" spans="1:17" ht="62.25" customHeight="1" x14ac:dyDescent="0.25">
      <c r="A10" s="180"/>
      <c r="B10" s="163"/>
      <c r="C10" s="78" t="s">
        <v>121</v>
      </c>
      <c r="D10" s="224"/>
      <c r="E10" s="198" t="s">
        <v>19</v>
      </c>
      <c r="F10" s="231">
        <v>1</v>
      </c>
      <c r="G10" s="231">
        <v>1</v>
      </c>
      <c r="H10" s="231">
        <v>1</v>
      </c>
      <c r="I10" s="231">
        <v>1</v>
      </c>
      <c r="J10" s="231">
        <v>1</v>
      </c>
      <c r="K10" s="231">
        <v>1</v>
      </c>
      <c r="L10" s="229"/>
      <c r="M10" s="224"/>
      <c r="N10" s="163"/>
      <c r="Q10" s="43"/>
    </row>
    <row r="11" spans="1:17" ht="50.25" customHeight="1" x14ac:dyDescent="0.25">
      <c r="A11" s="180"/>
      <c r="B11" s="163"/>
      <c r="C11" s="77" t="s">
        <v>93</v>
      </c>
      <c r="D11" s="224"/>
      <c r="E11" s="199"/>
      <c r="F11" s="199">
        <v>1</v>
      </c>
      <c r="G11" s="199">
        <v>1</v>
      </c>
      <c r="H11" s="199">
        <v>1</v>
      </c>
      <c r="I11" s="199">
        <v>1</v>
      </c>
      <c r="J11" s="199">
        <v>1</v>
      </c>
      <c r="K11" s="199">
        <v>1</v>
      </c>
      <c r="L11" s="230"/>
      <c r="M11" s="224" t="s">
        <v>58</v>
      </c>
      <c r="N11" s="163"/>
    </row>
    <row r="12" spans="1:17" ht="50.25" customHeight="1" x14ac:dyDescent="0.25">
      <c r="A12" s="232" t="s">
        <v>78</v>
      </c>
      <c r="B12" s="233" t="s">
        <v>88</v>
      </c>
      <c r="C12" s="78" t="s">
        <v>21</v>
      </c>
      <c r="D12" s="224">
        <v>654327233320</v>
      </c>
      <c r="E12" s="198" t="s">
        <v>25</v>
      </c>
      <c r="F12" s="234">
        <v>28998</v>
      </c>
      <c r="G12" s="234">
        <v>12000</v>
      </c>
      <c r="H12" s="234">
        <v>13000</v>
      </c>
      <c r="I12" s="234">
        <v>14500</v>
      </c>
      <c r="J12" s="234">
        <v>15500</v>
      </c>
      <c r="K12" s="234">
        <f t="shared" ref="K12" si="0">+G12+H12+I12+J12</f>
        <v>55000</v>
      </c>
      <c r="L12" s="234"/>
      <c r="M12" s="232" t="s">
        <v>57</v>
      </c>
      <c r="N12" s="233" t="s">
        <v>66</v>
      </c>
    </row>
    <row r="13" spans="1:17" ht="72.75" customHeight="1" x14ac:dyDescent="0.25">
      <c r="A13" s="232"/>
      <c r="B13" s="233"/>
      <c r="C13" s="78" t="s">
        <v>89</v>
      </c>
      <c r="D13" s="224"/>
      <c r="E13" s="199"/>
      <c r="F13" s="235"/>
      <c r="G13" s="235"/>
      <c r="H13" s="235"/>
      <c r="I13" s="235"/>
      <c r="J13" s="235"/>
      <c r="K13" s="235"/>
      <c r="L13" s="235"/>
      <c r="M13" s="232"/>
      <c r="N13" s="233"/>
    </row>
    <row r="14" spans="1:17" ht="72.75" customHeight="1" x14ac:dyDescent="0.25">
      <c r="A14" s="232"/>
      <c r="B14" s="233"/>
      <c r="C14" s="78" t="s">
        <v>21</v>
      </c>
      <c r="D14" s="224"/>
      <c r="E14" s="80" t="s">
        <v>21</v>
      </c>
      <c r="F14" s="81">
        <v>381</v>
      </c>
      <c r="G14" s="81">
        <v>195</v>
      </c>
      <c r="H14" s="81">
        <v>179</v>
      </c>
      <c r="I14" s="81">
        <v>179</v>
      </c>
      <c r="J14" s="81">
        <v>179</v>
      </c>
      <c r="K14" s="81">
        <f>+SUM(G14:J14)</f>
        <v>732</v>
      </c>
      <c r="L14" s="81"/>
      <c r="M14" s="232"/>
      <c r="N14" s="233"/>
    </row>
    <row r="15" spans="1:17" ht="42" customHeight="1" x14ac:dyDescent="0.25">
      <c r="A15" s="232"/>
      <c r="B15" s="233"/>
      <c r="C15" s="180" t="s">
        <v>90</v>
      </c>
      <c r="D15" s="224"/>
      <c r="E15" s="198" t="s">
        <v>26</v>
      </c>
      <c r="F15" s="234" t="s">
        <v>119</v>
      </c>
      <c r="G15" s="234" t="s">
        <v>120</v>
      </c>
      <c r="H15" s="236">
        <v>0.9</v>
      </c>
      <c r="I15" s="236">
        <v>0.9</v>
      </c>
      <c r="J15" s="236">
        <v>0.91</v>
      </c>
      <c r="K15" s="236">
        <v>0.91</v>
      </c>
      <c r="L15" s="72"/>
      <c r="M15" s="232"/>
      <c r="N15" s="233"/>
    </row>
    <row r="16" spans="1:17" ht="45" customHeight="1" x14ac:dyDescent="0.25">
      <c r="A16" s="232"/>
      <c r="B16" s="233"/>
      <c r="C16" s="180"/>
      <c r="D16" s="224"/>
      <c r="E16" s="199"/>
      <c r="F16" s="235"/>
      <c r="G16" s="235" t="s">
        <v>120</v>
      </c>
      <c r="H16" s="237">
        <v>0.9</v>
      </c>
      <c r="I16" s="237">
        <v>0.9</v>
      </c>
      <c r="J16" s="237">
        <v>0.91</v>
      </c>
      <c r="K16" s="237">
        <v>0.91</v>
      </c>
      <c r="L16" s="73"/>
      <c r="M16" s="232"/>
      <c r="N16" s="233"/>
    </row>
    <row r="17" spans="1:19" ht="84" customHeight="1" x14ac:dyDescent="0.25">
      <c r="A17" s="232"/>
      <c r="B17" s="233" t="s">
        <v>100</v>
      </c>
      <c r="C17" s="74" t="s">
        <v>33</v>
      </c>
      <c r="D17" s="224">
        <v>16000000000</v>
      </c>
      <c r="E17" s="74" t="s">
        <v>117</v>
      </c>
      <c r="F17" s="25">
        <v>0</v>
      </c>
      <c r="G17" s="74">
        <v>3500</v>
      </c>
      <c r="H17" s="74">
        <v>5000</v>
      </c>
      <c r="I17" s="74">
        <v>17000</v>
      </c>
      <c r="J17" s="74">
        <v>8500</v>
      </c>
      <c r="K17" s="66">
        <v>34000</v>
      </c>
      <c r="L17" s="66"/>
      <c r="M17" s="232"/>
      <c r="N17" s="233"/>
    </row>
    <row r="18" spans="1:19" ht="82.5" customHeight="1" x14ac:dyDescent="0.25">
      <c r="A18" s="232"/>
      <c r="B18" s="233"/>
      <c r="C18" s="77" t="s">
        <v>32</v>
      </c>
      <c r="D18" s="224"/>
      <c r="E18" s="53" t="s">
        <v>62</v>
      </c>
      <c r="F18" s="74">
        <v>290</v>
      </c>
      <c r="G18" s="74">
        <v>620</v>
      </c>
      <c r="H18" s="74">
        <v>580</v>
      </c>
      <c r="I18" s="74">
        <v>580</v>
      </c>
      <c r="J18" s="74">
        <v>620</v>
      </c>
      <c r="K18" s="42">
        <f>+G18+H18+I18+J18</f>
        <v>2400</v>
      </c>
      <c r="L18" s="42"/>
      <c r="M18" s="232"/>
      <c r="N18" s="233"/>
    </row>
    <row r="19" spans="1:19" ht="50.25" customHeight="1" x14ac:dyDescent="0.25">
      <c r="A19" s="232"/>
      <c r="B19" s="233"/>
      <c r="C19" s="180" t="s">
        <v>22</v>
      </c>
      <c r="D19" s="224"/>
      <c r="E19" s="78" t="s">
        <v>23</v>
      </c>
      <c r="F19" s="78">
        <v>3492</v>
      </c>
      <c r="G19" s="71">
        <v>500</v>
      </c>
      <c r="H19" s="71">
        <f>500+260</f>
        <v>760</v>
      </c>
      <c r="I19" s="67">
        <v>1000</v>
      </c>
      <c r="J19" s="67">
        <v>260</v>
      </c>
      <c r="K19" s="66">
        <f>+G19+H19+I19+J19</f>
        <v>2520</v>
      </c>
      <c r="L19" s="66"/>
      <c r="M19" s="232"/>
      <c r="N19" s="233"/>
    </row>
    <row r="20" spans="1:19" ht="50.25" customHeight="1" x14ac:dyDescent="0.25">
      <c r="A20" s="232"/>
      <c r="B20" s="233"/>
      <c r="C20" s="180"/>
      <c r="D20" s="224"/>
      <c r="E20" s="78" t="s">
        <v>24</v>
      </c>
      <c r="F20" s="78">
        <v>148</v>
      </c>
      <c r="G20" s="67">
        <v>200</v>
      </c>
      <c r="H20" s="67">
        <v>200</v>
      </c>
      <c r="I20" s="67">
        <v>200</v>
      </c>
      <c r="J20" s="67">
        <v>200</v>
      </c>
      <c r="K20" s="66">
        <f>+G20+H20+I20+J20</f>
        <v>800</v>
      </c>
      <c r="L20" s="66"/>
      <c r="M20" s="232"/>
      <c r="N20" s="233"/>
      <c r="S20" s="43"/>
    </row>
    <row r="21" spans="1:19" ht="79.5" customHeight="1" x14ac:dyDescent="0.25">
      <c r="A21" s="180" t="s">
        <v>72</v>
      </c>
      <c r="B21" s="163" t="s">
        <v>101</v>
      </c>
      <c r="C21" s="78" t="s">
        <v>102</v>
      </c>
      <c r="D21" s="224">
        <v>11500000000</v>
      </c>
      <c r="E21" s="78" t="s">
        <v>60</v>
      </c>
      <c r="F21" s="78"/>
      <c r="G21" s="67">
        <v>1200</v>
      </c>
      <c r="H21" s="67">
        <v>2000</v>
      </c>
      <c r="I21" s="67">
        <v>1200</v>
      </c>
      <c r="J21" s="67">
        <v>600</v>
      </c>
      <c r="K21" s="66">
        <f>+G21+H21+I21+J21</f>
        <v>5000</v>
      </c>
      <c r="L21" s="66"/>
      <c r="M21" s="180" t="s">
        <v>57</v>
      </c>
      <c r="N21" s="163" t="s">
        <v>67</v>
      </c>
    </row>
    <row r="22" spans="1:19" ht="79.5" customHeight="1" x14ac:dyDescent="0.25">
      <c r="A22" s="180"/>
      <c r="B22" s="163"/>
      <c r="C22" s="27" t="s">
        <v>124</v>
      </c>
      <c r="D22" s="224"/>
      <c r="E22" s="78" t="s">
        <v>104</v>
      </c>
      <c r="F22" s="78">
        <v>5390</v>
      </c>
      <c r="G22" s="67">
        <v>485</v>
      </c>
      <c r="H22" s="67">
        <v>410</v>
      </c>
      <c r="I22" s="67">
        <v>410</v>
      </c>
      <c r="J22" s="67">
        <v>410</v>
      </c>
      <c r="K22" s="66">
        <v>1715</v>
      </c>
      <c r="L22" s="66"/>
      <c r="M22" s="180"/>
      <c r="N22" s="163"/>
    </row>
    <row r="23" spans="1:19" ht="67.5" customHeight="1" x14ac:dyDescent="0.25">
      <c r="A23" s="180"/>
      <c r="B23" s="163"/>
      <c r="C23" s="79" t="s">
        <v>103</v>
      </c>
      <c r="D23" s="224"/>
      <c r="E23" s="78" t="s">
        <v>28</v>
      </c>
      <c r="F23" s="78">
        <v>1720</v>
      </c>
      <c r="G23" s="67">
        <v>500</v>
      </c>
      <c r="H23" s="67">
        <v>520</v>
      </c>
      <c r="I23" s="67">
        <v>530</v>
      </c>
      <c r="J23" s="67">
        <v>550</v>
      </c>
      <c r="K23" s="66">
        <f>+SUM(G23:J23)</f>
        <v>2100</v>
      </c>
      <c r="L23" s="66"/>
      <c r="M23" s="180"/>
      <c r="N23" s="163"/>
    </row>
    <row r="24" spans="1:19" s="37" customFormat="1" ht="84" customHeight="1" x14ac:dyDescent="0.25">
      <c r="A24" s="180"/>
      <c r="B24" s="163"/>
      <c r="C24" s="27" t="s">
        <v>94</v>
      </c>
      <c r="D24" s="224"/>
      <c r="E24" s="78" t="s">
        <v>29</v>
      </c>
      <c r="F24" s="78">
        <v>25</v>
      </c>
      <c r="G24" s="67">
        <v>23</v>
      </c>
      <c r="H24" s="67">
        <v>15</v>
      </c>
      <c r="I24" s="67">
        <v>15</v>
      </c>
      <c r="J24" s="67">
        <v>15</v>
      </c>
      <c r="K24" s="66">
        <f>+SUM(G24:J24)</f>
        <v>68</v>
      </c>
      <c r="L24" s="66"/>
      <c r="M24" s="180"/>
      <c r="N24" s="163"/>
    </row>
    <row r="25" spans="1:19" s="37" customFormat="1" ht="114.75" customHeight="1" x14ac:dyDescent="0.25">
      <c r="A25" s="238" t="s">
        <v>80</v>
      </c>
      <c r="B25" s="239" t="s">
        <v>31</v>
      </c>
      <c r="C25" s="74" t="s">
        <v>97</v>
      </c>
      <c r="D25" s="224">
        <v>5000000000</v>
      </c>
      <c r="E25" s="27" t="s">
        <v>128</v>
      </c>
      <c r="F25" s="74">
        <v>35000</v>
      </c>
      <c r="G25" s="74">
        <v>4000</v>
      </c>
      <c r="H25" s="74" t="s">
        <v>49</v>
      </c>
      <c r="I25" s="74" t="s">
        <v>49</v>
      </c>
      <c r="J25" s="74" t="s">
        <v>49</v>
      </c>
      <c r="K25" s="74" t="s">
        <v>49</v>
      </c>
      <c r="L25" s="74"/>
      <c r="M25" s="238" t="s">
        <v>57</v>
      </c>
      <c r="N25" s="239" t="s">
        <v>110</v>
      </c>
    </row>
    <row r="26" spans="1:19" s="37" customFormat="1" ht="136.5" customHeight="1" x14ac:dyDescent="0.25">
      <c r="A26" s="238"/>
      <c r="B26" s="239"/>
      <c r="C26" s="74" t="s">
        <v>96</v>
      </c>
      <c r="D26" s="224"/>
      <c r="E26" s="27" t="s">
        <v>118</v>
      </c>
      <c r="F26" s="76">
        <v>84</v>
      </c>
      <c r="G26" s="76">
        <v>12</v>
      </c>
      <c r="H26" s="68">
        <f>40-G26</f>
        <v>28</v>
      </c>
      <c r="I26" s="68">
        <v>30</v>
      </c>
      <c r="J26" s="68">
        <v>30</v>
      </c>
      <c r="K26" s="74">
        <f>+SUM(G26:J26)</f>
        <v>100</v>
      </c>
      <c r="L26" s="74"/>
      <c r="M26" s="238"/>
      <c r="N26" s="239"/>
    </row>
    <row r="27" spans="1:19" s="37" customFormat="1" ht="81" customHeight="1" x14ac:dyDescent="0.25">
      <c r="A27" s="240" t="s">
        <v>79</v>
      </c>
      <c r="B27" s="154" t="s">
        <v>107</v>
      </c>
      <c r="C27" s="240" t="s">
        <v>108</v>
      </c>
      <c r="D27" s="241"/>
      <c r="E27" s="74" t="s">
        <v>106</v>
      </c>
      <c r="F27" s="76">
        <v>84</v>
      </c>
      <c r="G27" s="76">
        <v>10</v>
      </c>
      <c r="H27" s="76">
        <v>20</v>
      </c>
      <c r="I27" s="76">
        <v>30</v>
      </c>
      <c r="J27" s="74">
        <v>66</v>
      </c>
      <c r="K27" s="66">
        <f>+G27+H27+I27+J27</f>
        <v>126</v>
      </c>
      <c r="L27" s="83"/>
      <c r="M27" s="166" t="s">
        <v>64</v>
      </c>
      <c r="N27" s="154" t="s">
        <v>70</v>
      </c>
    </row>
    <row r="28" spans="1:19" s="37" customFormat="1" ht="84.75" customHeight="1" x14ac:dyDescent="0.25">
      <c r="A28" s="240"/>
      <c r="B28" s="156"/>
      <c r="C28" s="240"/>
      <c r="D28" s="241"/>
      <c r="E28" s="74" t="s">
        <v>105</v>
      </c>
      <c r="F28" s="74">
        <v>20</v>
      </c>
      <c r="G28" s="74">
        <v>9</v>
      </c>
      <c r="H28" s="74">
        <v>5</v>
      </c>
      <c r="I28" s="74">
        <v>5</v>
      </c>
      <c r="J28" s="74">
        <v>6</v>
      </c>
      <c r="K28" s="66">
        <f>+SUM(G28:J28)</f>
        <v>25</v>
      </c>
      <c r="L28" s="84"/>
      <c r="M28" s="170"/>
      <c r="N28" s="156"/>
    </row>
    <row r="29" spans="1:19" s="37" customFormat="1" ht="43.5" customHeight="1" x14ac:dyDescent="0.25">
      <c r="A29" s="240" t="s">
        <v>74</v>
      </c>
      <c r="B29" s="246" t="s">
        <v>109</v>
      </c>
      <c r="C29" s="74" t="s">
        <v>114</v>
      </c>
      <c r="D29" s="247">
        <f>4663000000+1500000000</f>
        <v>6163000000</v>
      </c>
      <c r="E29" s="240" t="s">
        <v>129</v>
      </c>
      <c r="F29" s="243">
        <v>1</v>
      </c>
      <c r="G29" s="243">
        <v>1</v>
      </c>
      <c r="H29" s="243">
        <v>1</v>
      </c>
      <c r="I29" s="243">
        <v>1</v>
      </c>
      <c r="J29" s="243">
        <v>1</v>
      </c>
      <c r="K29" s="243">
        <v>1</v>
      </c>
      <c r="L29" s="75"/>
      <c r="M29" s="240" t="s">
        <v>63</v>
      </c>
      <c r="N29" s="245" t="s">
        <v>112</v>
      </c>
    </row>
    <row r="30" spans="1:19" s="37" customFormat="1" ht="39.75" customHeight="1" x14ac:dyDescent="0.25">
      <c r="A30" s="244"/>
      <c r="B30" s="246"/>
      <c r="C30" s="74" t="s">
        <v>113</v>
      </c>
      <c r="D30" s="247"/>
      <c r="E30" s="240"/>
      <c r="F30" s="240"/>
      <c r="G30" s="240"/>
      <c r="H30" s="240"/>
      <c r="I30" s="240"/>
      <c r="J30" s="240"/>
      <c r="K30" s="240"/>
      <c r="L30" s="74"/>
      <c r="M30" s="244"/>
      <c r="N30" s="245"/>
    </row>
    <row r="31" spans="1:19" s="37" customFormat="1" ht="39.75" customHeight="1" x14ac:dyDescent="0.25">
      <c r="A31" s="244"/>
      <c r="B31" s="246"/>
      <c r="C31" s="74" t="s">
        <v>42</v>
      </c>
      <c r="D31" s="247"/>
      <c r="E31" s="240"/>
      <c r="F31" s="240"/>
      <c r="G31" s="240"/>
      <c r="H31" s="240"/>
      <c r="I31" s="240"/>
      <c r="J31" s="240"/>
      <c r="K31" s="240"/>
      <c r="L31" s="74"/>
      <c r="M31" s="244"/>
      <c r="N31" s="245"/>
    </row>
    <row r="32" spans="1:19" s="37" customFormat="1" ht="39.75" customHeight="1" x14ac:dyDescent="0.25">
      <c r="A32" s="244"/>
      <c r="B32" s="246"/>
      <c r="C32" s="74" t="s">
        <v>43</v>
      </c>
      <c r="D32" s="247"/>
      <c r="E32" s="240"/>
      <c r="F32" s="240"/>
      <c r="G32" s="240"/>
      <c r="H32" s="240"/>
      <c r="I32" s="240"/>
      <c r="J32" s="240"/>
      <c r="K32" s="240"/>
      <c r="L32" s="74"/>
      <c r="M32" s="244"/>
      <c r="N32" s="245"/>
    </row>
    <row r="33" spans="1:14" s="37" customFormat="1" ht="39.75" customHeight="1" x14ac:dyDescent="0.25">
      <c r="A33" s="244"/>
      <c r="B33" s="246"/>
      <c r="C33" s="74" t="s">
        <v>122</v>
      </c>
      <c r="D33" s="247"/>
      <c r="E33" s="240"/>
      <c r="F33" s="240"/>
      <c r="G33" s="240"/>
      <c r="H33" s="240"/>
      <c r="I33" s="240"/>
      <c r="J33" s="240"/>
      <c r="K33" s="240"/>
      <c r="L33" s="74"/>
      <c r="M33" s="244"/>
      <c r="N33" s="245"/>
    </row>
    <row r="34" spans="1:14" s="37" customFormat="1" ht="48.75" customHeight="1" x14ac:dyDescent="0.25">
      <c r="A34" s="244"/>
      <c r="B34" s="246"/>
      <c r="C34" s="74" t="s">
        <v>123</v>
      </c>
      <c r="D34" s="247"/>
      <c r="E34" s="240"/>
      <c r="F34" s="240"/>
      <c r="G34" s="240"/>
      <c r="H34" s="240"/>
      <c r="I34" s="240"/>
      <c r="J34" s="240"/>
      <c r="K34" s="240"/>
      <c r="L34" s="74"/>
      <c r="M34" s="244"/>
      <c r="N34" s="245"/>
    </row>
    <row r="35" spans="1:14" s="37" customFormat="1" ht="51.75" customHeight="1" x14ac:dyDescent="0.25">
      <c r="A35" s="244"/>
      <c r="B35" s="246"/>
      <c r="C35" s="74" t="s">
        <v>115</v>
      </c>
      <c r="D35" s="247"/>
      <c r="E35" s="240"/>
      <c r="F35" s="240"/>
      <c r="G35" s="240"/>
      <c r="H35" s="240"/>
      <c r="I35" s="240"/>
      <c r="J35" s="240"/>
      <c r="K35" s="240"/>
      <c r="L35" s="74"/>
      <c r="M35" s="244"/>
      <c r="N35" s="245"/>
    </row>
    <row r="36" spans="1:14" s="37" customFormat="1" ht="58.5" customHeight="1" x14ac:dyDescent="0.25">
      <c r="A36" s="244"/>
      <c r="B36" s="246"/>
      <c r="C36" s="74" t="s">
        <v>130</v>
      </c>
      <c r="D36" s="247"/>
      <c r="E36" s="240"/>
      <c r="F36" s="240"/>
      <c r="G36" s="240"/>
      <c r="H36" s="240"/>
      <c r="I36" s="240"/>
      <c r="J36" s="240"/>
      <c r="K36" s="240"/>
      <c r="L36" s="74"/>
      <c r="M36" s="244"/>
      <c r="N36" s="245"/>
    </row>
    <row r="37" spans="1:14" s="37" customFormat="1" ht="86.25" customHeight="1" x14ac:dyDescent="0.25">
      <c r="A37" s="242" t="s">
        <v>116</v>
      </c>
      <c r="B37" s="242"/>
      <c r="C37" s="242"/>
      <c r="D37" s="242"/>
      <c r="E37" s="242"/>
      <c r="F37" s="242"/>
      <c r="G37" s="242"/>
      <c r="H37" s="242"/>
      <c r="I37" s="242"/>
      <c r="J37" s="242"/>
      <c r="K37" s="242"/>
      <c r="L37" s="242"/>
      <c r="M37" s="242"/>
      <c r="N37" s="242"/>
    </row>
    <row r="38" spans="1:14" s="37" customFormat="1" x14ac:dyDescent="0.25">
      <c r="B38" s="48"/>
      <c r="C38" s="54"/>
      <c r="D38" s="24"/>
      <c r="E38" s="54"/>
      <c r="F38" s="24"/>
      <c r="G38" s="24"/>
      <c r="H38" s="24"/>
      <c r="I38" s="24"/>
      <c r="J38" s="24"/>
      <c r="K38" s="24"/>
      <c r="L38" s="24"/>
      <c r="M38" s="69"/>
      <c r="N38" s="24"/>
    </row>
    <row r="39" spans="1:14" s="37" customFormat="1" x14ac:dyDescent="0.25">
      <c r="B39" s="48"/>
      <c r="C39" s="54"/>
      <c r="D39" s="24"/>
      <c r="E39" s="54"/>
      <c r="F39" s="24"/>
      <c r="G39" s="24"/>
      <c r="H39" s="24"/>
      <c r="I39" s="24"/>
      <c r="J39" s="24"/>
      <c r="K39" s="24"/>
      <c r="L39" s="24"/>
      <c r="M39" s="69"/>
      <c r="N39" s="24"/>
    </row>
    <row r="40" spans="1:14" s="37" customFormat="1" x14ac:dyDescent="0.25">
      <c r="B40" s="48"/>
      <c r="C40" s="54"/>
      <c r="D40" s="24"/>
      <c r="E40" s="54"/>
      <c r="F40" s="24"/>
      <c r="G40" s="24"/>
      <c r="H40" s="24"/>
      <c r="I40" s="24"/>
      <c r="J40" s="24"/>
      <c r="K40" s="24"/>
      <c r="L40" s="24"/>
      <c r="M40" s="69"/>
      <c r="N40" s="24"/>
    </row>
    <row r="41" spans="1:14" s="37" customFormat="1" x14ac:dyDescent="0.25">
      <c r="B41" s="48"/>
      <c r="C41" s="54"/>
      <c r="D41" s="24"/>
      <c r="E41" s="54"/>
      <c r="F41" s="24"/>
      <c r="G41" s="24"/>
      <c r="H41" s="24"/>
      <c r="I41" s="24"/>
      <c r="J41" s="24"/>
      <c r="K41" s="24"/>
      <c r="L41" s="24"/>
      <c r="M41" s="69"/>
      <c r="N41" s="24"/>
    </row>
    <row r="42" spans="1:14" s="37" customFormat="1" x14ac:dyDescent="0.25">
      <c r="B42" s="48"/>
      <c r="C42" s="54"/>
      <c r="D42" s="24"/>
      <c r="E42" s="54"/>
      <c r="F42" s="24"/>
      <c r="G42" s="24"/>
      <c r="H42" s="24"/>
      <c r="I42" s="24"/>
      <c r="J42" s="24"/>
      <c r="K42" s="24"/>
      <c r="L42" s="24"/>
      <c r="M42" s="69"/>
      <c r="N42" s="24"/>
    </row>
    <row r="43" spans="1:14" s="37" customFormat="1" x14ac:dyDescent="0.25">
      <c r="B43" s="48"/>
      <c r="C43" s="54"/>
      <c r="D43" s="24"/>
      <c r="E43" s="54"/>
      <c r="F43" s="24"/>
      <c r="G43" s="24"/>
      <c r="H43" s="24"/>
      <c r="I43" s="24"/>
      <c r="J43" s="24"/>
      <c r="K43" s="24"/>
      <c r="L43" s="24"/>
      <c r="M43" s="69"/>
      <c r="N43" s="24"/>
    </row>
    <row r="44" spans="1:14" s="37" customFormat="1" x14ac:dyDescent="0.25">
      <c r="B44" s="48"/>
      <c r="C44" s="54"/>
      <c r="D44" s="24"/>
      <c r="E44" s="54"/>
      <c r="F44" s="24"/>
      <c r="G44" s="24"/>
      <c r="H44" s="24"/>
      <c r="I44" s="24"/>
      <c r="J44" s="24"/>
      <c r="K44" s="24"/>
      <c r="L44" s="24"/>
      <c r="M44" s="69"/>
      <c r="N44" s="24"/>
    </row>
    <row r="45" spans="1:14" s="37" customFormat="1" x14ac:dyDescent="0.25">
      <c r="B45" s="48"/>
      <c r="C45" s="54"/>
      <c r="D45" s="24"/>
      <c r="E45" s="54"/>
      <c r="F45" s="24"/>
      <c r="G45" s="24"/>
      <c r="H45" s="24"/>
      <c r="I45" s="24"/>
      <c r="J45" s="24"/>
      <c r="K45" s="24"/>
      <c r="L45" s="24"/>
      <c r="M45" s="69"/>
      <c r="N45" s="24"/>
    </row>
    <row r="46" spans="1:14" s="37" customFormat="1" x14ac:dyDescent="0.25">
      <c r="B46" s="48"/>
      <c r="C46" s="54"/>
      <c r="D46" s="24"/>
      <c r="E46" s="54"/>
      <c r="F46" s="24"/>
      <c r="G46" s="24"/>
      <c r="H46" s="24"/>
      <c r="I46" s="24"/>
      <c r="J46" s="24"/>
      <c r="K46" s="24"/>
      <c r="L46" s="24"/>
      <c r="M46" s="69"/>
      <c r="N46" s="24"/>
    </row>
    <row r="47" spans="1:14" s="37" customFormat="1" x14ac:dyDescent="0.25">
      <c r="B47" s="48"/>
      <c r="C47" s="54"/>
      <c r="D47" s="24"/>
      <c r="E47" s="54"/>
      <c r="F47" s="24"/>
      <c r="G47" s="24"/>
      <c r="H47" s="24"/>
      <c r="I47" s="24"/>
      <c r="J47" s="24"/>
      <c r="K47" s="24"/>
      <c r="L47" s="24"/>
      <c r="M47" s="69"/>
      <c r="N47" s="24"/>
    </row>
    <row r="48" spans="1:14" s="37" customFormat="1" x14ac:dyDescent="0.25">
      <c r="B48" s="48"/>
      <c r="C48" s="54"/>
      <c r="D48" s="24"/>
      <c r="E48" s="54"/>
      <c r="F48" s="24"/>
      <c r="G48" s="24"/>
      <c r="H48" s="24"/>
      <c r="I48" s="24"/>
      <c r="J48" s="24"/>
      <c r="K48" s="24"/>
      <c r="L48" s="24"/>
      <c r="M48" s="69"/>
      <c r="N48" s="24"/>
    </row>
    <row r="49" spans="2:14" s="37" customFormat="1" x14ac:dyDescent="0.25">
      <c r="B49" s="48"/>
      <c r="C49" s="54"/>
      <c r="D49" s="24"/>
      <c r="E49" s="54"/>
      <c r="F49" s="24"/>
      <c r="G49" s="24"/>
      <c r="H49" s="24"/>
      <c r="I49" s="24"/>
      <c r="J49" s="24"/>
      <c r="K49" s="24"/>
      <c r="L49" s="24"/>
      <c r="M49" s="69"/>
      <c r="N49" s="24"/>
    </row>
    <row r="50" spans="2:14" s="37" customFormat="1" x14ac:dyDescent="0.25">
      <c r="B50" s="48"/>
      <c r="C50" s="54"/>
      <c r="D50" s="24"/>
      <c r="E50" s="54"/>
      <c r="F50" s="24"/>
      <c r="G50" s="24"/>
      <c r="H50" s="24"/>
      <c r="I50" s="24"/>
      <c r="J50" s="24"/>
      <c r="K50" s="24"/>
      <c r="L50" s="24"/>
      <c r="M50" s="69"/>
      <c r="N50" s="24"/>
    </row>
    <row r="51" spans="2:14" s="37" customFormat="1" x14ac:dyDescent="0.25">
      <c r="B51" s="48"/>
      <c r="C51" s="54"/>
      <c r="D51" s="24"/>
      <c r="E51" s="54"/>
      <c r="F51" s="24"/>
      <c r="G51" s="24"/>
      <c r="H51" s="24"/>
      <c r="I51" s="24"/>
      <c r="J51" s="24"/>
      <c r="K51" s="24"/>
      <c r="L51" s="24"/>
      <c r="M51" s="69"/>
      <c r="N51" s="24"/>
    </row>
    <row r="52" spans="2:14" s="37" customFormat="1" x14ac:dyDescent="0.25">
      <c r="B52" s="48"/>
      <c r="C52" s="54"/>
      <c r="D52" s="24"/>
      <c r="E52" s="54"/>
      <c r="F52" s="24"/>
      <c r="G52" s="24"/>
      <c r="H52" s="24"/>
      <c r="I52" s="24"/>
      <c r="J52" s="24"/>
      <c r="K52" s="24"/>
      <c r="L52" s="24"/>
      <c r="M52" s="69"/>
      <c r="N52" s="24"/>
    </row>
    <row r="53" spans="2:14" s="37" customFormat="1" x14ac:dyDescent="0.25">
      <c r="B53" s="48"/>
      <c r="C53" s="54"/>
      <c r="D53" s="24"/>
      <c r="E53" s="54"/>
      <c r="F53" s="24"/>
      <c r="G53" s="24"/>
      <c r="H53" s="24"/>
      <c r="I53" s="24"/>
      <c r="J53" s="24"/>
      <c r="K53" s="24"/>
      <c r="L53" s="24"/>
      <c r="M53" s="69"/>
      <c r="N53" s="24"/>
    </row>
    <row r="54" spans="2:14" s="37" customFormat="1" x14ac:dyDescent="0.25">
      <c r="B54" s="48"/>
      <c r="C54" s="54"/>
      <c r="D54" s="24"/>
      <c r="E54" s="54"/>
      <c r="F54" s="24"/>
      <c r="G54" s="24"/>
      <c r="H54" s="24"/>
      <c r="I54" s="24"/>
      <c r="J54" s="24"/>
      <c r="K54" s="24"/>
      <c r="L54" s="24"/>
      <c r="M54" s="69"/>
      <c r="N54" s="24"/>
    </row>
    <row r="55" spans="2:14" s="37" customFormat="1" x14ac:dyDescent="0.25">
      <c r="B55" s="48"/>
      <c r="C55" s="54"/>
      <c r="D55" s="24"/>
      <c r="E55" s="54"/>
      <c r="F55" s="24"/>
      <c r="G55" s="24"/>
      <c r="H55" s="24"/>
      <c r="I55" s="24"/>
      <c r="J55" s="24"/>
      <c r="K55" s="24"/>
      <c r="L55" s="24"/>
      <c r="M55" s="70"/>
      <c r="N55" s="24"/>
    </row>
  </sheetData>
  <mergeCells count="85">
    <mergeCell ref="A37:N37"/>
    <mergeCell ref="H29:H36"/>
    <mergeCell ref="I29:I36"/>
    <mergeCell ref="J29:J36"/>
    <mergeCell ref="K29:K36"/>
    <mergeCell ref="M29:M36"/>
    <mergeCell ref="N29:N36"/>
    <mergeCell ref="A29:A36"/>
    <mergeCell ref="B29:B36"/>
    <mergeCell ref="D29:D36"/>
    <mergeCell ref="E29:E36"/>
    <mergeCell ref="F29:F36"/>
    <mergeCell ref="G29:G36"/>
    <mergeCell ref="N27:N28"/>
    <mergeCell ref="A21:A24"/>
    <mergeCell ref="B21:B24"/>
    <mergeCell ref="D21:D24"/>
    <mergeCell ref="M21:M24"/>
    <mergeCell ref="N21:N24"/>
    <mergeCell ref="A25:A26"/>
    <mergeCell ref="B25:B26"/>
    <mergeCell ref="D25:D26"/>
    <mergeCell ref="M25:M26"/>
    <mergeCell ref="N25:N26"/>
    <mergeCell ref="A27:A28"/>
    <mergeCell ref="B27:B28"/>
    <mergeCell ref="C27:C28"/>
    <mergeCell ref="D27:D28"/>
    <mergeCell ref="M27:M28"/>
    <mergeCell ref="I15:I16"/>
    <mergeCell ref="J15:J16"/>
    <mergeCell ref="K15:K16"/>
    <mergeCell ref="B17:B20"/>
    <mergeCell ref="D17:D20"/>
    <mergeCell ref="C19:C20"/>
    <mergeCell ref="C15:C16"/>
    <mergeCell ref="E15:E16"/>
    <mergeCell ref="F15:F16"/>
    <mergeCell ref="G15:G16"/>
    <mergeCell ref="H15:H16"/>
    <mergeCell ref="J12:J13"/>
    <mergeCell ref="K12:K13"/>
    <mergeCell ref="L12:L13"/>
    <mergeCell ref="M12:M20"/>
    <mergeCell ref="N12:N20"/>
    <mergeCell ref="G12:G13"/>
    <mergeCell ref="H12:H13"/>
    <mergeCell ref="I12:I13"/>
    <mergeCell ref="E10:E11"/>
    <mergeCell ref="F10:F11"/>
    <mergeCell ref="G10:G11"/>
    <mergeCell ref="H10:H11"/>
    <mergeCell ref="I10:I11"/>
    <mergeCell ref="A12:A20"/>
    <mergeCell ref="B12:B16"/>
    <mergeCell ref="D12:D16"/>
    <mergeCell ref="E12:E13"/>
    <mergeCell ref="F12:F13"/>
    <mergeCell ref="N5:N6"/>
    <mergeCell ref="A7:A11"/>
    <mergeCell ref="B7:B11"/>
    <mergeCell ref="D7:D11"/>
    <mergeCell ref="E7:E8"/>
    <mergeCell ref="F7:F8"/>
    <mergeCell ref="G7:G8"/>
    <mergeCell ref="H7:H8"/>
    <mergeCell ref="I7:I8"/>
    <mergeCell ref="J7:J8"/>
    <mergeCell ref="K7:K8"/>
    <mergeCell ref="L7:L11"/>
    <mergeCell ref="M7:M11"/>
    <mergeCell ref="N7:N11"/>
    <mergeCell ref="J10:J11"/>
    <mergeCell ref="K10:K11"/>
    <mergeCell ref="A1:B3"/>
    <mergeCell ref="C1:M3"/>
    <mergeCell ref="A5:A6"/>
    <mergeCell ref="B5:B6"/>
    <mergeCell ref="C5:C6"/>
    <mergeCell ref="D5:D6"/>
    <mergeCell ref="E5:E6"/>
    <mergeCell ref="F5:F6"/>
    <mergeCell ref="G5:K5"/>
    <mergeCell ref="L5:L6"/>
    <mergeCell ref="M5:M6"/>
  </mergeCells>
  <printOptions horizontalCentered="1" verticalCentered="1"/>
  <pageMargins left="0.23622047244094491" right="0.23622047244094491" top="0.74803149606299213" bottom="0.74803149606299213" header="0.31496062992125984" footer="0.31496062992125984"/>
  <pageSetup paperSize="122" scale="38" fitToWidth="0" fitToHeight="0" orientation="landscape" r:id="rId1"/>
  <headerFooter>
    <oddFooter>&amp;R&amp;"Arial,Normal"&amp;12Página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8</vt:i4>
      </vt:variant>
    </vt:vector>
  </HeadingPairs>
  <TitlesOfParts>
    <vt:vector size="14" baseType="lpstr">
      <vt:lpstr>Portada PEI </vt:lpstr>
      <vt:lpstr>Presentación PEI</vt:lpstr>
      <vt:lpstr>DIR. ESTRAT</vt:lpstr>
      <vt:lpstr>PEI 2019-2022 8 Objetivos</vt:lpstr>
      <vt:lpstr>PEI 2019-2022</vt:lpstr>
      <vt:lpstr>PEI 2019-2022 8 Objetivos (2)</vt:lpstr>
      <vt:lpstr>'DIR. ESTRAT'!Área_de_impresión</vt:lpstr>
      <vt:lpstr>'PEI 2019-2022'!Área_de_impresión</vt:lpstr>
      <vt:lpstr>'PEI 2019-2022 8 Objetivos'!Área_de_impresión</vt:lpstr>
      <vt:lpstr>'PEI 2019-2022 8 Objetivos (2)'!Área_de_impresión</vt:lpstr>
      <vt:lpstr>'Presentación PEI'!Área_de_impresión</vt:lpstr>
      <vt:lpstr>'PEI 2019-2022'!Títulos_a_imprimir</vt:lpstr>
      <vt:lpstr>'PEI 2019-2022 8 Objetivos'!Títulos_a_imprimir</vt:lpstr>
      <vt:lpstr>'PEI 2019-2022 8 Objetivos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Laura Cristina Gomez Rodriguez</cp:lastModifiedBy>
  <cp:lastPrinted>2019-01-25T19:17:34Z</cp:lastPrinted>
  <dcterms:created xsi:type="dcterms:W3CDTF">2016-03-10T14:51:17Z</dcterms:created>
  <dcterms:modified xsi:type="dcterms:W3CDTF">2019-11-15T20:55:44Z</dcterms:modified>
</cp:coreProperties>
</file>