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apereira\Documents\institucionales\PLAN ANTICORRUPCIÓN Y DE ATENCIÓN AL CIUDADANO\SEGUIMIENTO PAAC 2016\RIESGO DE CORRUPCIÓN Y AVANCE DE PLAN DE MANEJO\"/>
    </mc:Choice>
  </mc:AlternateContent>
  <bookViews>
    <workbookView xWindow="0" yWindow="0" windowWidth="28800" windowHeight="12135" firstSheet="14" activeTab="17"/>
  </bookViews>
  <sheets>
    <sheet name="Hoja1" sheetId="1" r:id="rId1"/>
    <sheet name="Consolidada" sheetId="2" r:id="rId2"/>
    <sheet name="Revisadas" sheetId="3" r:id="rId3"/>
    <sheet name="Convocatorias" sheetId="5" r:id="rId4"/>
    <sheet name="Gestión de bienes y servicios" sheetId="8" r:id="rId5"/>
    <sheet name="Talento Humano" sheetId="4" r:id="rId6"/>
    <sheet name="Gestión de recursos financieros" sheetId="21" r:id="rId7"/>
    <sheet name="Internacional" sheetId="6" r:id="rId8"/>
    <sheet name="Contractual" sheetId="9" r:id="rId9"/>
    <sheet name="Jurídica" sheetId="10" r:id="rId10"/>
    <sheet name="Gestión documental" sheetId="11" r:id="rId11"/>
    <sheet name="Publindex" sheetId="12" r:id="rId12"/>
    <sheet name="Grupos" sheetId="13" r:id="rId13"/>
    <sheet name="Gestión de información" sheetId="15" r:id="rId14"/>
    <sheet name="Gestión Capital Humano" sheetId="16" r:id="rId15"/>
    <sheet name="Servicios al Sistema" sheetId="17" r:id="rId16"/>
    <sheet name="Gestión de Comunicaciones" sheetId="20" r:id="rId17"/>
    <sheet name="Corrupción" sheetId="24" r:id="rId18"/>
    <sheet name="Matriz de calificación" sheetId="18" r:id="rId19"/>
    <sheet name="Hoja5" sheetId="19" r:id="rId20"/>
  </sheets>
  <externalReferences>
    <externalReference r:id="rId21"/>
    <externalReference r:id="rId22"/>
    <externalReference r:id="rId23"/>
  </externalReferences>
  <definedNames>
    <definedName name="_xlnm._FilterDatabase" localSheetId="17" hidden="1">Corrupción!$B$3:$AK$3</definedName>
    <definedName name="_xlnm._FilterDatabase" localSheetId="0" hidden="1">Hoja1!$A$4:$AI$181</definedName>
    <definedName name="_xlnm.Print_Area" localSheetId="17">Corrupción!$A$1:$AQ$28</definedName>
    <definedName name="_xlnm.Print_Area" localSheetId="4">'Gestión de bienes y servicios'!$A$1:$AI$14</definedName>
    <definedName name="_xlnm.Print_Area" localSheetId="10">'Gestión documental'!$A$1:$AI$5</definedName>
    <definedName name="_xlnm.Print_Area" localSheetId="0">Hoja1!$A$3:$AG$170</definedName>
    <definedName name="bookmark29" localSheetId="2">Revisadas!$A$268</definedName>
    <definedName name="Control_Existente">[1]Hoja4!$H$3:$H$4</definedName>
    <definedName name="Impacto">[1]Hoja4!$F$3:$F$7</definedName>
    <definedName name="Probabilidad">[1]Hoja4!$E$3:$E$7</definedName>
    <definedName name="Tipo_de_Riesgo">[1]Hoja4!$D$3:$D$9</definedName>
    <definedName name="_xlnm.Print_Titles" localSheetId="17">Corrupción!$1:$3</definedName>
    <definedName name="_xlnm.Print_Titles" localSheetId="4">'Gestión de bienes y servicios'!$1:$1</definedName>
  </definedNames>
  <calcPr calcId="152511"/>
</workbook>
</file>

<file path=xl/calcChain.xml><?xml version="1.0" encoding="utf-8"?>
<calcChain xmlns="http://schemas.openxmlformats.org/spreadsheetml/2006/main">
  <c r="AA18" i="24" l="1"/>
  <c r="O18" i="24"/>
  <c r="O28" i="24" l="1"/>
  <c r="O22" i="24"/>
  <c r="O21" i="24"/>
  <c r="AA17" i="24"/>
  <c r="O17" i="24"/>
  <c r="AA15" i="24"/>
  <c r="O15" i="24"/>
  <c r="AA7" i="24"/>
  <c r="AA6" i="24"/>
  <c r="O6" i="24"/>
  <c r="AA14" i="24" l="1"/>
  <c r="AA13" i="24"/>
  <c r="AA26" i="24" l="1"/>
  <c r="O26" i="24"/>
  <c r="O25" i="24" l="1"/>
  <c r="AA25" i="24"/>
  <c r="O19" i="24"/>
  <c r="AA19" i="24"/>
  <c r="O14" i="24" l="1"/>
  <c r="O13" i="24"/>
  <c r="O24" i="24"/>
  <c r="O23" i="24"/>
  <c r="O20" i="24"/>
  <c r="O16" i="24"/>
  <c r="AA24" i="24"/>
  <c r="AA5" i="24" l="1"/>
  <c r="O5" i="24"/>
  <c r="O12" i="24"/>
  <c r="O11" i="24"/>
  <c r="O10" i="24"/>
  <c r="O7" i="24"/>
  <c r="AA4" i="24"/>
  <c r="O4" i="24"/>
  <c r="AA11" i="24" l="1"/>
  <c r="AA10" i="24"/>
  <c r="AA23" i="24" l="1"/>
  <c r="AA22" i="24"/>
  <c r="AA21" i="24"/>
  <c r="AA20" i="24"/>
  <c r="AA16" i="24" l="1"/>
  <c r="AA28" i="24"/>
  <c r="AA12" i="24"/>
  <c r="N2" i="4"/>
  <c r="T2" i="21" l="1"/>
  <c r="Z3" i="4"/>
  <c r="Z4" i="4"/>
  <c r="Z2" i="4"/>
  <c r="N2" i="8"/>
  <c r="Z15" i="8"/>
  <c r="T3" i="21"/>
  <c r="T4" i="21"/>
  <c r="T5" i="21"/>
  <c r="T6" i="21"/>
  <c r="T7" i="21"/>
  <c r="T8" i="21"/>
  <c r="T9" i="21"/>
  <c r="T10" i="21"/>
  <c r="T11" i="21"/>
  <c r="T12" i="21"/>
  <c r="T13" i="21"/>
  <c r="T14" i="21"/>
  <c r="T15" i="21"/>
  <c r="T16" i="21"/>
  <c r="T17" i="21"/>
  <c r="T18" i="21"/>
  <c r="Z2" i="17"/>
  <c r="Z9" i="8" l="1"/>
  <c r="Z110" i="1"/>
  <c r="N3" i="17"/>
  <c r="N4" i="17"/>
  <c r="N2" i="17"/>
  <c r="N3" i="9"/>
  <c r="Z5" i="12"/>
  <c r="Z6" i="12"/>
  <c r="Z2" i="16"/>
  <c r="N2" i="16"/>
  <c r="Z7" i="8"/>
  <c r="Z4" i="13"/>
  <c r="N4" i="13"/>
  <c r="Z4" i="9"/>
  <c r="Z5" i="9"/>
  <c r="Z6" i="9"/>
  <c r="Z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 i="9"/>
  <c r="Z41" i="1"/>
  <c r="Z9" i="12"/>
  <c r="N9" i="12"/>
  <c r="Z8" i="12"/>
  <c r="N8" i="12"/>
  <c r="Z7" i="12"/>
  <c r="N7" i="12"/>
  <c r="N6" i="12"/>
  <c r="N5" i="12"/>
  <c r="Z4" i="12"/>
  <c r="N4" i="12"/>
  <c r="Z3" i="12"/>
  <c r="N3" i="12"/>
  <c r="N6" i="8"/>
  <c r="Z5" i="8"/>
  <c r="Z6" i="8"/>
  <c r="Z8" i="8"/>
  <c r="Z10" i="8"/>
  <c r="Z11" i="8"/>
  <c r="Z12" i="8"/>
  <c r="Z13" i="8"/>
  <c r="Z14" i="8"/>
  <c r="Z3" i="8"/>
  <c r="Z4" i="8"/>
  <c r="Z2" i="8"/>
  <c r="Z113" i="1"/>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2" i="6"/>
  <c r="N12" i="8"/>
  <c r="N3" i="8"/>
  <c r="N4" i="8"/>
  <c r="N5" i="8"/>
  <c r="N7" i="8"/>
  <c r="N8" i="8"/>
  <c r="N9" i="8"/>
  <c r="N10" i="8"/>
  <c r="N11" i="8"/>
  <c r="N13" i="8"/>
  <c r="N14" i="8"/>
  <c r="Z3" i="6"/>
  <c r="Z2" i="6"/>
  <c r="N3" i="4"/>
  <c r="N4" i="4"/>
  <c r="Z5" i="1"/>
  <c r="N5" i="5"/>
  <c r="N6" i="5"/>
  <c r="N4" i="5"/>
  <c r="N7" i="5"/>
  <c r="N9" i="5"/>
  <c r="N10" i="5"/>
  <c r="N11" i="5"/>
  <c r="N78" i="1"/>
  <c r="N3" i="5"/>
  <c r="N77" i="1"/>
  <c r="Z5" i="3"/>
  <c r="N5" i="3"/>
  <c r="Z4" i="3"/>
  <c r="N4" i="3"/>
  <c r="N65" i="1"/>
  <c r="N63" i="1"/>
  <c r="N155" i="1"/>
  <c r="Z17" i="2"/>
  <c r="N17" i="2"/>
  <c r="Z16" i="2"/>
  <c r="N16" i="2"/>
  <c r="Z15" i="2"/>
  <c r="N15" i="2"/>
  <c r="Z14" i="2"/>
  <c r="N14" i="2"/>
  <c r="Z13" i="2"/>
  <c r="N13" i="2"/>
  <c r="Z12" i="2"/>
  <c r="N12" i="2"/>
  <c r="Z11" i="2"/>
  <c r="N11" i="2"/>
  <c r="Z10" i="2"/>
  <c r="N10" i="2"/>
  <c r="Z9" i="2"/>
  <c r="N9" i="2"/>
  <c r="Z8" i="2"/>
  <c r="N8" i="2"/>
  <c r="Z7" i="2"/>
  <c r="N7" i="2"/>
  <c r="Z6" i="2"/>
  <c r="N6" i="2"/>
  <c r="Z5" i="2"/>
  <c r="N5" i="2"/>
  <c r="Z4" i="2"/>
  <c r="N4" i="2"/>
  <c r="Z3" i="2"/>
  <c r="N3" i="2"/>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Z153" i="1"/>
  <c r="N153" i="1"/>
  <c r="Z152" i="1"/>
  <c r="N152" i="1"/>
  <c r="Z151" i="1"/>
  <c r="N151" i="1"/>
  <c r="Z150" i="1"/>
  <c r="N150" i="1"/>
  <c r="Z149" i="1"/>
  <c r="N149" i="1"/>
  <c r="Z148" i="1"/>
  <c r="N148" i="1"/>
  <c r="Z147" i="1"/>
  <c r="N147" i="1"/>
  <c r="Z146" i="1"/>
  <c r="N146" i="1"/>
  <c r="Z145" i="1"/>
  <c r="N145" i="1"/>
  <c r="Z144" i="1"/>
  <c r="N144" i="1"/>
  <c r="Z143" i="1"/>
  <c r="N143" i="1"/>
  <c r="Z142" i="1"/>
  <c r="N142" i="1"/>
  <c r="Z141" i="1"/>
  <c r="N141" i="1"/>
  <c r="Z140" i="1"/>
  <c r="N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2" i="1"/>
  <c r="Z111" i="1"/>
  <c r="Z109" i="1"/>
  <c r="Z108" i="1"/>
  <c r="Z107" i="1"/>
  <c r="Z106" i="1"/>
  <c r="Z105" i="1"/>
  <c r="Z104" i="1"/>
  <c r="Z103" i="1"/>
  <c r="Z102" i="1"/>
  <c r="Z101" i="1"/>
  <c r="Z100" i="1"/>
  <c r="Z99" i="1"/>
  <c r="Z98" i="1"/>
  <c r="Z97" i="1"/>
  <c r="Z96" i="1"/>
  <c r="Z95" i="1"/>
  <c r="Z94" i="1"/>
  <c r="Z93" i="1"/>
  <c r="Z92" i="1"/>
  <c r="N92" i="1"/>
  <c r="Z91" i="1"/>
  <c r="N91" i="1"/>
  <c r="Z90" i="1"/>
  <c r="N90" i="1"/>
  <c r="Z89" i="1"/>
  <c r="N89" i="1"/>
  <c r="Z88" i="1"/>
  <c r="N88" i="1"/>
  <c r="Z87" i="1"/>
  <c r="N87" i="1"/>
  <c r="Z86" i="1"/>
  <c r="N86" i="1"/>
  <c r="Z85" i="1"/>
  <c r="N85" i="1"/>
  <c r="Z84" i="1"/>
  <c r="N84" i="1"/>
  <c r="Z83" i="1"/>
  <c r="N83" i="1"/>
  <c r="Z82" i="1"/>
  <c r="N82" i="1"/>
  <c r="Z81" i="1"/>
  <c r="N81" i="1"/>
  <c r="Z80" i="1"/>
  <c r="N80" i="1"/>
  <c r="Z79" i="1"/>
  <c r="N79" i="1"/>
  <c r="Z78" i="1"/>
  <c r="Z77" i="1"/>
  <c r="Z76" i="1"/>
  <c r="N76" i="1"/>
  <c r="Z75" i="1"/>
  <c r="N75" i="1"/>
  <c r="Z74" i="1"/>
  <c r="N74" i="1"/>
  <c r="Z73" i="1"/>
  <c r="N73" i="1"/>
  <c r="Z72" i="1"/>
  <c r="N72" i="1"/>
  <c r="Z71" i="1"/>
  <c r="N71" i="1"/>
  <c r="Z70" i="1"/>
  <c r="N70" i="1"/>
  <c r="Z69" i="1"/>
  <c r="N69" i="1"/>
  <c r="Z68" i="1"/>
  <c r="N68" i="1"/>
  <c r="Z67" i="1"/>
  <c r="N67" i="1"/>
  <c r="Z66" i="1"/>
  <c r="N66" i="1"/>
  <c r="Z65" i="1"/>
  <c r="Z64" i="1"/>
  <c r="N64" i="1"/>
  <c r="Z63" i="1"/>
  <c r="Z62" i="1"/>
  <c r="N62" i="1"/>
  <c r="Z61" i="1"/>
  <c r="N61" i="1"/>
  <c r="Z60" i="1"/>
  <c r="N60" i="1"/>
  <c r="Z59" i="1"/>
  <c r="N59" i="1"/>
  <c r="Z58" i="1"/>
  <c r="N58" i="1"/>
  <c r="Z57" i="1"/>
  <c r="N57" i="1"/>
  <c r="Z56" i="1"/>
  <c r="N56" i="1"/>
  <c r="Z55" i="1"/>
  <c r="N55" i="1"/>
  <c r="Z54" i="1"/>
  <c r="N54" i="1"/>
  <c r="Z53" i="1"/>
  <c r="N53" i="1"/>
  <c r="Z52" i="1"/>
  <c r="N52" i="1"/>
  <c r="Z51" i="1"/>
  <c r="N51" i="1"/>
  <c r="Z50" i="1"/>
  <c r="N50" i="1"/>
  <c r="Z49" i="1"/>
  <c r="N49" i="1"/>
  <c r="Z48" i="1"/>
  <c r="N48" i="1"/>
  <c r="Z47" i="1"/>
  <c r="N47" i="1"/>
  <c r="Z46" i="1"/>
  <c r="N46" i="1"/>
  <c r="Z45" i="1"/>
  <c r="N45" i="1"/>
  <c r="Z44" i="1"/>
  <c r="N44" i="1"/>
  <c r="Z43" i="1"/>
  <c r="N43" i="1"/>
  <c r="Z42" i="1"/>
  <c r="N42" i="1"/>
  <c r="N41" i="1"/>
  <c r="Z40" i="1"/>
  <c r="N40" i="1"/>
  <c r="Z39" i="1"/>
  <c r="N39" i="1"/>
  <c r="Z38" i="1"/>
  <c r="N38" i="1"/>
  <c r="Z37" i="1"/>
  <c r="N37" i="1"/>
  <c r="Z36" i="1"/>
  <c r="N36" i="1"/>
  <c r="Z35" i="1"/>
  <c r="N35" i="1"/>
  <c r="Z34" i="1"/>
  <c r="N34" i="1"/>
  <c r="Z33" i="1"/>
  <c r="N33" i="1"/>
  <c r="Z32" i="1"/>
  <c r="N32" i="1"/>
  <c r="Z30" i="1"/>
  <c r="N30" i="1"/>
  <c r="Z29" i="1"/>
  <c r="N29" i="1"/>
  <c r="Z28" i="1"/>
  <c r="N28" i="1"/>
  <c r="Z26" i="1"/>
  <c r="N26" i="1"/>
  <c r="Z25" i="1"/>
  <c r="N25" i="1"/>
  <c r="Z23" i="1"/>
  <c r="N23" i="1"/>
  <c r="Z22" i="1"/>
  <c r="N22" i="1"/>
  <c r="Z21" i="1"/>
  <c r="N21" i="1"/>
  <c r="Z20" i="1"/>
  <c r="N20" i="1"/>
  <c r="Z19" i="1"/>
  <c r="N19" i="1"/>
  <c r="Z18" i="1"/>
  <c r="N18" i="1"/>
  <c r="Z17" i="1"/>
  <c r="N17" i="1"/>
  <c r="Z16" i="1"/>
  <c r="N16" i="1"/>
  <c r="Z15" i="1"/>
  <c r="N15" i="1"/>
  <c r="Z14" i="1"/>
  <c r="N14" i="1"/>
  <c r="Z13" i="1"/>
  <c r="N13" i="1"/>
  <c r="Z12" i="1"/>
  <c r="N12" i="1"/>
  <c r="Z11" i="1"/>
  <c r="N11" i="1"/>
  <c r="Z10" i="1"/>
  <c r="N10" i="1"/>
  <c r="Z9" i="1"/>
  <c r="N9" i="1"/>
  <c r="Z8" i="1"/>
  <c r="N8" i="1"/>
  <c r="Z7" i="1"/>
  <c r="N7" i="1"/>
  <c r="Z6" i="1"/>
  <c r="N6" i="1"/>
  <c r="N5" i="1"/>
</calcChain>
</file>

<file path=xl/comments1.xml><?xml version="1.0" encoding="utf-8"?>
<comments xmlns="http://schemas.openxmlformats.org/spreadsheetml/2006/main">
  <authors>
    <author>Luisa Fernanda</author>
    <author>Invitado</author>
    <author>DIANA PAOLA YATE VIRGUES</author>
  </authors>
  <commentList>
    <comment ref="AB3" authorId="0" shapeId="0">
      <text>
        <r>
          <rPr>
            <sz val="8"/>
            <color indexed="81"/>
            <rFont val="Tahoma"/>
            <family val="2"/>
          </rPr>
          <t>Registrar la valoración del riesgo teniendo en cuenta el cruce del impacto y la probabilidad, puede ser: Extrema, Alta, Moderada o Baja</t>
        </r>
        <r>
          <rPr>
            <sz val="9"/>
            <color indexed="81"/>
            <rFont val="Tahoma"/>
            <family val="2"/>
          </rPr>
          <t xml:space="preserve">
</t>
        </r>
      </text>
    </comment>
    <comment ref="L4"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4"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4"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4"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4"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4" authorId="0" shapeId="0">
      <text>
        <r>
          <rPr>
            <b/>
            <sz val="8"/>
            <color indexed="81"/>
            <rFont val="Tahoma"/>
            <family val="2"/>
          </rPr>
          <t xml:space="preserve">URT:
</t>
        </r>
        <r>
          <rPr>
            <sz val="8"/>
            <color indexed="81"/>
            <rFont val="Tahoma"/>
            <family val="2"/>
          </rPr>
          <t>Es el resultado del cruce del impacto y probabilidad</t>
        </r>
      </text>
    </comment>
    <comment ref="I17" authorId="2" shapeId="0">
      <text>
        <r>
          <rPr>
            <b/>
            <sz val="9"/>
            <color indexed="81"/>
            <rFont val="Tahoma"/>
            <family val="2"/>
          </rPr>
          <t>DIANA PAOLA YATE VIRGUES:</t>
        </r>
        <r>
          <rPr>
            <sz val="9"/>
            <color indexed="81"/>
            <rFont val="Tahoma"/>
            <family val="2"/>
          </rPr>
          <t xml:space="preserve">
Cultura</t>
        </r>
      </text>
    </comment>
    <comment ref="A26" authorId="2" shapeId="0">
      <text>
        <r>
          <rPr>
            <b/>
            <sz val="9"/>
            <color indexed="81"/>
            <rFont val="Tahoma"/>
            <family val="2"/>
          </rPr>
          <t>DIANA PAOLA YATE VIRGUES:</t>
        </r>
        <r>
          <rPr>
            <sz val="9"/>
            <color indexed="81"/>
            <rFont val="Tahoma"/>
            <family val="2"/>
          </rPr>
          <t xml:space="preserve">
Nuevo</t>
        </r>
      </text>
    </comment>
    <comment ref="B29" authorId="2" shapeId="0">
      <text>
        <r>
          <rPr>
            <b/>
            <sz val="9"/>
            <color indexed="81"/>
            <rFont val="Tahoma"/>
            <family val="2"/>
          </rPr>
          <t>DIANA PAOLA YATE VIRGUES:</t>
        </r>
        <r>
          <rPr>
            <sz val="9"/>
            <color indexed="81"/>
            <rFont val="Tahoma"/>
            <family val="2"/>
          </rPr>
          <t xml:space="preserve">
nuevo</t>
        </r>
      </text>
    </comment>
    <comment ref="B30" authorId="2" shapeId="0">
      <text>
        <r>
          <rPr>
            <b/>
            <sz val="9"/>
            <color indexed="81"/>
            <rFont val="Tahoma"/>
            <family val="2"/>
          </rPr>
          <t>DIANA PAOLA YATE VIRGUES:</t>
        </r>
        <r>
          <rPr>
            <sz val="9"/>
            <color indexed="81"/>
            <rFont val="Tahoma"/>
            <family val="2"/>
          </rPr>
          <t xml:space="preserve">
Se modificó</t>
        </r>
      </text>
    </comment>
    <comment ref="I36" authorId="2" shapeId="0">
      <text>
        <r>
          <rPr>
            <b/>
            <sz val="9"/>
            <color indexed="81"/>
            <rFont val="Tahoma"/>
            <family val="2"/>
          </rPr>
          <t>DIANA PAOLA YATE VIRGUES:</t>
        </r>
        <r>
          <rPr>
            <sz val="9"/>
            <color indexed="81"/>
            <rFont val="Tahoma"/>
            <family val="2"/>
          </rPr>
          <t xml:space="preserve">
Sistemas de información</t>
        </r>
      </text>
    </comment>
    <comment ref="A62" authorId="2" shapeId="0">
      <text>
        <r>
          <rPr>
            <b/>
            <sz val="9"/>
            <color indexed="81"/>
            <rFont val="Tahoma"/>
            <family val="2"/>
          </rPr>
          <t>DIANA PAOLA YATE VIRGUES:</t>
        </r>
        <r>
          <rPr>
            <sz val="9"/>
            <color indexed="81"/>
            <rFont val="Tahoma"/>
            <family val="2"/>
          </rPr>
          <t xml:space="preserve">
Se elimina, ese riesgo no existe</t>
        </r>
      </text>
    </comment>
    <comment ref="A63" authorId="2" shapeId="0">
      <text>
        <r>
          <rPr>
            <b/>
            <sz val="9"/>
            <color indexed="81"/>
            <rFont val="Tahoma"/>
            <family val="2"/>
          </rPr>
          <t>DIANA PAOLA YATE VIRGUES:</t>
        </r>
        <r>
          <rPr>
            <sz val="9"/>
            <color indexed="81"/>
            <rFont val="Tahoma"/>
            <family val="2"/>
          </rPr>
          <t xml:space="preserve">
Se mantienes pero se ajustan
 algunos aspectos</t>
        </r>
      </text>
    </comment>
    <comment ref="A64" authorId="2" shapeId="0">
      <text>
        <r>
          <rPr>
            <b/>
            <sz val="9"/>
            <color indexed="81"/>
            <rFont val="Tahoma"/>
            <family val="2"/>
          </rPr>
          <t>DIANA PAOLA YATE VIRGUES:</t>
        </r>
        <r>
          <rPr>
            <sz val="9"/>
            <color indexed="81"/>
            <rFont val="Tahoma"/>
            <family val="2"/>
          </rPr>
          <t xml:space="preserve">
Se elimina ese riesgo noe xiste</t>
        </r>
      </text>
    </comment>
    <comment ref="A67" authorId="2" shapeId="0">
      <text>
        <r>
          <rPr>
            <b/>
            <sz val="9"/>
            <color indexed="81"/>
            <rFont val="Tahoma"/>
            <family val="2"/>
          </rPr>
          <t>DIANA PAOLA YATE VIRGUES:</t>
        </r>
        <r>
          <rPr>
            <sz val="9"/>
            <color indexed="81"/>
            <rFont val="Tahoma"/>
            <family val="2"/>
          </rPr>
          <t xml:space="preserve">
Esta convocatoria no continua</t>
        </r>
      </text>
    </comment>
    <comment ref="A160" authorId="2" shapeId="0">
      <text>
        <r>
          <rPr>
            <b/>
            <sz val="9"/>
            <color indexed="81"/>
            <rFont val="Tahoma"/>
            <family val="2"/>
          </rPr>
          <t>DIANA PAOLA YATE VIRGUES:</t>
        </r>
        <r>
          <rPr>
            <sz val="9"/>
            <color indexed="81"/>
            <rFont val="Tahoma"/>
            <family val="2"/>
          </rPr>
          <t xml:space="preserve">
Este riesgo se va asociar al proceso Gestión de Convocatorias</t>
        </r>
      </text>
    </comment>
    <comment ref="A173" authorId="2" shapeId="0">
      <text>
        <r>
          <rPr>
            <b/>
            <sz val="9"/>
            <color indexed="81"/>
            <rFont val="Tahoma"/>
            <family val="2"/>
          </rPr>
          <t>DIANA PAOLA YATE VIRGUES:</t>
        </r>
        <r>
          <rPr>
            <sz val="9"/>
            <color indexed="81"/>
            <rFont val="Tahoma"/>
            <family val="2"/>
          </rPr>
          <t xml:space="preserve">
yo creo que es de contractual</t>
        </r>
      </text>
    </comment>
    <comment ref="A174" authorId="2" shapeId="0">
      <text>
        <r>
          <rPr>
            <b/>
            <sz val="9"/>
            <color indexed="81"/>
            <rFont val="Tahoma"/>
            <family val="2"/>
          </rPr>
          <t>DIANA PAOLA YATE VIRGUES:</t>
        </r>
        <r>
          <rPr>
            <sz val="9"/>
            <color indexed="81"/>
            <rFont val="Tahoma"/>
            <family val="2"/>
          </rPr>
          <t xml:space="preserve">
contractual
</t>
        </r>
      </text>
    </comment>
  </commentList>
</comments>
</file>

<file path=xl/comments10.xml><?xml version="1.0" encoding="utf-8"?>
<comments xmlns="http://schemas.openxmlformats.org/spreadsheetml/2006/main">
  <authors>
    <author>Luisa Fernanda</author>
    <author>Invitado</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List>
</comments>
</file>

<file path=xl/comments11.xml><?xml version="1.0" encoding="utf-8"?>
<comments xmlns="http://schemas.openxmlformats.org/spreadsheetml/2006/main">
  <authors>
    <author>Luisa Fernanda</author>
    <author>Invitado</author>
    <author>DIANA PAOLA YATE VIRGUES</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 ref="D6" authorId="2" shapeId="0">
      <text>
        <r>
          <rPr>
            <b/>
            <sz val="9"/>
            <color indexed="81"/>
            <rFont val="Tahoma"/>
            <family val="2"/>
          </rPr>
          <t>DIANA PAOLA YATE VIRGUES:</t>
        </r>
        <r>
          <rPr>
            <sz val="9"/>
            <color indexed="81"/>
            <rFont val="Tahoma"/>
            <family val="2"/>
          </rPr>
          <t xml:space="preserve">
Revisar</t>
        </r>
      </text>
    </comment>
  </commentList>
</comments>
</file>

<file path=xl/comments12.xml><?xml version="1.0" encoding="utf-8"?>
<comments xmlns="http://schemas.openxmlformats.org/spreadsheetml/2006/main">
  <authors>
    <author>Luisa Fernanda</author>
    <author>Invitado</author>
    <author>DIANA PAOLA YATE VIRGUES</author>
  </authors>
  <commentList>
    <comment ref="L2"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2"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2"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2"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2"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2" authorId="0" shapeId="0">
      <text>
        <r>
          <rPr>
            <b/>
            <sz val="8"/>
            <color indexed="81"/>
            <rFont val="Tahoma"/>
            <family val="2"/>
          </rPr>
          <t xml:space="preserve">URT:
</t>
        </r>
        <r>
          <rPr>
            <sz val="8"/>
            <color indexed="81"/>
            <rFont val="Tahoma"/>
            <family val="2"/>
          </rPr>
          <t>Es el resultado del cruce del impacto y probabilidad</t>
        </r>
      </text>
    </comment>
    <comment ref="A3" authorId="2" shapeId="0">
      <text>
        <r>
          <rPr>
            <b/>
            <sz val="9"/>
            <color indexed="81"/>
            <rFont val="Tahoma"/>
            <family val="2"/>
          </rPr>
          <t>DIANA PAOLA YATE VIRGUES:este hace parte de servicios al sistema</t>
        </r>
      </text>
    </comment>
    <comment ref="A7" authorId="2" shapeId="0">
      <text>
        <r>
          <rPr>
            <b/>
            <sz val="9"/>
            <color indexed="81"/>
            <rFont val="Tahoma"/>
            <family val="2"/>
          </rPr>
          <t>DIANA PAOLA YATE VIRGUES:</t>
        </r>
        <r>
          <rPr>
            <sz val="9"/>
            <color indexed="81"/>
            <rFont val="Tahoma"/>
            <family val="2"/>
          </rPr>
          <t xml:space="preserve">
Está repetido</t>
        </r>
      </text>
    </comment>
    <comment ref="A9" authorId="2" shapeId="0">
      <text>
        <r>
          <rPr>
            <b/>
            <sz val="9"/>
            <color indexed="81"/>
            <rFont val="Tahoma"/>
            <family val="2"/>
          </rPr>
          <t>DIANA PAOLA YATE VIRGUES:</t>
        </r>
        <r>
          <rPr>
            <sz val="9"/>
            <color indexed="81"/>
            <rFont val="Tahoma"/>
            <family val="2"/>
          </rPr>
          <t xml:space="preserve">
Repetido</t>
        </r>
      </text>
    </comment>
  </commentList>
</comments>
</file>

<file path=xl/comments13.xml><?xml version="1.0" encoding="utf-8"?>
<comments xmlns="http://schemas.openxmlformats.org/spreadsheetml/2006/main">
  <authors>
    <author>Luisa Fernanda</author>
    <author>Invitado</author>
    <author>DIANA PAOLA YATE VIRGUES</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 ref="B2" authorId="2" shapeId="0">
      <text>
        <r>
          <rPr>
            <b/>
            <sz val="9"/>
            <color indexed="81"/>
            <rFont val="Tahoma"/>
            <family val="2"/>
          </rPr>
          <t>DIANA PAOLA YATE VIRGUES:</t>
        </r>
        <r>
          <rPr>
            <sz val="9"/>
            <color indexed="81"/>
            <rFont val="Tahoma"/>
            <family val="2"/>
          </rPr>
          <t xml:space="preserve">
Debe plantearse un riesgo que soporte directamente el caso particular de grupos</t>
        </r>
      </text>
    </comment>
    <comment ref="C2" authorId="2" shapeId="0">
      <text>
        <r>
          <rPr>
            <b/>
            <sz val="9"/>
            <color indexed="81"/>
            <rFont val="Tahoma"/>
            <family val="2"/>
          </rPr>
          <t>DIANA PAOLA YATE VIRGUES:</t>
        </r>
        <r>
          <rPr>
            <sz val="9"/>
            <color indexed="81"/>
            <rFont val="Tahoma"/>
            <family val="2"/>
          </rPr>
          <t xml:space="preserve">
Debe complementarse</t>
        </r>
      </text>
    </comment>
    <comment ref="N2" authorId="2" shapeId="0">
      <text>
        <r>
          <rPr>
            <b/>
            <sz val="9"/>
            <color indexed="81"/>
            <rFont val="Tahoma"/>
            <family val="2"/>
          </rPr>
          <t>DIANA PAOLA YATE VIRGUES:</t>
        </r>
        <r>
          <rPr>
            <sz val="9"/>
            <color indexed="81"/>
            <rFont val="Tahoma"/>
            <family val="2"/>
          </rPr>
          <t xml:space="preserve">
Debe continuar calificación alta</t>
        </r>
      </text>
    </comment>
    <comment ref="N3" authorId="2" shapeId="0">
      <text>
        <r>
          <rPr>
            <b/>
            <sz val="9"/>
            <color indexed="81"/>
            <rFont val="Tahoma"/>
            <family val="2"/>
          </rPr>
          <t>DIANA PAOLA YATE VIRGUES:</t>
        </r>
        <r>
          <rPr>
            <sz val="9"/>
            <color indexed="81"/>
            <rFont val="Tahoma"/>
            <family val="2"/>
          </rPr>
          <t xml:space="preserve">
Continuar con calificación alta</t>
        </r>
      </text>
    </comment>
  </commentList>
</comments>
</file>

<file path=xl/comments14.xml><?xml version="1.0" encoding="utf-8"?>
<comments xmlns="http://schemas.openxmlformats.org/spreadsheetml/2006/main">
  <authors>
    <author>Luisa Fernanda</author>
    <author>Invitado</author>
    <author>DIANA PAOLA YATE VIRGUES</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 ref="AC2" authorId="2" shapeId="0">
      <text>
        <r>
          <rPr>
            <b/>
            <sz val="9"/>
            <color indexed="81"/>
            <rFont val="Tahoma"/>
            <family val="2"/>
          </rPr>
          <t>DIANA PAOLA YATE VIRGUES:</t>
        </r>
        <r>
          <rPr>
            <sz val="9"/>
            <color indexed="81"/>
            <rFont val="Tahoma"/>
            <family val="2"/>
          </rPr>
          <t xml:space="preserve">
Es necesario especificar la acción, de manera tal que en el momento de reportar se envidencie un responsable y entregables que den cuenta de la gestión realizada.</t>
        </r>
      </text>
    </comment>
  </commentList>
</comments>
</file>

<file path=xl/comments15.xml><?xml version="1.0" encoding="utf-8"?>
<comments xmlns="http://schemas.openxmlformats.org/spreadsheetml/2006/main">
  <authors>
    <author>Luisa Fernanda</author>
    <author>Invitado</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List>
</comments>
</file>

<file path=xl/comments16.xml><?xml version="1.0" encoding="utf-8"?>
<comments xmlns="http://schemas.openxmlformats.org/spreadsheetml/2006/main">
  <authors>
    <author>Luisa Fernanda</author>
    <author>Invitado</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List>
</comments>
</file>

<file path=xl/comments17.xml><?xml version="1.0" encoding="utf-8"?>
<comments xmlns="http://schemas.openxmlformats.org/spreadsheetml/2006/main">
  <authors>
    <author>Luisa Fernanda</author>
    <author>Invitado</author>
    <author>DIANA PAOLA YATE VIRGUES</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 ref="A3" authorId="2" shapeId="0">
      <text>
        <r>
          <rPr>
            <b/>
            <sz val="9"/>
            <color indexed="81"/>
            <rFont val="Tahoma"/>
            <family val="2"/>
          </rPr>
          <t>DIANA PAOLA YATE VIRGUES:</t>
        </r>
        <r>
          <rPr>
            <sz val="9"/>
            <color indexed="81"/>
            <rFont val="Tahoma"/>
            <family val="2"/>
          </rPr>
          <t xml:space="preserve">
Revisar con Jefe de Comunicaciones</t>
        </r>
      </text>
    </comment>
    <comment ref="A5" authorId="2" shapeId="0">
      <text>
        <r>
          <rPr>
            <b/>
            <sz val="9"/>
            <color indexed="81"/>
            <rFont val="Tahoma"/>
            <family val="2"/>
          </rPr>
          <t>DIANA PAOLA YATE VIRGUES:</t>
        </r>
        <r>
          <rPr>
            <sz val="9"/>
            <color indexed="81"/>
            <rFont val="Tahoma"/>
            <family val="2"/>
          </rPr>
          <t xml:space="preserve">
Revisar</t>
        </r>
      </text>
    </comment>
  </commentList>
</comments>
</file>

<file path=xl/comments18.xml><?xml version="1.0" encoding="utf-8"?>
<comments xmlns="http://schemas.openxmlformats.org/spreadsheetml/2006/main">
  <authors>
    <author>Luisa Fernanda</author>
    <author>Invitado</author>
  </authors>
  <commentList>
    <comment ref="M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N3"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S3"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Y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Moderado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Z3"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AA3" authorId="0" shapeId="0">
      <text>
        <r>
          <rPr>
            <b/>
            <sz val="8"/>
            <color indexed="81"/>
            <rFont val="Tahoma"/>
            <family val="2"/>
          </rPr>
          <t xml:space="preserve">URT:
</t>
        </r>
        <r>
          <rPr>
            <sz val="8"/>
            <color indexed="81"/>
            <rFont val="Tahoma"/>
            <family val="2"/>
          </rPr>
          <t>Es el resultado del cruce del impacto y probabilidad</t>
        </r>
      </text>
    </comment>
  </commentList>
</comments>
</file>

<file path=xl/comments2.xml><?xml version="1.0" encoding="utf-8"?>
<comments xmlns="http://schemas.openxmlformats.org/spreadsheetml/2006/main">
  <authors>
    <author>Luisa Fernanda</author>
    <author>Invitado</author>
    <author>DIANA PAOLA YATE VIRGUES</author>
  </authors>
  <commentList>
    <comment ref="L2"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2"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2"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2"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2"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2" authorId="0" shapeId="0">
      <text>
        <r>
          <rPr>
            <b/>
            <sz val="8"/>
            <color indexed="81"/>
            <rFont val="Tahoma"/>
            <family val="2"/>
          </rPr>
          <t xml:space="preserve">URT:
</t>
        </r>
        <r>
          <rPr>
            <sz val="8"/>
            <color indexed="81"/>
            <rFont val="Tahoma"/>
            <family val="2"/>
          </rPr>
          <t>Es el resultado del cruce del impacto y probabilidad</t>
        </r>
      </text>
    </comment>
    <comment ref="A4" authorId="2" shapeId="0">
      <text>
        <r>
          <rPr>
            <b/>
            <sz val="9"/>
            <color indexed="81"/>
            <rFont val="Tahoma"/>
            <family val="2"/>
          </rPr>
          <t>DIANA PAOLA YATE VIRGUES:</t>
        </r>
        <r>
          <rPr>
            <sz val="9"/>
            <color indexed="81"/>
            <rFont val="Tahoma"/>
            <family val="2"/>
          </rPr>
          <t xml:space="preserve">
Repetido</t>
        </r>
      </text>
    </comment>
    <comment ref="G4" authorId="2" shapeId="0">
      <text>
        <r>
          <rPr>
            <b/>
            <sz val="9"/>
            <color indexed="81"/>
            <rFont val="Tahoma"/>
            <family val="2"/>
          </rPr>
          <t>DIANA PAOLA YATE VIRGUES:</t>
        </r>
        <r>
          <rPr>
            <sz val="9"/>
            <color indexed="81"/>
            <rFont val="Tahoma"/>
            <family val="2"/>
          </rPr>
          <t xml:space="preserve">
Corrupción: abuso  de  posiciones  de  poder  o  de  confianza,  para  el  beneficio particular en detrimento del interés colectivo, realizado a través de ofrecer o  solicitar, entregar o recibir bienes o dinero en especie, en servicios o beneficios, a  cambio de acciones, decisiones u omisiones”
</t>
        </r>
      </text>
    </comment>
    <comment ref="I15" authorId="2" shapeId="0">
      <text>
        <r>
          <rPr>
            <b/>
            <sz val="9"/>
            <color indexed="81"/>
            <rFont val="Tahoma"/>
            <family val="2"/>
          </rPr>
          <t>DIANA PAOLA YATE VIRGUES:</t>
        </r>
        <r>
          <rPr>
            <sz val="9"/>
            <color indexed="81"/>
            <rFont val="Tahoma"/>
            <family val="2"/>
          </rPr>
          <t xml:space="preserve">
Cultura</t>
        </r>
      </text>
    </comment>
  </commentList>
</comments>
</file>

<file path=xl/comments3.xml><?xml version="1.0" encoding="utf-8"?>
<comments xmlns="http://schemas.openxmlformats.org/spreadsheetml/2006/main">
  <authors>
    <author>Luisa Fernanda</author>
    <author>Invitado</author>
    <author>DIANA PAOLA YATE VIRGUES</author>
  </authors>
  <commentList>
    <comment ref="L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3"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3"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3"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3" authorId="0" shapeId="0">
      <text>
        <r>
          <rPr>
            <b/>
            <sz val="8"/>
            <color indexed="81"/>
            <rFont val="Tahoma"/>
            <family val="2"/>
          </rPr>
          <t xml:space="preserve">URT:
</t>
        </r>
        <r>
          <rPr>
            <sz val="8"/>
            <color indexed="81"/>
            <rFont val="Tahoma"/>
            <family val="2"/>
          </rPr>
          <t>Es el resultado del cruce del impacto y probabilidad</t>
        </r>
      </text>
    </comment>
    <comment ref="A4" authorId="2" shapeId="0">
      <text>
        <r>
          <rPr>
            <b/>
            <sz val="9"/>
            <color indexed="81"/>
            <rFont val="Tahoma"/>
            <family val="2"/>
          </rPr>
          <t>DIANA PAOLA YATE VIRGUES:</t>
        </r>
        <r>
          <rPr>
            <sz val="9"/>
            <color indexed="81"/>
            <rFont val="Tahoma"/>
            <family val="2"/>
          </rPr>
          <t xml:space="preserve">
Se mantienes pero se ajustan
 algunos aspectos</t>
        </r>
      </text>
    </comment>
    <comment ref="A9" authorId="2" shapeId="0">
      <text>
        <r>
          <rPr>
            <b/>
            <sz val="9"/>
            <color indexed="81"/>
            <rFont val="Tahoma"/>
            <family val="2"/>
          </rPr>
          <t>DIANA PAOLA YATE VIRGUES:</t>
        </r>
        <r>
          <rPr>
            <sz val="9"/>
            <color indexed="81"/>
            <rFont val="Tahoma"/>
            <family val="2"/>
          </rPr>
          <t xml:space="preserve">
Nuevo</t>
        </r>
      </text>
    </comment>
    <comment ref="B12" authorId="2" shapeId="0">
      <text>
        <r>
          <rPr>
            <b/>
            <sz val="9"/>
            <color indexed="81"/>
            <rFont val="Tahoma"/>
            <family val="2"/>
          </rPr>
          <t>DIANA PAOLA YATE VIRGUES:</t>
        </r>
        <r>
          <rPr>
            <sz val="9"/>
            <color indexed="81"/>
            <rFont val="Tahoma"/>
            <family val="2"/>
          </rPr>
          <t xml:space="preserve">
nuevo</t>
        </r>
      </text>
    </comment>
    <comment ref="B13" authorId="2" shapeId="0">
      <text>
        <r>
          <rPr>
            <b/>
            <sz val="9"/>
            <color indexed="81"/>
            <rFont val="Tahoma"/>
            <family val="2"/>
          </rPr>
          <t>DIANA PAOLA YATE VIRGUES:</t>
        </r>
        <r>
          <rPr>
            <sz val="9"/>
            <color indexed="81"/>
            <rFont val="Tahoma"/>
            <family val="2"/>
          </rPr>
          <t xml:space="preserve">
Se modificó</t>
        </r>
      </text>
    </comment>
    <comment ref="A17" authorId="2" shapeId="0">
      <text>
        <r>
          <rPr>
            <b/>
            <sz val="9"/>
            <color indexed="81"/>
            <rFont val="Tahoma"/>
            <family val="2"/>
          </rPr>
          <t>DIANA PAOLA YATE VIRGUES:</t>
        </r>
        <r>
          <rPr>
            <sz val="9"/>
            <color indexed="81"/>
            <rFont val="Tahoma"/>
            <family val="2"/>
          </rPr>
          <t xml:space="preserve">
Este riesgo no aparece</t>
        </r>
      </text>
    </comment>
    <comment ref="A18" authorId="2" shapeId="0">
      <text>
        <r>
          <rPr>
            <b/>
            <sz val="9"/>
            <color indexed="81"/>
            <rFont val="Tahoma"/>
            <family val="2"/>
          </rPr>
          <t>DIANA PAOLA YATE VIRGUES:</t>
        </r>
        <r>
          <rPr>
            <sz val="9"/>
            <color indexed="81"/>
            <rFont val="Tahoma"/>
            <family val="2"/>
          </rPr>
          <t xml:space="preserve">
Este riesgo no corresponde a este proceso</t>
        </r>
      </text>
    </comment>
    <comment ref="A22" authorId="2" shapeId="0">
      <text>
        <r>
          <rPr>
            <b/>
            <sz val="9"/>
            <color indexed="81"/>
            <rFont val="Tahoma"/>
            <family val="2"/>
          </rPr>
          <t>DIANA PAOLA YATE VIRGUES:</t>
        </r>
        <r>
          <rPr>
            <sz val="9"/>
            <color indexed="81"/>
            <rFont val="Tahoma"/>
            <family val="2"/>
          </rPr>
          <t xml:space="preserve">
No continua</t>
        </r>
      </text>
    </comment>
    <comment ref="A23" authorId="2" shapeId="0">
      <text>
        <r>
          <rPr>
            <b/>
            <sz val="9"/>
            <color indexed="81"/>
            <rFont val="Tahoma"/>
            <family val="2"/>
          </rPr>
          <t>DIANA PAOLA YATE VIRGUES:</t>
        </r>
        <r>
          <rPr>
            <sz val="9"/>
            <color indexed="81"/>
            <rFont val="Tahoma"/>
            <family val="2"/>
          </rPr>
          <t xml:space="preserve">
Se elimina</t>
        </r>
      </text>
    </comment>
    <comment ref="A24" authorId="2" shapeId="0">
      <text>
        <r>
          <rPr>
            <b/>
            <sz val="9"/>
            <color indexed="81"/>
            <rFont val="Tahoma"/>
            <family val="2"/>
          </rPr>
          <t>DIANA PAOLA YATE VIRGUES:</t>
        </r>
        <r>
          <rPr>
            <sz val="9"/>
            <color indexed="81"/>
            <rFont val="Tahoma"/>
            <family val="2"/>
          </rPr>
          <t xml:space="preserve">
Nuevo</t>
        </r>
      </text>
    </comment>
    <comment ref="A25" authorId="2" shapeId="0">
      <text>
        <r>
          <rPr>
            <b/>
            <sz val="9"/>
            <color indexed="81"/>
            <rFont val="Tahoma"/>
            <family val="2"/>
          </rPr>
          <t>DIANA PAOLA YATE VIRGUES:</t>
        </r>
        <r>
          <rPr>
            <sz val="9"/>
            <color indexed="81"/>
            <rFont val="Tahoma"/>
            <family val="2"/>
          </rPr>
          <t xml:space="preserve">
Se elimina</t>
        </r>
      </text>
    </comment>
    <comment ref="A26" authorId="2" shapeId="0">
      <text>
        <r>
          <rPr>
            <b/>
            <sz val="9"/>
            <color indexed="81"/>
            <rFont val="Tahoma"/>
            <family val="2"/>
          </rPr>
          <t>DIANA PAOLA YATE VIRGUES:
Complementar</t>
        </r>
      </text>
    </comment>
    <comment ref="A28" authorId="2" shapeId="0">
      <text>
        <r>
          <rPr>
            <b/>
            <sz val="9"/>
            <color indexed="81"/>
            <rFont val="Tahoma"/>
            <family val="2"/>
          </rPr>
          <t>DIANA PAOLA YATE VIRGUES:</t>
        </r>
        <r>
          <rPr>
            <sz val="9"/>
            <color indexed="81"/>
            <rFont val="Tahoma"/>
            <family val="2"/>
          </rPr>
          <t xml:space="preserve">
Calificación baja - eliminar</t>
        </r>
      </text>
    </comment>
    <comment ref="A29" authorId="2" shapeId="0">
      <text>
        <r>
          <rPr>
            <b/>
            <sz val="9"/>
            <color indexed="81"/>
            <rFont val="Tahoma"/>
            <family val="2"/>
          </rPr>
          <t>DIANA PAOLA YATE VIRGUES:</t>
        </r>
        <r>
          <rPr>
            <sz val="9"/>
            <color indexed="81"/>
            <rFont val="Tahoma"/>
            <family val="2"/>
          </rPr>
          <t xml:space="preserve">
Eliminar- no aparece en los riesgos anteriores</t>
        </r>
      </text>
    </comment>
  </commentList>
</comments>
</file>

<file path=xl/comments4.xml><?xml version="1.0" encoding="utf-8"?>
<comments xmlns="http://schemas.openxmlformats.org/spreadsheetml/2006/main">
  <authors>
    <author>Luisa Fernanda</author>
    <author>Invitado</author>
    <author>DIANA PAOLA YATE VIRGUES</author>
  </authors>
  <commentList>
    <comment ref="L2"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2"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2"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2"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2"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2" authorId="0" shapeId="0">
      <text>
        <r>
          <rPr>
            <b/>
            <sz val="8"/>
            <color indexed="81"/>
            <rFont val="Tahoma"/>
            <family val="2"/>
          </rPr>
          <t xml:space="preserve">URT:
</t>
        </r>
        <r>
          <rPr>
            <sz val="8"/>
            <color indexed="81"/>
            <rFont val="Tahoma"/>
            <family val="2"/>
          </rPr>
          <t>Es el resultado del cruce del impacto y probabilidad</t>
        </r>
      </text>
    </comment>
    <comment ref="B3" authorId="2" shapeId="0">
      <text>
        <r>
          <rPr>
            <b/>
            <sz val="9"/>
            <color indexed="81"/>
            <rFont val="Tahoma"/>
            <family val="2"/>
          </rPr>
          <t>DIANA PAOLA YATE VIRGUES:</t>
        </r>
        <r>
          <rPr>
            <sz val="9"/>
            <color indexed="81"/>
            <rFont val="Tahoma"/>
            <family val="2"/>
          </rPr>
          <t xml:space="preserve">
nuevo</t>
        </r>
      </text>
    </comment>
    <comment ref="B4" authorId="2" shapeId="0">
      <text>
        <r>
          <rPr>
            <b/>
            <sz val="9"/>
            <color indexed="81"/>
            <rFont val="Tahoma"/>
            <family val="2"/>
          </rPr>
          <t>DIANA PAOLA YATE VIRGUES:</t>
        </r>
        <r>
          <rPr>
            <sz val="9"/>
            <color indexed="81"/>
            <rFont val="Tahoma"/>
            <family val="2"/>
          </rPr>
          <t xml:space="preserve">
Se modificó el riesgo anterior corresponde:
que los proyectos recibidos no correspondan s los programas en los que se inscriben o no cumplen con los requisitos mínimos</t>
        </r>
      </text>
    </comment>
    <comment ref="B5" authorId="2" shapeId="0">
      <text>
        <r>
          <rPr>
            <b/>
            <sz val="9"/>
            <color indexed="81"/>
            <rFont val="Tahoma"/>
            <family val="2"/>
          </rPr>
          <t>DIANA PAOLA YATE VIRGUES:</t>
        </r>
        <r>
          <rPr>
            <sz val="9"/>
            <color indexed="81"/>
            <rFont val="Tahoma"/>
            <family val="2"/>
          </rPr>
          <t xml:space="preserve">
Este riesgo ers el que antes se llamaba: que no se efectue la parametrización de la convocatoria antes de la publicación, esta es una causa no un riesgo</t>
        </r>
      </text>
    </comment>
  </commentList>
</comments>
</file>

<file path=xl/comments5.xml><?xml version="1.0" encoding="utf-8"?>
<comments xmlns="http://schemas.openxmlformats.org/spreadsheetml/2006/main">
  <authors>
    <author>Luisa Fernanda</author>
    <author>Invitado</author>
    <author>DIANA PAOLA YATE VIRGUES</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 ref="A12" authorId="2" shapeId="0">
      <text>
        <r>
          <rPr>
            <b/>
            <sz val="9"/>
            <color indexed="81"/>
            <rFont val="Tahoma"/>
            <family val="2"/>
          </rPr>
          <t>DIANA PAOLA YATE VIRGUES:</t>
        </r>
        <r>
          <rPr>
            <sz val="9"/>
            <color indexed="81"/>
            <rFont val="Tahoma"/>
            <family val="2"/>
          </rPr>
          <t xml:space="preserve">
yo creo que es de contractual</t>
        </r>
      </text>
    </comment>
    <comment ref="A13" authorId="2" shapeId="0">
      <text>
        <r>
          <rPr>
            <b/>
            <sz val="9"/>
            <color indexed="81"/>
            <rFont val="Tahoma"/>
            <family val="2"/>
          </rPr>
          <t>DIANA PAOLA YATE VIRGUES:</t>
        </r>
        <r>
          <rPr>
            <sz val="9"/>
            <color indexed="81"/>
            <rFont val="Tahoma"/>
            <family val="2"/>
          </rPr>
          <t xml:space="preserve">
contractual
</t>
        </r>
      </text>
    </comment>
  </commentList>
</comments>
</file>

<file path=xl/comments6.xml><?xml version="1.0" encoding="utf-8"?>
<comments xmlns="http://schemas.openxmlformats.org/spreadsheetml/2006/main">
  <authors>
    <author>Luisa Fernanda</author>
    <author>Invitado</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List>
</comments>
</file>

<file path=xl/comments7.xml><?xml version="1.0" encoding="utf-8"?>
<comments xmlns="http://schemas.openxmlformats.org/spreadsheetml/2006/main">
  <authors>
    <author>Luisa Fernanda</author>
    <author>Invitado</author>
    <author>DIANA PAOLA YATE VIRGUES</author>
  </authors>
  <commentList>
    <comment ref="H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I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M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R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S1" authorId="0" shapeId="0">
      <text>
        <r>
          <rPr>
            <b/>
            <sz val="8"/>
            <color indexed="81"/>
            <rFont val="Tahoma"/>
            <family val="2"/>
          </rPr>
          <t xml:space="preserve">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T1" authorId="0" shapeId="0">
      <text>
        <r>
          <rPr>
            <b/>
            <sz val="8"/>
            <color indexed="81"/>
            <rFont val="Tahoma"/>
            <family val="2"/>
          </rPr>
          <t xml:space="preserve">URT:
</t>
        </r>
        <r>
          <rPr>
            <sz val="8"/>
            <color indexed="81"/>
            <rFont val="Tahoma"/>
            <family val="2"/>
          </rPr>
          <t>Es el resultado del cruce del impacto y probabilidad</t>
        </r>
      </text>
    </comment>
    <comment ref="A7" authorId="2" shapeId="0">
      <text>
        <r>
          <rPr>
            <b/>
            <sz val="9"/>
            <color indexed="81"/>
            <rFont val="Tahoma"/>
            <family val="2"/>
          </rPr>
          <t>DIANA PAOLA YATE VIRGUES:</t>
        </r>
        <r>
          <rPr>
            <sz val="9"/>
            <color indexed="81"/>
            <rFont val="Tahoma"/>
            <family val="2"/>
          </rPr>
          <t xml:space="preserve">
Banca</t>
        </r>
      </text>
    </comment>
    <comment ref="A8" authorId="2" shapeId="0">
      <text>
        <r>
          <rPr>
            <b/>
            <sz val="9"/>
            <color indexed="81"/>
            <rFont val="Tahoma"/>
            <family val="2"/>
          </rPr>
          <t>DIANA PAOLA YATE VIRGUES:</t>
        </r>
        <r>
          <rPr>
            <sz val="9"/>
            <color indexed="81"/>
            <rFont val="Tahoma"/>
            <family val="2"/>
          </rPr>
          <t xml:space="preserve">
Banca</t>
        </r>
      </text>
    </comment>
    <comment ref="A9" authorId="2" shapeId="0">
      <text>
        <r>
          <rPr>
            <b/>
            <sz val="9"/>
            <color indexed="81"/>
            <rFont val="Tahoma"/>
            <family val="2"/>
          </rPr>
          <t>DIANA PAOLA YATE VIRGUES:</t>
        </r>
        <r>
          <rPr>
            <sz val="9"/>
            <color indexed="81"/>
            <rFont val="Tahoma"/>
            <family val="2"/>
          </rPr>
          <t xml:space="preserve">
FFJC</t>
        </r>
      </text>
    </comment>
    <comment ref="A10" authorId="2" shapeId="0">
      <text>
        <r>
          <rPr>
            <b/>
            <sz val="9"/>
            <color indexed="81"/>
            <rFont val="Tahoma"/>
            <family val="2"/>
          </rPr>
          <t>DIANA PAOLA YATE VIRGUES:</t>
        </r>
        <r>
          <rPr>
            <sz val="9"/>
            <color indexed="81"/>
            <rFont val="Tahoma"/>
            <family val="2"/>
          </rPr>
          <t xml:space="preserve">
FFJC</t>
        </r>
      </text>
    </comment>
    <comment ref="A11" authorId="2" shapeId="0">
      <text>
        <r>
          <rPr>
            <b/>
            <sz val="9"/>
            <color indexed="81"/>
            <rFont val="Tahoma"/>
            <family val="2"/>
          </rPr>
          <t>DIANA PAOLA YATE VIRGUES:</t>
        </r>
        <r>
          <rPr>
            <sz val="9"/>
            <color indexed="81"/>
            <rFont val="Tahoma"/>
            <family val="2"/>
          </rPr>
          <t xml:space="preserve">
FFJC</t>
        </r>
      </text>
    </comment>
    <comment ref="A12" authorId="2" shapeId="0">
      <text>
        <r>
          <rPr>
            <b/>
            <sz val="9"/>
            <color indexed="81"/>
            <rFont val="Tahoma"/>
            <family val="2"/>
          </rPr>
          <t>DIANA PAOLA YATE VIRGUES:</t>
        </r>
        <r>
          <rPr>
            <sz val="9"/>
            <color indexed="81"/>
            <rFont val="Tahoma"/>
            <family val="2"/>
          </rPr>
          <t xml:space="preserve">
FFJC</t>
        </r>
      </text>
    </comment>
  </commentList>
</comments>
</file>

<file path=xl/comments8.xml><?xml version="1.0" encoding="utf-8"?>
<comments xmlns="http://schemas.openxmlformats.org/spreadsheetml/2006/main">
  <authors>
    <author>Luisa Fernanda</author>
    <author>Invitado</author>
    <author>DIANA PAOLA YATE VIRGUES</author>
  </authors>
  <commentList>
    <comment ref="L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1"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1"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1"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1"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1" authorId="0" shapeId="0">
      <text>
        <r>
          <rPr>
            <b/>
            <sz val="8"/>
            <color indexed="81"/>
            <rFont val="Tahoma"/>
            <family val="2"/>
          </rPr>
          <t xml:space="preserve">URT:
</t>
        </r>
        <r>
          <rPr>
            <sz val="8"/>
            <color indexed="81"/>
            <rFont val="Tahoma"/>
            <family val="2"/>
          </rPr>
          <t>Es el resultado del cruce del impacto y probabilidad</t>
        </r>
      </text>
    </comment>
    <comment ref="A2" authorId="2" shapeId="0">
      <text>
        <r>
          <rPr>
            <b/>
            <sz val="9"/>
            <color indexed="81"/>
            <rFont val="Tahoma"/>
            <family val="2"/>
          </rPr>
          <t>DIANA PAOLA YATE VIRGUES:</t>
        </r>
        <r>
          <rPr>
            <sz val="9"/>
            <color indexed="81"/>
            <rFont val="Tahoma"/>
            <family val="2"/>
          </rPr>
          <t xml:space="preserve">
Se mantienes pero se ajustan
 algunos aspectos</t>
        </r>
      </text>
    </comment>
  </commentList>
</comments>
</file>

<file path=xl/comments9.xml><?xml version="1.0" encoding="utf-8"?>
<comments xmlns="http://schemas.openxmlformats.org/spreadsheetml/2006/main">
  <authors>
    <author>Luisa Fernanda</author>
    <author>Invitado</author>
    <author>DIANA PAOLA YATE VIRGUES</author>
  </authors>
  <commentList>
    <comment ref="AB1" authorId="0" shapeId="0">
      <text>
        <r>
          <rPr>
            <sz val="8"/>
            <color indexed="81"/>
            <rFont val="Tahoma"/>
            <family val="2"/>
          </rPr>
          <t>Registrar la valoración del riesgo teniendo en cuenta el cruce del impacto y la probabilidad, puede ser: Extrema, Alta, Moderada o Baja</t>
        </r>
        <r>
          <rPr>
            <sz val="9"/>
            <color indexed="81"/>
            <rFont val="Tahoma"/>
            <family val="2"/>
          </rPr>
          <t xml:space="preserve">
</t>
        </r>
      </text>
    </comment>
    <comment ref="L2"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M2"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R2"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X2"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Y2"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consecuenicas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evaluá el impacto.</t>
        </r>
      </text>
    </comment>
    <comment ref="Z2" authorId="0" shapeId="0">
      <text>
        <r>
          <rPr>
            <b/>
            <sz val="8"/>
            <color indexed="81"/>
            <rFont val="Tahoma"/>
            <family val="2"/>
          </rPr>
          <t xml:space="preserve">URT:
</t>
        </r>
        <r>
          <rPr>
            <sz val="8"/>
            <color indexed="81"/>
            <rFont val="Tahoma"/>
            <family val="2"/>
          </rPr>
          <t>Es el resultado del cruce del impacto y probabilidad</t>
        </r>
      </text>
    </comment>
    <comment ref="A5" authorId="2" shapeId="0">
      <text>
        <r>
          <rPr>
            <b/>
            <sz val="9"/>
            <color indexed="81"/>
            <rFont val="Tahoma"/>
            <family val="2"/>
          </rPr>
          <t>DIANA PAOLA YATE VIRGUES:</t>
        </r>
        <r>
          <rPr>
            <sz val="9"/>
            <color indexed="81"/>
            <rFont val="Tahoma"/>
            <family val="2"/>
          </rPr>
          <t xml:space="preserve">
Riesgo del DGRL</t>
        </r>
      </text>
    </comment>
    <comment ref="A6" authorId="2" shapeId="0">
      <text>
        <r>
          <rPr>
            <b/>
            <sz val="9"/>
            <color indexed="81"/>
            <rFont val="Tahoma"/>
            <family val="2"/>
          </rPr>
          <t>DIANA PAOLA YATE VIRGUES:</t>
        </r>
        <r>
          <rPr>
            <sz val="9"/>
            <color indexed="81"/>
            <rFont val="Tahoma"/>
            <family val="2"/>
          </rPr>
          <t xml:space="preserve">
Riesgo de DGRL</t>
        </r>
      </text>
    </comment>
    <comment ref="A7" authorId="2" shapeId="0">
      <text>
        <r>
          <rPr>
            <b/>
            <sz val="9"/>
            <color indexed="81"/>
            <rFont val="Tahoma"/>
            <family val="2"/>
          </rPr>
          <t>DIANA PAOLA YATE VIRGUES:</t>
        </r>
        <r>
          <rPr>
            <sz val="9"/>
            <color indexed="81"/>
            <rFont val="Tahoma"/>
            <family val="2"/>
          </rPr>
          <t xml:space="preserve">
Se unifica con el 2do riesgo de la matriz</t>
        </r>
      </text>
    </comment>
    <comment ref="A9" authorId="2" shapeId="0">
      <text>
        <r>
          <rPr>
            <b/>
            <sz val="9"/>
            <color indexed="81"/>
            <rFont val="Tahoma"/>
            <family val="2"/>
          </rPr>
          <t>DIANA PAOLA YATE VIRGUES:</t>
        </r>
        <r>
          <rPr>
            <sz val="9"/>
            <color indexed="81"/>
            <rFont val="Tahoma"/>
            <family val="2"/>
          </rPr>
          <t xml:space="preserve">
Este riesgo corresponde a las áreas técnicas</t>
        </r>
      </text>
    </comment>
    <comment ref="A11" authorId="2" shapeId="0">
      <text>
        <r>
          <rPr>
            <b/>
            <sz val="9"/>
            <color indexed="81"/>
            <rFont val="Tahoma"/>
            <family val="2"/>
          </rPr>
          <t>DIANA PAOLA YATE VIRGUES:</t>
        </r>
        <r>
          <rPr>
            <sz val="9"/>
            <color indexed="81"/>
            <rFont val="Tahoma"/>
            <family val="2"/>
          </rPr>
          <t xml:space="preserve">
Repetido</t>
        </r>
      </text>
    </comment>
    <comment ref="A12" authorId="2" shapeId="0">
      <text>
        <r>
          <rPr>
            <b/>
            <sz val="9"/>
            <color indexed="81"/>
            <rFont val="Tahoma"/>
            <family val="2"/>
          </rPr>
          <t>DIANA PAOLA YATE VIRGUES:</t>
        </r>
        <r>
          <rPr>
            <sz val="9"/>
            <color indexed="81"/>
            <rFont val="Tahoma"/>
            <family val="2"/>
          </rPr>
          <t xml:space="preserve">
Se unificó</t>
        </r>
      </text>
    </comment>
    <comment ref="A13" authorId="2" shapeId="0">
      <text>
        <r>
          <rPr>
            <b/>
            <sz val="9"/>
            <color indexed="81"/>
            <rFont val="Tahoma"/>
            <family val="2"/>
          </rPr>
          <t>DIANA PAOLA YATE VIRGUES:</t>
        </r>
        <r>
          <rPr>
            <sz val="9"/>
            <color indexed="81"/>
            <rFont val="Tahoma"/>
            <family val="2"/>
          </rPr>
          <t xml:space="preserve">
Se unificó</t>
        </r>
      </text>
    </comment>
    <comment ref="A14" authorId="2" shapeId="0">
      <text>
        <r>
          <rPr>
            <b/>
            <sz val="9"/>
            <color indexed="81"/>
            <rFont val="Tahoma"/>
            <family val="2"/>
          </rPr>
          <t>DIANA PAOLA YATE VIRGUES:</t>
        </r>
        <r>
          <rPr>
            <sz val="9"/>
            <color indexed="81"/>
            <rFont val="Tahoma"/>
            <family val="2"/>
          </rPr>
          <t xml:space="preserve">
Se mitigó con el memorando de solicitud que exige la firma del supervisor</t>
        </r>
      </text>
    </comment>
    <comment ref="A15" authorId="2" shapeId="0">
      <text>
        <r>
          <rPr>
            <b/>
            <sz val="9"/>
            <color indexed="81"/>
            <rFont val="Tahoma"/>
            <family val="2"/>
          </rPr>
          <t>DIANA PAOLA YATE VIRGUES:</t>
        </r>
        <r>
          <rPr>
            <sz val="9"/>
            <color indexed="81"/>
            <rFont val="Tahoma"/>
            <family val="2"/>
          </rPr>
          <t xml:space="preserve">
Se unificó</t>
        </r>
      </text>
    </comment>
    <comment ref="A16" authorId="2" shapeId="0">
      <text>
        <r>
          <rPr>
            <b/>
            <sz val="9"/>
            <color indexed="81"/>
            <rFont val="Tahoma"/>
            <family val="2"/>
          </rPr>
          <t>DIANA PAOLA YATE VIRGUES:</t>
        </r>
        <r>
          <rPr>
            <sz val="9"/>
            <color indexed="81"/>
            <rFont val="Tahoma"/>
            <family val="2"/>
          </rPr>
          <t xml:space="preserve">
Se unificó</t>
        </r>
      </text>
    </comment>
    <comment ref="E18" authorId="2" shapeId="0">
      <text>
        <r>
          <rPr>
            <b/>
            <sz val="9"/>
            <color indexed="81"/>
            <rFont val="Tahoma"/>
            <family val="2"/>
          </rPr>
          <t>DIANA PAOLA YATE VIRGUES:</t>
        </r>
        <r>
          <rPr>
            <sz val="9"/>
            <color indexed="81"/>
            <rFont val="Tahoma"/>
            <family val="2"/>
          </rPr>
          <t xml:space="preserve">
Riesgo no se encuentra en el informe de control interno</t>
        </r>
      </text>
    </comment>
    <comment ref="A19" authorId="2" shapeId="0">
      <text>
        <r>
          <rPr>
            <b/>
            <sz val="9"/>
            <color indexed="81"/>
            <rFont val="Tahoma"/>
            <family val="2"/>
          </rPr>
          <t>DIANA PAOLA YATE VIRGUES:</t>
        </r>
        <r>
          <rPr>
            <sz val="9"/>
            <color indexed="81"/>
            <rFont val="Tahoma"/>
            <family val="2"/>
          </rPr>
          <t xml:space="preserve">
Se revisó pero se evidenció que no corresponde a un riesgo significativo para el proceso</t>
        </r>
      </text>
    </comment>
    <comment ref="A20" authorId="2" shapeId="0">
      <text>
        <r>
          <rPr>
            <b/>
            <sz val="9"/>
            <color indexed="81"/>
            <rFont val="Tahoma"/>
            <family val="2"/>
          </rPr>
          <t>DIANA PAOLA YATE VIRGUES:</t>
        </r>
        <r>
          <rPr>
            <sz val="9"/>
            <color indexed="81"/>
            <rFont val="Tahoma"/>
            <family val="2"/>
          </rPr>
          <t xml:space="preserve">
</t>
        </r>
        <r>
          <rPr>
            <u/>
            <sz val="9"/>
            <color indexed="81"/>
            <rFont val="Tahoma"/>
            <family val="2"/>
          </rPr>
          <t>se unificó</t>
        </r>
      </text>
    </comment>
    <comment ref="A22" authorId="2" shapeId="0">
      <text>
        <r>
          <rPr>
            <b/>
            <sz val="9"/>
            <color indexed="81"/>
            <rFont val="Tahoma"/>
            <family val="2"/>
          </rPr>
          <t>DIANA PAOLA YATE VIRGUES:</t>
        </r>
        <r>
          <rPr>
            <sz val="9"/>
            <color indexed="81"/>
            <rFont val="Tahoma"/>
            <family val="2"/>
          </rPr>
          <t xml:space="preserve">
Ese no corresponde a un riesgo </t>
        </r>
      </text>
    </comment>
    <comment ref="A24" authorId="2" shapeId="0">
      <text>
        <r>
          <rPr>
            <b/>
            <sz val="9"/>
            <color indexed="81"/>
            <rFont val="Tahoma"/>
            <family val="2"/>
          </rPr>
          <t>DIANA PAOLA YATE VIRGUES:</t>
        </r>
        <r>
          <rPr>
            <sz val="9"/>
            <color indexed="81"/>
            <rFont val="Tahoma"/>
            <family val="2"/>
          </rPr>
          <t xml:space="preserve">
</t>
        </r>
      </text>
    </comment>
    <comment ref="A25" authorId="2" shapeId="0">
      <text>
        <r>
          <rPr>
            <b/>
            <sz val="9"/>
            <color indexed="81"/>
            <rFont val="Tahoma"/>
            <family val="2"/>
          </rPr>
          <t>DIANA PAOLA YATE VIRGUES:</t>
        </r>
        <r>
          <rPr>
            <sz val="9"/>
            <color indexed="81"/>
            <rFont val="Tahoma"/>
            <family val="2"/>
          </rPr>
          <t xml:space="preserve">
Unificado</t>
        </r>
      </text>
    </comment>
    <comment ref="A26" authorId="2" shapeId="0">
      <text>
        <r>
          <rPr>
            <b/>
            <sz val="9"/>
            <color indexed="81"/>
            <rFont val="Tahoma"/>
            <family val="2"/>
          </rPr>
          <t>DIANA PAOLA YATE VIRGUES:</t>
        </r>
        <r>
          <rPr>
            <sz val="9"/>
            <color indexed="81"/>
            <rFont val="Tahoma"/>
            <family val="2"/>
          </rPr>
          <t xml:space="preserve">
Unificado</t>
        </r>
      </text>
    </comment>
    <comment ref="A27" authorId="2" shapeId="0">
      <text>
        <r>
          <rPr>
            <b/>
            <sz val="9"/>
            <color indexed="81"/>
            <rFont val="Tahoma"/>
            <family val="2"/>
          </rPr>
          <t>DIANA PAOLA YATE VIRGUES:
Revisar, no se encuentra en el informe de la OCI</t>
        </r>
      </text>
    </comment>
    <comment ref="A28" authorId="2" shapeId="0">
      <text>
        <r>
          <rPr>
            <b/>
            <sz val="9"/>
            <color indexed="81"/>
            <rFont val="Tahoma"/>
            <family val="2"/>
          </rPr>
          <t>DIANA PAOLA YATE VIRGUES:</t>
        </r>
        <r>
          <rPr>
            <sz val="9"/>
            <color indexed="81"/>
            <rFont val="Tahoma"/>
            <family val="2"/>
          </rPr>
          <t xml:space="preserve">
No es pertienente</t>
        </r>
      </text>
    </comment>
    <comment ref="A29" authorId="2" shapeId="0">
      <text>
        <r>
          <rPr>
            <b/>
            <sz val="9"/>
            <color indexed="81"/>
            <rFont val="Tahoma"/>
            <family val="2"/>
          </rPr>
          <t>DIANA PAOLA YATE VIRGUES:
Unificado</t>
        </r>
      </text>
    </comment>
    <comment ref="A30" authorId="2" shapeId="0">
      <text>
        <r>
          <rPr>
            <b/>
            <sz val="9"/>
            <color indexed="81"/>
            <rFont val="Tahoma"/>
            <family val="2"/>
          </rPr>
          <t>DIANA PAOLA YATE VIRGUES:</t>
        </r>
        <r>
          <rPr>
            <sz val="9"/>
            <color indexed="81"/>
            <rFont val="Tahoma"/>
            <family val="2"/>
          </rPr>
          <t xml:space="preserve">
Unificado</t>
        </r>
      </text>
    </comment>
    <comment ref="A31" authorId="2" shapeId="0">
      <text>
        <r>
          <rPr>
            <b/>
            <sz val="9"/>
            <color indexed="81"/>
            <rFont val="Tahoma"/>
            <family val="2"/>
          </rPr>
          <t>DIANA PAOLA YATE VIRGUES:</t>
        </r>
        <r>
          <rPr>
            <sz val="9"/>
            <color indexed="81"/>
            <rFont val="Tahoma"/>
            <family val="2"/>
          </rPr>
          <t xml:space="preserve">
Unificado</t>
        </r>
      </text>
    </comment>
    <comment ref="A32" authorId="2" shapeId="0">
      <text>
        <r>
          <rPr>
            <b/>
            <sz val="9"/>
            <color indexed="81"/>
            <rFont val="Tahoma"/>
            <family val="2"/>
          </rPr>
          <t>DIANA PAOLA YATE VIRGUES:</t>
        </r>
        <r>
          <rPr>
            <sz val="9"/>
            <color indexed="81"/>
            <rFont val="Tahoma"/>
            <family val="2"/>
          </rPr>
          <t xml:space="preserve">
Banca</t>
        </r>
      </text>
    </comment>
    <comment ref="A33" authorId="2" shapeId="0">
      <text>
        <r>
          <rPr>
            <b/>
            <sz val="9"/>
            <color indexed="81"/>
            <rFont val="Tahoma"/>
            <family val="2"/>
          </rPr>
          <t>DIANA PAOLA YATE VIRGUES:</t>
        </r>
        <r>
          <rPr>
            <sz val="9"/>
            <color indexed="81"/>
            <rFont val="Tahoma"/>
            <family val="2"/>
          </rPr>
          <t xml:space="preserve">
Banca</t>
        </r>
      </text>
    </comment>
  </commentList>
</comments>
</file>

<file path=xl/sharedStrings.xml><?xml version="1.0" encoding="utf-8"?>
<sst xmlns="http://schemas.openxmlformats.org/spreadsheetml/2006/main" count="11179" uniqueCount="1529">
  <si>
    <t>IDENTIFICACIÓN  DEL RIESGO</t>
  </si>
  <si>
    <t>ANÁLISIS</t>
  </si>
  <si>
    <t>VALORACIÓN  DEL RIESGO</t>
  </si>
  <si>
    <t>MEDIDAS DE RESPUESTA</t>
  </si>
  <si>
    <t>PROCESO</t>
  </si>
  <si>
    <t>OBJETIVO DE PROCESO</t>
  </si>
  <si>
    <t>RIESGO</t>
  </si>
  <si>
    <t>DESCRIPCIÓN DE RIESGO</t>
  </si>
  <si>
    <t>CLASE  DE RIESGO</t>
  </si>
  <si>
    <t>JUSTIFICACIÓN</t>
  </si>
  <si>
    <t>AGENTE GENERADOR DE LA CAUSA</t>
  </si>
  <si>
    <t>DESCRIPCIÓN DE LA CAUSA</t>
  </si>
  <si>
    <t>CONSECUENCIAS</t>
  </si>
  <si>
    <t>PROBABILIDAD</t>
  </si>
  <si>
    <t>IMPACTO</t>
  </si>
  <si>
    <t xml:space="preserve">EVALUACIÓN </t>
  </si>
  <si>
    <t>COMENTARIO</t>
  </si>
  <si>
    <t>¿EXISTE CONTROL?</t>
  </si>
  <si>
    <t>NOMBRE</t>
  </si>
  <si>
    <t>CLASE DE CONTROL EXISTENTE</t>
  </si>
  <si>
    <t>ESCALA AFECTADA</t>
  </si>
  <si>
    <t>DESCRIPCIÓN</t>
  </si>
  <si>
    <t>¿ESTÁN DOCUMENTADOS? (SI/NO)</t>
  </si>
  <si>
    <t>¿SE APLICA?</t>
  </si>
  <si>
    <t>¿ES EFECTIVO?</t>
  </si>
  <si>
    <t>OPCIONES DE MANEJO</t>
  </si>
  <si>
    <t xml:space="preserve">ACCIONES A DESARROLLAR  </t>
  </si>
  <si>
    <t>RESPONSABLES DE PLAN DE MEJORA</t>
  </si>
  <si>
    <t>RECURSOS</t>
  </si>
  <si>
    <t>FECHA INICIAL</t>
  </si>
  <si>
    <t>FECHA FINAL</t>
  </si>
  <si>
    <t>CALCULAR EL RIESGO BASADO EN</t>
  </si>
  <si>
    <t>FECHA PROGRAMA DE REVISIÓN</t>
  </si>
  <si>
    <t>Raro</t>
  </si>
  <si>
    <t>Insignificante</t>
  </si>
  <si>
    <t>Correctiva</t>
  </si>
  <si>
    <t>Riesgo de Corrupción</t>
  </si>
  <si>
    <t>Orientación y  Planeación Institucional G101</t>
  </si>
  <si>
    <t>Incumplimientos en los plazos  para la aprobación de los planes institucionales</t>
  </si>
  <si>
    <t>Incumplimientos en los plazos que  para la formulación,  revisión y aprobación  de los planes institucionales y los reportes de seguimiento y evaluación de dichos planes.</t>
  </si>
  <si>
    <t>Riesgo de Cumplimiento</t>
  </si>
  <si>
    <t>Pueden afectar el cumplimiento de la misión y objetivos institucionales</t>
  </si>
  <si>
    <t>Personas</t>
  </si>
  <si>
    <t>Demoras en el análisis y consolidación de información por parte de las dependencias de la Entidad.
Las fechas de presentación y apobación de los planes y los informes, se cruzan con otros planes de trabajo de las áreas.</t>
  </si>
  <si>
    <t>Reporte de información con datos errados 
Perdida de imagen institucional
Distorsión de la información reportada</t>
  </si>
  <si>
    <t>Improbable</t>
  </si>
  <si>
    <t>Mayor</t>
  </si>
  <si>
    <t>La información consignada en el análisis de  documentó con los líderes y responsable de proceso en Octubre de 2013  con apoyo de la OCI</t>
  </si>
  <si>
    <t>SI</t>
  </si>
  <si>
    <t>Lineamientos claros para la ejecución de las actividades establecidas en los Planes de Trabajo enviadas por correo electronico.
Se realiza la comunicacion de los planes de trabajo, con suficiente antelación a su desarrollo.</t>
  </si>
  <si>
    <t>Correctivo</t>
  </si>
  <si>
    <t xml:space="preserve">Todos </t>
  </si>
  <si>
    <t>NO</t>
  </si>
  <si>
    <t>Reducir el riesgo</t>
  </si>
  <si>
    <t>Establecer planes de trabajo flexibles para la formulación de planes y el reporte de informes de seguimiento al PAI y PEI.
Establecer una herramienta informática que facilite el reporte y seguimiento de los planes.</t>
  </si>
  <si>
    <t xml:space="preserve">Adriana Isabel Prieto
Ana María Jaramillo
Adriana Isabel Prieto
</t>
  </si>
  <si>
    <t>01 de noviembre de 2013</t>
  </si>
  <si>
    <t>30 de junio de 2014</t>
  </si>
  <si>
    <t>Mínimo estado de las acciones</t>
  </si>
  <si>
    <t>15 de julio de 2014</t>
  </si>
  <si>
    <t>Menor</t>
  </si>
  <si>
    <t>Preventiva</t>
  </si>
  <si>
    <t>Socialización insuficiente  de Planes Institucionales</t>
  </si>
  <si>
    <t>Socialización insuficiente  de Planes Institucionales de la Entidad.</t>
  </si>
  <si>
    <t>Riesgo Estratégico</t>
  </si>
  <si>
    <t>Falta de oportunidad  en  la publicación de los Planes Institucinonales.
No se da  la importancia a la actividad de socialización de los Planes.
Que las dependencias no muestren interes por conocer los planes e informes aprobados.</t>
  </si>
  <si>
    <t>Incumplimiento de los objetivos institucionales.
Sanciones por parte de los entes de control de acuerdo a las  políticas de participación ciudadana y rendición de cuentas.
Desinformación por parte de las dependencias conocen los planes e informes presentados y aprobados.</t>
  </si>
  <si>
    <t>Moderado</t>
  </si>
  <si>
    <t>Verificación permanente de las actividades del procedimiento de Planeación Institucional.
Reuniones y  talleres participativos para la formulación de planes y el reporte de informes de seguimiento.</t>
  </si>
  <si>
    <t xml:space="preserve">
Adriana Isabel Prieto</t>
  </si>
  <si>
    <t>31 de diciembre de 2014</t>
  </si>
  <si>
    <t>Moderada</t>
  </si>
  <si>
    <t>Riesgo de Imagen</t>
  </si>
  <si>
    <t>Socialización insuficiente  de Informes de seguimiento</t>
  </si>
  <si>
    <t>Socialización insuficiente  de Informes de seguimiento y evaluación.</t>
  </si>
  <si>
    <t>Riesgo Financiero</t>
  </si>
  <si>
    <t>Falta de oportunidad  en  la publicación de los Informes de seguimiento y evaluación
No se da  la importancia a la actividad de socialización de los informes de seguimiento y de evaluación.
Que las dependencias no muestren interes por conocer los planes e informes aprobados.</t>
  </si>
  <si>
    <t>Probable</t>
  </si>
  <si>
    <t>Riesgo de Tecnología</t>
  </si>
  <si>
    <t>Ajustes frecuentes a las metas y objetivos.</t>
  </si>
  <si>
    <t>Riesgo Operativo</t>
  </si>
  <si>
    <t xml:space="preserve">Comité </t>
  </si>
  <si>
    <t xml:space="preserve">Incumplimiento en las metas y objetivos  sin la debida justificación.
No Autoevaluación y toma de acciones oportunas.
Las dependencias no realizan los reportes de seguimiento a los planes de manera clara y oportuna.
Que se realicen cambios en las metas por incumplimientos de gestión. 
</t>
  </si>
  <si>
    <t>Deterioro de la imagen Institucional.
Incumplimiento de los objetivos estratégicos y de las metas del cuatrienio.
Demora en la ejecución  oportuna de los recursos.</t>
  </si>
  <si>
    <t>Se consideran actividades en el procedimiento de Planeación Institucional relacionadas con la autoevaluación por parte de las Dependencias, estableciendo un punto de control para tal fin.
Retroalimentación  y asesoría permanente a las Dependencias para el seguimiento al Plan de Acción por Dependencia.</t>
  </si>
  <si>
    <t xml:space="preserve">
Diseño y desarrollo del nuevo sistema de información que soporte el reporte de indicadores de Plan de Acción Institucional y Plan Estratégico de Desarrollo
</t>
  </si>
  <si>
    <t>Adriana Isabel Prieto
Ana María Jaramillo</t>
  </si>
  <si>
    <t>31 dedciembre de 2014</t>
  </si>
  <si>
    <t>Casi seguro</t>
  </si>
  <si>
    <t>Catastrófico</t>
  </si>
  <si>
    <t>Alimentación incorrecta de reporte de indicadores</t>
  </si>
  <si>
    <t>Reporte de indicadores de Plan de Acción Institucional y Plan Estratégico Institucional (metas) y avances no alimentados correctamente.</t>
  </si>
  <si>
    <t>Otro</t>
  </si>
  <si>
    <t>No se cuenta con un Sistema de Información que soporte el reporte de indicadores y   Plan de Acción Institucional  Plan Estratégico Institucional
Errores en la digitación por manejo de archivos planos para el reporte de indicadores.</t>
  </si>
  <si>
    <t xml:space="preserve">
Perdida de imagen institucional.
Distorsión de la información reportada.</t>
  </si>
  <si>
    <t xml:space="preserve">Evaluación permanetne del reporte de indicadores de Plan Acción Institucional y Plan Estratégico Institucional </t>
  </si>
  <si>
    <t>Seguimiento continuo a los planes de acción por dependencia a través de un proceso de sensibilización  que genere conciencia y mejor comprensión de la importancia de la matriz de seguimiento al PAI.
Documentar el instructivo de diligenciamiento de la matriz de seguimiento al PAI.</t>
  </si>
  <si>
    <t>Ana María Jaramillo</t>
  </si>
  <si>
    <t>Incumplimiento en la actualización de proyectos de inversión</t>
  </si>
  <si>
    <t xml:space="preserve">Incumplimiento en la actualización y viabilización de proyectos de inversión dentro de los plazos establecidos </t>
  </si>
  <si>
    <t>Desarticulación al interior de las direcciones técnicas y oficinas asesoras.</t>
  </si>
  <si>
    <t>Proyectos excluidos del Plan Operativo Anual de Inversión
Proyectos sin programación y  sin asignación de recursos.
Incumplimientos de los objetivos y metas del Plan Estratégico Institucional.</t>
  </si>
  <si>
    <t>Lineamientos claros para llevar a cabo la proyección presupuestal  y la definición de marco de gasto  de mediano plazo  a través del procedimiento.
Capacitaciones a los gerentes de proyecto  en programación del presupuesto.
Directrices del DNP</t>
  </si>
  <si>
    <t>Preventivo</t>
  </si>
  <si>
    <t>Seguimiento continuo a la actualización y viabilización de los proyectos de inversión para su inclusión en el Plan Operativo Anual de Inversión.</t>
  </si>
  <si>
    <t>Claudia Milena Salcedo</t>
  </si>
  <si>
    <t>Gestión de Procesos       G102</t>
  </si>
  <si>
    <t xml:space="preserve">No documentación de procedimientos </t>
  </si>
  <si>
    <t>No documentación de procedimientos necesarios para el quehacer institucional</t>
  </si>
  <si>
    <t>La fecha establecida para la revisión ha sido concertada con la OCI</t>
  </si>
  <si>
    <t>Inadecuada identificación de necesidades de documentación
Falta de definición de prioridades para establecer que tipo de actividades requieren la elaboración de un procedimiento.</t>
  </si>
  <si>
    <t>Actividades sin controles y sin definición de responsables, a la luz de SGC.</t>
  </si>
  <si>
    <t>Verificación de la necesidad real de elaborar documentos, con el fin de prevenir que exista duplicidad en los documentos. Verificar con las áreas la necesidad de documentar procedimientos.</t>
  </si>
  <si>
    <t>Planifica del rediseño del SGC, identificando sus necesidades de documentación acorde con las necesidades de la nueva estructura organizacional.</t>
  </si>
  <si>
    <t>Gloria Rocio Pereira</t>
  </si>
  <si>
    <t xml:space="preserve">Desactualización de procesos y  procedimientos. </t>
  </si>
  <si>
    <t>Desactualización de procesos y  procedimientos que hacen parte del SGC</t>
  </si>
  <si>
    <t>Falta de verificación sistemática por parte de los responsables
Falta de seguimiento por parte de los administradores del SGC.</t>
  </si>
  <si>
    <t xml:space="preserve"> Falta de estandarización.
Reprocesos
Probabilidad de incumplimientos legales .
Incumplimiento de requisitos de la norma.</t>
  </si>
  <si>
    <t>Control de los documentos a través del Listado Maestro de Documentos.
El procedimiento de control de documentos establece revisiones mínimo cada dos años. 
El formato  desolicitud de creación, actualización, modificación o anulación de documentos contiene una opción para efectuar revisiones sin modificaciones.</t>
  </si>
  <si>
    <t>Establecer un cronograma de actividades donde se establezcan las fechas y responsables de avanzar en el rediseño del SGC.</t>
  </si>
  <si>
    <t>Uso no intencionado de documentos obsoletos.</t>
  </si>
  <si>
    <t>Falta de control de documentos impresos.</t>
  </si>
  <si>
    <t>Verificar la actualización de los documentos publicados en el portal.
 Control de documentos obsoletos a través del SGC. 
Capacitación permanente en control de documentos al personal.</t>
  </si>
  <si>
    <t xml:space="preserve">Incumplimiento a los procesos y  procedimientos </t>
  </si>
  <si>
    <t>Incumplimiento a los procesos y  procedimientos establecido por parte de las áreas.</t>
  </si>
  <si>
    <t>Falta de socialización y conocimiento de los procedimientos.</t>
  </si>
  <si>
    <t>Verificación a través de auditorías internas de calidad.
Seguimientos por parte de la Oficina de Control Interno.</t>
  </si>
  <si>
    <t>Campaña masiva de socialización de la documentación del SGC, acceso y uso.</t>
  </si>
  <si>
    <t>31 de mayo de 2014</t>
  </si>
  <si>
    <t>No identificar de oportunidades de mejora que requieran acciones correctivas y preventivas.</t>
  </si>
  <si>
    <t xml:space="preserve">No existe una cultura de documentar y controlar la mejora continua en la Entidad. </t>
  </si>
  <si>
    <t xml:space="preserve">Falta de control y seguimiento a las acciones de mejora que genere o se desarrollen en la Entidad.
Duplicidad de esfuerzos
No se solucionan fallas reales o potenciales, solo se mitiga su efecto. </t>
  </si>
  <si>
    <t>El grupo de calidad asesora y acompaña la identificación de acciones correctivas y preventivas originadas por auditorias, análisis de datos, revisión por la dirección.</t>
  </si>
  <si>
    <t>Acompañamiento continuo en los procesos  por parte del grupo de Calidad.</t>
  </si>
  <si>
    <t>Diana Paola Yate
Maria Cristina Bermudez
Alexandra Rozo</t>
  </si>
  <si>
    <t>Incumplimiento o ineficacia de las acciones correctivas y preventivas.</t>
  </si>
  <si>
    <t>Fallas en la identificación de la causa raíz, lo que conlleva aun plan de mejora que no  busca su eliminación. Falta de socialización del plan de acción.</t>
  </si>
  <si>
    <t>Que la entde la Entidad no logre visualizar el mejoramiento continuo generando  uso no adecuado de  recursos, reprocesos e incumplimientos legales.</t>
  </si>
  <si>
    <t>Verificación de la ejecución y eficacia del plan de acción a través del uso de la Matriz de Consolidación y Seguimiento de Acciones Correctivas y Preventivas por parte de la Oficina de Control Interno.</t>
  </si>
  <si>
    <t>No identificación oportuna  del producto/servicio no conforme (PSNC)</t>
  </si>
  <si>
    <t xml:space="preserve">Falta de socialización y conocimiento del procedimiento de producto no conforme por parte de los procesos misionales.
Falta de cultura en el reporte y análisis del PSNC.
</t>
  </si>
  <si>
    <t>Liberación o entrega de un producto o   servicio no conforme a los usuarios
Insatisfacción de los usuarios
Quejas, reclamos y tutelas.</t>
  </si>
  <si>
    <t>Interacción permanente del Grupo de Calidad con los procesos misionales para facilitar la captura de los no conformes y evitar subregistro.</t>
  </si>
  <si>
    <t>Revisión continua de reporte de indicadores de PSNC a los procesos misionales.</t>
  </si>
  <si>
    <t xml:space="preserve">No eliminación de la causa raíz </t>
  </si>
  <si>
    <t>No eliminación de la causa raíz de productos servicios no conformes repetitivos o de alto impacto.</t>
  </si>
  <si>
    <t>Falta de cultura en el reporte y análisis de acciones correctivas y preventivas basadas en el producto/servicio no conforme.</t>
  </si>
  <si>
    <t>Establecer si el servicio es conforme a los requisitos y si se ha corregido la falla. Toma de  acciones correctivas y preventivas cuando sea necesario. El grupo de calidad elabora el indicador para análisis en Revisión por la Dirección.</t>
  </si>
  <si>
    <t>Revisar de manera integral el proceso de convocatorias teniendo en cuenta las recomendaciones dela consultoria para la optimización de dicho proceso.
Estandarizar formatos de términos de referencia y continuar conlas revisiones previas en Comité de Subdirección.</t>
  </si>
  <si>
    <t>Ocurrencia de un producto o servicio no conforme  (adendas en el proceso de Convocatorias)</t>
  </si>
  <si>
    <t>Fallas en la planificación de las convocatorias de la Entidad
Insuficiente revisión de los términos de referencia</t>
  </si>
  <si>
    <t xml:space="preserve">
Insatisfacción de los usuarios
Daño en la iamgen institucional</t>
  </si>
  <si>
    <t>Revisión técnica  de los términos de referencia en Comité de Dirección previa aprobación.</t>
  </si>
  <si>
    <t>Gestión Orientación   del  SNCTI        M101</t>
  </si>
  <si>
    <t xml:space="preserve">Falta de seguimiento y control </t>
  </si>
  <si>
    <t>Falta de seguimiento y control de los documentos de politica de CTeI que produce en la Entidad</t>
  </si>
  <si>
    <t xml:space="preserve">
Ausencia de socialización del procedimiento de política de CTeI</t>
  </si>
  <si>
    <t>Documentos de CTeI que no cumplen requisitos
No se emitan los documentos de política de CTeI
Daño en la imagen instituciona</t>
  </si>
  <si>
    <t>Revisión y actualización del procedimiento de "Elaboración de Documentos de Política de CTeI"</t>
  </si>
  <si>
    <t>Socializar el procedimiento " Elaboración de Documentos de Política de CTeI" a todos los responsables que intervienen en la formulación de los documentos de política</t>
  </si>
  <si>
    <t>Cesar Fabián Gómez</t>
  </si>
  <si>
    <t>1 de noviembre de 2013</t>
  </si>
  <si>
    <t>Falta de oportunidad en la entrega de información</t>
  </si>
  <si>
    <t>No entrega oportuna de la información por  parte de las áreas responsables</t>
  </si>
  <si>
    <t xml:space="preserve">Trabajo operativo asignado a las áreas responsables del reporte de la información.
</t>
  </si>
  <si>
    <t>Falta de oportunidad en el reporte de información que requieren las Entidades solicitantes</t>
  </si>
  <si>
    <t>Seguimiento continuo a las áreas para la entrega de la información de manera oportuna</t>
  </si>
  <si>
    <t>Soportado en el nuevo grupo de liquidaciones operativo, cuya función es tomar algunas funciones que le resta tiempo a las areas para las actividades misiones y la vez reportar oportunamente la información</t>
  </si>
  <si>
    <t xml:space="preserve">Fallas en la presentación </t>
  </si>
  <si>
    <t>Fallas en la presentación en la información reportada</t>
  </si>
  <si>
    <t>Ausencia de estandarización
Falta de sistemas de información que soporten los reportes.</t>
  </si>
  <si>
    <t xml:space="preserve">Incoherencia de la información reportada
Reprocesos operativos para limpiar la información
</t>
  </si>
  <si>
    <t>Revisión de la información reportada por parte de la Oficina Asesora de Planeación</t>
  </si>
  <si>
    <t xml:space="preserve">Creación y entrega de una guía para la estandarización para el reporte de información de datos que incluya areas de conocimiento, departamentos, municipios, programas nacional de CTeI 
Diseño y desarrollo del nuevo sistema de información
</t>
  </si>
  <si>
    <t>Cesar Fabián Gómez
Preguntar Ana Maria</t>
  </si>
  <si>
    <t>Oiris Olmos</t>
  </si>
  <si>
    <t>31 diciembre de 2014</t>
  </si>
  <si>
    <t>Gestión de Convocatorias M301</t>
  </si>
  <si>
    <t xml:space="preserve">La revisión y los ajustes a los términos de referencia no se ejecuten </t>
  </si>
  <si>
    <t>Que la revisión y los ajustes a los términos de referencia no se ejecuten oportunamente y ello dificulte continuar con el proceso</t>
  </si>
  <si>
    <t>Carga de trabajo en las dependencias responsables de las revisiones y ajustes</t>
  </si>
  <si>
    <t>No se cumpla con los términos establecidos para la apertura de la convocatoria</t>
  </si>
  <si>
    <t>Control directo por parte del responsable de implementar la convocatoria</t>
  </si>
  <si>
    <t>Coordinar oportunamente las acciones necesarias entre el área técnica</t>
  </si>
  <si>
    <t>Claudia Jimena Cuervo</t>
  </si>
  <si>
    <t xml:space="preserve">No se firme la Resolución respectiva en la Secretaría General
</t>
  </si>
  <si>
    <t>Ilegalidad en la ejecución de la convocatoria</t>
  </si>
  <si>
    <t>Control directo por parte del área responsable de la convocatoria</t>
  </si>
  <si>
    <t>Falta de capacitación al personal del área de atención al cliente</t>
  </si>
  <si>
    <t>Dificultad y  suministro de información completa en el momento de atención a los potenciales usuarios de la convocatoria por parte de la oficina de atención al cliente</t>
  </si>
  <si>
    <t xml:space="preserve">Coordinar oportunamente las acciones necesarias entre el área técnica </t>
  </si>
  <si>
    <t>Que no se efectúe la parametrización de la convocatoria</t>
  </si>
  <si>
    <t>Que no se efectúe la parametrización de la convocatoria antes de su publicación</t>
  </si>
  <si>
    <t xml:space="preserve">Instalaciones </t>
  </si>
  <si>
    <t>Falta de parametrización de la convocatoria.</t>
  </si>
  <si>
    <t>Dificultad en el registro de los documentos para la convocatoria</t>
  </si>
  <si>
    <t>Control directo por parte del área responsable de la convocatoria y de la Oficina de Sistemas</t>
  </si>
  <si>
    <t>Coordinar oportunamente las acciones necesarias entre el área técnica y la oficina de sistemas</t>
  </si>
  <si>
    <t>Control directo por parte de los responsables de cada entidad de implementar la convocatoria</t>
  </si>
  <si>
    <t xml:space="preserve">Evaluar las convocatorias de acuerdo con el cronograma establecido </t>
  </si>
  <si>
    <t>Demora en los trámites internos para adelantar el proceso de evaluación.  Proyectos devueltos a la oficina de Registro.</t>
  </si>
  <si>
    <t>Control directo por la oficina de registro de proyectos.</t>
  </si>
  <si>
    <t>Mejorar o implementar los sistemas de control de la oficina de Registro de Proyectos</t>
  </si>
  <si>
    <t xml:space="preserve"> Que los evaluadores no envien oportunamente a los asesores del programa</t>
  </si>
  <si>
    <t xml:space="preserve"> Que los evaluadores no envien oportunamente a los asesores del programa, las evaluaciones correspondientes </t>
  </si>
  <si>
    <t>Puede afectar el cumplimiento de la misión y objetivos institucionales</t>
  </si>
  <si>
    <t xml:space="preserve">Que no se cuente con las evaluaciones a tiempo de los programas y proyectos </t>
  </si>
  <si>
    <t xml:space="preserve">Demoras en el procedimiento de Evaluación y Decisión de proyectos. </t>
  </si>
  <si>
    <t>Elaborar matriz de seguimiento para recibir respuesta oportuna de los conceptos emitidos por los evaluadores</t>
  </si>
  <si>
    <t>Mejorar la comunicación con los evaluadores, para que cumplan con los plazos establecidos.</t>
  </si>
  <si>
    <t xml:space="preserve">Que no exista comunicación oportuna </t>
  </si>
  <si>
    <t>Que no exista comunicación oportuna a los proponentes sobre el estado de los proyectos.</t>
  </si>
  <si>
    <t>No elaborar oportunamente la comunicación respectiva por el Área Técnica responsable.</t>
  </si>
  <si>
    <t xml:space="preserve">Demora en la elaboración de los Contratos o Convenios. </t>
  </si>
  <si>
    <t>Elaborar matriz de seguimiento para comunicar oportunamente a los elegidos en las convocatorias</t>
  </si>
  <si>
    <t>Ser mas oportunos en las comunicaciones con nuestros proponentes.</t>
  </si>
  <si>
    <t>Que los compromisos adquiridos no sean entregados, revisados y verificados en los plazos establecidos contractualmente.</t>
  </si>
  <si>
    <t>Que los compromisos adquiridos en los  contratos/convenios tales como informes técnicos y financieros de avance y finales no sean entregados, revisados y verificados en los plazos establecidos contractualmente.</t>
  </si>
  <si>
    <t xml:space="preserve">*Que no existan informes de avance/finales del convenio y/o contrato
* Informes incompletos y/o demoras en la entrega por parte de los Ejecutores.
* Que el responsable de los proyectos en ejecución no haga seguimiento oportuno.  
* Que los Informes no sean entregados en el formato establecido por Colciencias, generando devolución del informe y demoras en la evaluación.
*Que el área técnica no remita oportunamente los informes al Grupo interno de liquidación para ser evaluados. 
*Que se presenten demoras en la entrega de los expedientes físicos al grupo de liquidación.
</t>
  </si>
  <si>
    <t>Incurrir en incumplimiento de condiciones establecidas en los convenios y/o contratos.</t>
  </si>
  <si>
    <t>Control directo por parte del área responsable del proyecto y Visitas de seguimiento que permitan recordar los compromisos existentes al ejecutor, así como diligenciamiento de los formatos establecidos por el SGC y disponibles en la página web de Colciencias y a traves del envío a las Entidades por parte de las áreas técnicas.
Envío de cartas de inicio emitidas por el área técnica al Ejecutor al empezar cada contrato, con las fechas de inicio,  presentación de informes de avance y finales.
Apoyo por parte de Secretaría General en la solicitud de informes finales en caso de incumplimiento por la ejecutora.</t>
  </si>
  <si>
    <t xml:space="preserve">
Creación mediante Resoluciones 1328 y 1360 de septiembre de 2013 y Resolución 1513 de octubre del 2013 del grupo Interno de liquidaciones de Colciencias, para efectuar la identificación, depuración y consecución de documentos soportes que permitan conocer el estado real de la ejecución de los contratos y convenios suscritos por la entidad para determinar las acciones a adoptar con miras a la liquidación de los mismos. </t>
  </si>
  <si>
    <t>Jorge Humberto Parra</t>
  </si>
  <si>
    <t xml:space="preserve">Reinaldo Castillo
Harold Viafara
Julio Vaca
</t>
  </si>
  <si>
    <t>Que los recursos no se reintegren de manera oportuna</t>
  </si>
  <si>
    <t>Que los recursos que deben ser reintegrados a Colciencias no se haga de manera oportuna.</t>
  </si>
  <si>
    <t>Entorno</t>
  </si>
  <si>
    <t xml:space="preserve">Falta de supoervisión adecuada                                                  Retrasos en la liquidación de los contratos.
</t>
  </si>
  <si>
    <t>Incertidumbre en los recursos que debe recuperar la entidad.                             Demora en los reintegros.</t>
  </si>
  <si>
    <t xml:space="preserve">
Profesionales en cada área técnica que realizan el seguimiento de los contratos/convenios.
Construcción de la base de datos consolidada de los contratos y convenios por liquidar en la Entidad, seguimiento de los meses de vencimeinto de cada contrato y establecimiento de prioridades de liquidación.
</t>
  </si>
  <si>
    <t xml:space="preserve">Entrega de expedientes físicos por parte de Gestión documental al Grupo Interno de Liquidaciones, en un máximo de 2 días, según lo establecido en el procedimiento Control de Registros y administración de la TRD.
Mejorar o implementar sistemas de seguimiento para asegurar  la oportunidad en la Liquidación de los Contratos y/o Convenios finalizados:  
Consolidación de una sola base de datos de contratos en liquidación en Colciencias, que permita la identificación de los contratos a liquidar según las prioridades establecidas. 
Solicitud por escrito y de manera periodica, por parte del grupo interno de liquidaciones al área técnica, del reporte de los contratos vencidos en el último mes. 
</t>
  </si>
  <si>
    <t>Stella Quiñones
Jorge Parra</t>
  </si>
  <si>
    <t xml:space="preserve">Deysy Celis
Edgar Moreno
Francisco Arango 
Nadya Perea
Paula Rojas 
Sandra Biagi
Lorena Plata 
Magdalena Garcia
Katherine Leon
Dayana Chacon
Liliana Cordoba
Oscar Correa
Sandra Velasco
Sonia Laverde 
Magdalena Garcia
Josefina Ardila 
Yesid Rodriguez
Margarita Cifuentes
Juliana Canon
Guillermo Herrera
Nadya Perea
Ana Mireya Jimenez
Janna Strusberg 
Claudia Viafara
Jesus Lopez
Piedad Santamaria
Fernando Garcia
Teresa Heredia
Julio Vaca
Nohora Diaz
</t>
  </si>
  <si>
    <t>Gestión Capital Humano M305</t>
  </si>
  <si>
    <t>Que los aplicativos no funcionen correctamente durante las convocatorias.</t>
  </si>
  <si>
    <t>Por factores tecnológicos de la plataforma Scienti los  y problemas de rendimiento (fallas en los aplicativos cuando ingresan simultáneamente 50 o más personas) los aplicativos no estén disponibles y accesibles durante todo el tiempo previsto por la convocatoria.</t>
  </si>
  <si>
    <t>Desbordamiento de solicitudes al Centro de Contacto porque el aplicativo no se encuentre en funcionamiento.</t>
  </si>
  <si>
    <t>Los coordinadores de las convocatorias revisan diariamente la funcionalidad del aplicativo e informa a la Oficina de Sistema de Información cualquier falla que se detecte en los aplicativos. Permanente comunicación con centro de contacto al cual los aspirantes reportan fallas en los aplicativos de las convocatorias.</t>
  </si>
  <si>
    <t>realizar las pruebas de funcionalidad y desempeño a los aplicativos diseñados para el módulo de formación de investigadores.</t>
  </si>
  <si>
    <t>Ana Beatriz Sanchéz</t>
  </si>
  <si>
    <t>30 de agosto de 2014</t>
  </si>
  <si>
    <t>Que los aplicativos no funcionen correctamente durante el proceso de evaluación de las convocatorias.</t>
  </si>
  <si>
    <t>Por factores tecnológicos de la plataforma Scienti, no se pueda acceder a la documentación e información diligenciada por los candidatos durante su proceso de inscripción para realizar la evaluación y entrevistas de los candidatos por parte de los pares evaluadores.</t>
  </si>
  <si>
    <t>Demoras en el proceso de evaluación e incumplimiento con el plan de convocatorias previamente establecido.</t>
  </si>
  <si>
    <t>Coordinar con la Oficina de Sistemas de Información la realización de una copia con todos los archivos de los candidatos presentados por convocatoria, como respaldo para llevar a cabo el proceso de evaluación sin contratiempos.</t>
  </si>
  <si>
    <t>Gestión Beneficios tributarios M303</t>
  </si>
  <si>
    <t>Trámitar solicitudes que no cumplen con los requisitos definidos en la Ley o por el CNBT.</t>
  </si>
  <si>
    <t>que en  la oficina de registro no se verifiquen adecuadamente  los requisitos minimos definidos en la Ley o por el CNBT, o que en la Dirección  Técnica no se adjunten  en la carpeta todos los documentos  necesarios  para el tramite o no se realiza los ajustes solicitados por Secretaria General.</t>
  </si>
  <si>
    <t>Posibles sanciones disciplinarias y/o sancionatorias por los entes de control</t>
  </si>
  <si>
    <t>verificación de documentos y requisitos legales en Secretaria General</t>
  </si>
  <si>
    <t>Revisón permanente de los requisitos  generales para trámitar solicitudes.</t>
  </si>
  <si>
    <t>Luz Margy Acevedo</t>
  </si>
  <si>
    <t>30 de septiembre de 2014</t>
  </si>
  <si>
    <t>Conceptos de evaluación técnica poco claros</t>
  </si>
  <si>
    <t>Que los técnicos emitan conceptos  con mala redacción y poco claros con respecto a la (s) motivación (es) para aprobar o negar una solicitud</t>
  </si>
  <si>
    <t>Perdida de tiempo, reproceso de información, desgaste adminsitrativo y posibles rescursos de reposiciópn por falta de claridad</t>
  </si>
  <si>
    <t>Revisión en  secretaria general la redacción de los cocneptos de evaluación</t>
  </si>
  <si>
    <t>Capacitación a los funcionarios en el trámite interno que se debe realizar para emitir los concepto de evaluación de los proyectos a calificar.</t>
  </si>
  <si>
    <t>emitri conceptos no fundamentados en la Ley</t>
  </si>
  <si>
    <t>falta de capacitación
Desconocimiento de normas tributarias</t>
  </si>
  <si>
    <t>emitri conceptos no fundamentados en la Ley y por ende exponer a la entidad a posibles sanciones o recursos</t>
  </si>
  <si>
    <t>Se tiene proyectada la contratación de un profesional  experto en el campo jurídico y tributario.</t>
  </si>
  <si>
    <t>Contratar un profesional  experto en el campo jurídico y tributario.</t>
  </si>
  <si>
    <t>Gestión Fortalecimiento de Capacidades M304</t>
  </si>
  <si>
    <t>Falta soporte técnico y tecnológico</t>
  </si>
  <si>
    <t>No se tiene la tecnología acorde con la construcción conceptual y los procedimientos del proceso</t>
  </si>
  <si>
    <t>No se pueden realizar la medición de grupos, por lo tanto no se fortalecen las capacidades en CTI.
NO se pueden entregar indicadores al MEN, CNA,DANE, CONACES y diferentes Instituciones del país que requieren de estos datos</t>
  </si>
  <si>
    <t>Contar con el acompañamiento de una empresa externa a Colciencias.</t>
  </si>
  <si>
    <t>La construcción de la plataforma tecnológica se encuentra en desarrollo, direccionada por la Oficina de Sistemas de Información</t>
  </si>
  <si>
    <t>Liliana Buitrago</t>
  </si>
  <si>
    <t xml:space="preserve">No incorporar completamente todos los requerimientos </t>
  </si>
  <si>
    <t>No incorporar completamente todos los requerimientos desde la construcción conceptual y la parte técnica y tecnológica al nuevo sistema de información de Colciencias</t>
  </si>
  <si>
    <t>No se consulte la parte misional y ténica de Colciencias</t>
  </si>
  <si>
    <t>Que la plataforma tecnológica no responda a las necesidades del proceso y no se puedan atender las demandas del SNCTI</t>
  </si>
  <si>
    <t>Plataforma tecnológica en construcción</t>
  </si>
  <si>
    <t>No se pueden realizar reconocimiento de investigadores de pares evaluadores por lo tanto no se fortalecen las capacidades en CTI.
No se está cumpliendo las directrices del Decreto 1279/02
NO se pueden entregar indicadores al MEN, CNA,DANE, CONACES y diferentes Instituciones del país que requieren de estos datos</t>
  </si>
  <si>
    <t>No se puede evaluar el desempeño de los pares</t>
  </si>
  <si>
    <t>No se cuenta con un sistema de información para desarrollar la actividad</t>
  </si>
  <si>
    <t>No se pueden evaluar los pares ni detectar incumplimiento de problemas éticos</t>
  </si>
  <si>
    <t>Platarforma tecnológica en construcción</t>
  </si>
  <si>
    <t>La construcción de la plataforma tecnológica debe incluir dicha evaluación con los requerimientos establecidos por la DFI.</t>
  </si>
  <si>
    <t>Incumplimiento a la generacion de respuestas a los usuarios</t>
  </si>
  <si>
    <t>No contar con el aplicativo en funcionamiento para realizar el proceso de indexación.</t>
  </si>
  <si>
    <t>*No atención a satisfacción de los usuarios lo cual genera mala imagen y perdida de credibilidad de la entidad.
*Debilita los procesos, desgaste técnico, administrativo y reprocesos para la entidad .
*No cumplimiento de actividades laborales.</t>
  </si>
  <si>
    <t>Dar respuesta a los usuarios a través de correo electrónico, telefónicamente y personalizada o presencial según el funcionamiento del aplicativo.</t>
  </si>
  <si>
    <t>Se mantine la atención  por correo electronico  y personalizada  o presencial según el funcionamiento del aplicativo, mientras en la OSI entrega el  aplicativo ajustado a los requerimientos.</t>
  </si>
  <si>
    <t>Liliana Castro</t>
  </si>
  <si>
    <t>Esmeralda Rodríguez
Giovanni Usgame</t>
  </si>
  <si>
    <t>Que la Base Bibliográfica Nacional - Publindex no sea alimentada adecuadamente</t>
  </si>
  <si>
    <t>Que la Base Bibliográfica Nacional - Publindex no sea alimentada adecuadamente por los usuarios.</t>
  </si>
  <si>
    <t>Falta de acompañamiento y oportuno soporte técnico</t>
  </si>
  <si>
    <t>*No poder cumplir con el cronograma de actividades del proceso y entrega de resultados a la comunidad.
*Que las publicaciones no cumplan con las condiciones en el momento de la verificacion para quedar indexadas.
*No poder realizar las actualizaciones o cortes según el cronograma de actividades del proceso.</t>
  </si>
  <si>
    <t>Mantener  informada a la comunidad de usuarios mediante la publicación  de avisos  en la página web de publindex.</t>
  </si>
  <si>
    <t>Mantener informada a la comunidad de usuarios sobre cambios, nuevas fechas  y demas informacion mediante la publicación  de avisos  en la página web de publindex.</t>
  </si>
  <si>
    <t xml:space="preserve">No tener acceso a la información de los Sistemas de Indexación y Resumen - SIR  </t>
  </si>
  <si>
    <t>No tener acceso a la información de los Sistemas de Indexación y Resumen - SIR  reconocidos por el servicio.</t>
  </si>
  <si>
    <t>Que las bases de datos o SIR reconocidos por el servicio no se encuentre disponibles a traves de Colciencias o en funcionamiento para consultar las revistas incluidas en ellos.</t>
  </si>
  <si>
    <t>No se puede realizar la verificación del criterio de  visibilidad de las revistas que participan en las actualizaciones. Información necesaria para clasificar las revistas dentro del Indice Bibliografico Nacional - Publindex.</t>
  </si>
  <si>
    <t>Realizar la consulta directamente a  los SIR, mediante correo electronico.</t>
  </si>
  <si>
    <t>*Se busca el acceso a la información través de gestiones y relacionamiento con instituciones que tengan los accesos.
*Comunicarnos directamente con las bases o SIR, por correo electronico para realizar la consulta de los titulos de revistas colombianas icluidas en ellos.</t>
  </si>
  <si>
    <t>No contar con soporte técnico adecuado que permita visualizar las publicación de los resultados</t>
  </si>
  <si>
    <t xml:space="preserve">No contar con soporte técnico adecuado que permita visualizar las publicación de los resultados del Índice Bibliográfico Nacional - Publindex. </t>
  </si>
  <si>
    <t>La comunidad académico científica se vea afectada en sus procesos internos.</t>
  </si>
  <si>
    <t>*No cumplimiento con el Decreto 1279 de 2009  que delega en Colciencias la responsabilidad de indexar las revistas científicas nacionales.
*Falta de credibilidad en los procesos y procedimientos de la entidad (Mala imagen institucional).</t>
  </si>
  <si>
    <t>Publicar el Índice Bibliográfico Nacional - Publindex en formato PDF en la página web de Publindex.</t>
  </si>
  <si>
    <t>Publicar el Índice Bibliográfico Nacional - Publindex en formato PDF en la página web de Publindex, mientras se hace visible la informacion de la Base Bibliografica Nacional - Publindex.</t>
  </si>
  <si>
    <t>Gestión Fortalecimiento de Capacidades M305</t>
  </si>
  <si>
    <t>Acceso a base de datos  especializadas ( sitemas de indexación  y  resumen SIR).</t>
  </si>
  <si>
    <t>No tener acceso a la información de los Sistemas de Indexación y Resumen reconocidos por y para el servicio.</t>
  </si>
  <si>
    <t>No se puede adelantar la verificación de la visibilidad de las revistas en los Sistemas de Indexación y Resumen - SIR.</t>
  </si>
  <si>
    <t>Gestión Fortalecimiento de Capacidades M306</t>
  </si>
  <si>
    <t>No poder correr el proceso que nos permita actualizar  el listado de revistas  homologadas.</t>
  </si>
  <si>
    <t>No contar con el adecuado y oportuno soporte técnico.</t>
  </si>
  <si>
    <t>No ateder orportunamente a la comunidad de usuarios de este servicio.</t>
  </si>
  <si>
    <t>Gestión Fortalecimiento de Capacidades M307</t>
  </si>
  <si>
    <t>No tener el soporte técnico una vez corrido  el modelo  para tener la muestra  que se requiere  para verificar  la calidad del proceso.</t>
  </si>
  <si>
    <t>No poder publicar a tiempo listados de revistas extranjeras homologadas.</t>
  </si>
  <si>
    <t>Atención no oportuna  a usuarios  porque el aplicativo presente  dificultades  de acceso o funcionamiento.</t>
  </si>
  <si>
    <t>Falta de acompañamiento y oportuno soporte técnico.</t>
  </si>
  <si>
    <t>*No atención a satisfacción de los usuarios lo cual genera mala imagen y perdida de credibilidad a la entidad.
*Debilita los procesos, desgaste técnico, administrativo y reprocesos para la entidad .
*No cumplimiento de actividades laborales.</t>
  </si>
  <si>
    <t xml:space="preserve">Falta Soporte Técnico y Tecnológico </t>
  </si>
  <si>
    <t xml:space="preserve">Falta Soporte Técnico y Tecnológico  para el reconocimiento de centros de investigación y desarrollo tecnológico </t>
  </si>
  <si>
    <t xml:space="preserve">No se tienen los aplicativos necesarios para atender  el reconocimiento de centros de investigación y desarrollo tecnológico </t>
  </si>
  <si>
    <t>No se puede realizar el reconocimiento de centros en cumplimiento de la Resolución 688 de 2012, ni identificar las capacidades de CTI del país.</t>
  </si>
  <si>
    <t xml:space="preserve">Se esta desarrollando medianamente el Sistena Integrado de Gestión de Proyectos </t>
  </si>
  <si>
    <t>Creación del sistema de información para centros y el aplicativo de captura de información, incorporando con los de Scienti.</t>
  </si>
  <si>
    <t>Que el proceso de aprobación de plan de acción no sea oportuno, dificultando el desembolso de los recursos.</t>
  </si>
  <si>
    <t>Que el proceso de aprobación de plan de acción y presupuesto no sea oportuno, dificultando el desembolso de los recursos.</t>
  </si>
  <si>
    <t>Demora en la presentación de los documentos por parte de las entidades que los elaboran y en convocar al comité que los aprueban.</t>
  </si>
  <si>
    <t>Se detiene el proceso de iniciación de la convocatoria y el desembolso de los recursos a los grupos de investigación infantil.</t>
  </si>
  <si>
    <t>Se realiza seguimiento, acompañamiento y apoyo al proceso de planeación (momento 0) del Programa Ondas, por parte de la coordinación regional en forma presencial y/o virtual, para la definición de los mismos en tiempos oportunos.</t>
  </si>
  <si>
    <t>Revisión de procedimientos del Programas Ondas y actualización de los mismos</t>
  </si>
  <si>
    <t>Alicia Rios Hurtado</t>
  </si>
  <si>
    <t>No realizar la producción colectiva de acuerdo a los tiempos</t>
  </si>
  <si>
    <t>No realizar la producción colectiva de acuerdo a los tiempos establecidos en el cronograma.</t>
  </si>
  <si>
    <t>Incumplimiento de los cronogramas de entrega de la producción colectiva</t>
  </si>
  <si>
    <t>Demora en la entrega de los documentos</t>
  </si>
  <si>
    <t>Demora en la entrega de los documentos e informes por los entes territoriales y/o las entidades coordinadoras.</t>
  </si>
  <si>
    <t>Ausencia de una cultura de planeación y cumplimiento de compromisos por parte de la entidad coordinadora.</t>
  </si>
  <si>
    <t>Incumplimiento del cronograma de ejecución del Programa Ondas en el departamento.</t>
  </si>
  <si>
    <t>Seguimiento, acompañamiento y apoyo al proceso de planeación (momento 0) del Programa Ondas, por parte de la coordinación regional en forma presencial y/o virtual, para la definición de los mismo en tiempos oportunos.
Seguimiento por la coordinadora jurírico administrativa permanente para la entrega de registros e informes
Elaboración de manual guía de la línea juridico administrativa del Programa Ondas.</t>
  </si>
  <si>
    <t>Establecimiento de obligaciones contractuales y requisitos para la entrega de los recursos para la entidades coordinadoras.
Seguimiento y revisión del estado de la entrega de los documentos e informes a traves de la matriz de seguimiento departamental del Programa Ondas.</t>
  </si>
  <si>
    <t>Gestión Regional y del SGR M302</t>
  </si>
  <si>
    <t>Que los planes estratégicos departamentales de CT+I - PEDCTI no se formulen</t>
  </si>
  <si>
    <t>Que los planes estratégicos departamentales de CT+I - PEDCTI no se formulen, ejecuten e implementen adecuadamente</t>
  </si>
  <si>
    <t>Que las Entidades Ejecutoras no cumplan con los compromisos pactados en las minutas de los convenios  y contratos firmados con Colciencias.
No hay instancia responsable de la formulación y ejecución del PEDCTeI</t>
  </si>
  <si>
    <t>La gestión de CTeI en el Departamento no genera credibilidad al no contar con lineamientos claros
El plan no se formula adecuadamente o no se ejecuta, según lo establecido en el Plan Operativo y en el Plan de Ejecución
Daño en la imagen institucional</t>
  </si>
  <si>
    <t>Gestión eficiente con las actividades que vinculan a los diferentes actores y acompañamiento en el desarrollo
Participar en las reuniones de los Comités Técnicos de los convenios para estar enterados de los avances y alertar sobre dificultades que se evidencien en la ejecución</t>
  </si>
  <si>
    <t>Participar en las reuniones de los Comités Técnicos de cada uno Proyectos,  para evidenciar la formulación del Plan de Acción para la ejecución y para evaluar, de manera permanente, los avances en la ejecución.</t>
  </si>
  <si>
    <t>Yiseth Becerra</t>
  </si>
  <si>
    <t>Inadecuado control y seguimiento de la inversión de recursos</t>
  </si>
  <si>
    <t xml:space="preserve">Inadecuado control y seguimiento de la inversión de recursos destinados a la formulación, ejecución e implementación de los planes estratégicos departamentales de CT+I - PEDCTI </t>
  </si>
  <si>
    <t>No hay un seguimiento y control efectivo en los convenios de los PEDCTI</t>
  </si>
  <si>
    <t>Las actividades programadas en el Plan no se llevan a cabo según lo establecido en cada Plan de Acción
Incumplimiento de las obligaciones de Colciencias relacionadas con cada convenio
Desviación de Recursos
Requerimientos de los Entes de Control Nacional</t>
  </si>
  <si>
    <t>Supervisión adecuada en la ejecución de los contratos y convenios para apoyar los PEDCTI</t>
  </si>
  <si>
    <t>Verificar el cumplimiento de las obligaciones contractuales por parte de las partes involucradas.</t>
  </si>
  <si>
    <t>Recepcion de programas y proyectos por fuera de la Ventanilla Unica habilitada mediante Circular 065 del 6 de noviembre de 2013 de la Comision Rectora.</t>
  </si>
  <si>
    <t xml:space="preserve">1) Dificultad en la recepción de la información  de los proyectos por falta de herramientas tecnologicas
2) La circular 065 habilita la Ventanilla Unica pero la entidad territorial, puede tener la opcion de no utilizarla y radicar el proyecto directamente en COLCIENCIAS o enviarlo al correo del FCTeI </t>
  </si>
  <si>
    <t xml:space="preserve">No existe un solo canal de distribucion mediante el cual COLCIENCIAS pueda verificar los proyectos que han sido radicados por las entidades territoriales solicitando recursos del FCTeI  </t>
  </si>
  <si>
    <t>Revisar permanentemente: a) sistema ORFEO; b) correo electronico del FCTeI: c) Sistema Unificado de Informacion Financiera - SUIFP</t>
  </si>
  <si>
    <t>Realizar capacitaciones a las entidades territoriales y demas actores regionales (universidades, ect.)</t>
  </si>
  <si>
    <t>María Liliana González</t>
  </si>
  <si>
    <t>Radicacion de programas y proyectos sin la totalidad de los requisitos</t>
  </si>
  <si>
    <t>Radicacion de programas y proyectos sin la totalidad de los requisitos de presentacion senalados en el Acuerdo 015 de 2013 de la Comision Rectora</t>
  </si>
  <si>
    <t xml:space="preserve">Desconocimiento de las Entidades Territoriales de los requisitos mínimos para la presentación de programas y proyectos.
</t>
  </si>
  <si>
    <t xml:space="preserve">Devolucion en varias oportunidades  del programa o proyecto a la entidad terrritorial informando el no cumplimiento de de los requisitos minimos de presentacion </t>
  </si>
  <si>
    <t xml:space="preserve">1) Acuerdo 015 de 2013 de la Comisión Rectora del Sistema General de Regalías "Por el cual se establecen los lineamientos para la formulación, presentación, verificación, viabilización, priorización y aprobación de programas y proyectos de inversión de ciencia, tecnología e innovación a ser financiados con recursos del Sistema General de Regalías."
2) Guía Sectorial  de Porgramas y proyectos del CTeI 
3) Ficha de verificación de requisitos de presentacion </t>
  </si>
  <si>
    <t>1) Realizar capacitaciones y talleres a las entidades territoriales, y demas actores regionales (universidades, ect.)
2) Contratar personal especializado que apoye en las regiones la formulacion y presentacion de proyectos</t>
  </si>
  <si>
    <t xml:space="preserve">Disponibilidad de recursos del FCTeI menor a la solicitud </t>
  </si>
  <si>
    <t xml:space="preserve">Disponibilidad de recursos del FCTeI menor a la solicitud de los proyectos recomendados como financiables </t>
  </si>
  <si>
    <t xml:space="preserve">Falta de informacion sobre los saldos disponibles del FCTeI para aprobar los proyectos </t>
  </si>
  <si>
    <t xml:space="preserve">No aprobacion por parte del OCAD del FCTeI  de Programas y proyectos que cumplen con la totalidad de los requisitos del Acuerdo 015 de 2013 de la Comision Rectora </t>
  </si>
  <si>
    <t xml:space="preserve">1) Actualizacion permanante de los proyectos radicados en la Secretaria Tecnica del FCTeI, asi como de los saldos disponibles por entidad territorial 
</t>
  </si>
  <si>
    <t xml:space="preserve">Posterior a cada una de las sesiones del ocad, informar a cada una de las entiades el sdaldo disponible de recursos del FCTeI, para aprobar nuevos proyectos </t>
  </si>
  <si>
    <t>Gestión de Relaciones Internacionales G103</t>
  </si>
  <si>
    <t>Contextualización y levantamiento de insumos y antecedentes del desarrollo de las relaciones internacionales de COLCIENCIAS</t>
  </si>
  <si>
    <t>Preparación incompleta de los documentos de justificación y soporte de las decisiones en materia internacional.
No existe seguimiento o registro de los resultados de las acciones en cooperación internacional emprendidas por la institución.</t>
  </si>
  <si>
    <t>Limitado desarrollo de los objetivos institucionales y de la estrategia de internacionalización de Colciencias.
Falta efectividad y calidad en el desarrollo de las gestión internacional</t>
  </si>
  <si>
    <t>C3. Revisión de la Ficha de análisis de cooperación internacional y de la respuesta a la solicitud por parte del Coordinador(a) del Grupo Internacional.
C5. Medición del indicador “Eficacia de los instrumentos de cooperación internacional”.</t>
  </si>
  <si>
    <t xml:space="preserve">Planeación quincenal de las invitaciones a los diferentes eventos.       
Clasificación  y priorización de los eventos.                                                                              Verificación de la participación del delegado, </t>
  </si>
  <si>
    <t>Javier Cañon</t>
  </si>
  <si>
    <t>Angela María Jaramillo</t>
  </si>
  <si>
    <t>Insuficiente atención para el desarrollo de las solicitudes, invitaciones, oportunidades y propuestas de gestión internacional recibidas.</t>
  </si>
  <si>
    <t xml:space="preserve">Incumplimiento en los compromisos internacionales y perdida de oportunidades en materia de cooperación internacional para el SNCTI
</t>
  </si>
  <si>
    <t>Desarticulación entre la estrategia de internacionalización.</t>
  </si>
  <si>
    <t>Desarticulación entre la estrategia de internacionalización de la CT+I y los escenarios de toma de decisiones a nivel nacional e internacional.</t>
  </si>
  <si>
    <t>Las iniciativas y oportunidades en materia para la gestión internacional no son discutidas en instancias de decisión institucionales, y por lo tanto, se desarticulan de sus políticas y estrategias.
Falta de información suficiente y oportuna sobre los compromisos adquiridos por los funcionarios y directivos en materia internacional.
Desconocimiento del procedimiento del Grupo Internacional por parte de los funcionarios de la entidad.</t>
  </si>
  <si>
    <t>Falta de legitimidad de las iniciativas de cooperación.
Dificultad en la gestión de oportunidades de cooperación internacional para el SNCTI.</t>
  </si>
  <si>
    <t>C4. Visto bueno del Coordinador/ Gestor a la solicitud de inscripción en el Comité de Dirección.</t>
  </si>
  <si>
    <t xml:space="preserve">Planeación quincenal de las invitaciones a los diferentes eventos.     
 Clasificación  y priorización de los eventos.                                                                              Verificación de la participación del delegado, </t>
  </si>
  <si>
    <t xml:space="preserve">Imcumplimiento por parte de los evaluadores </t>
  </si>
  <si>
    <t xml:space="preserve">* Demora en la aceptación para la realización de la evaluación.                                           * Demora en la entrega de las evaluaciones. </t>
  </si>
  <si>
    <t xml:space="preserve">* Retraso en el proceso de la entrega de la lista de elegibles a jurídica            * Incumplimiento en las fechas de publicación de resultados. </t>
  </si>
  <si>
    <t xml:space="preserve">* Verificación del plazo de vencimiento y envío con anterioridad a la publicación de los resultados                           
* Cronograma de activiades para el envío oportuno de las evaluaciones. </t>
  </si>
  <si>
    <t xml:space="preserve"> Envio con anterioridad a los evaluadores y hacer el seguimiento respectivo. </t>
  </si>
  <si>
    <t>No realización de la movilidad por parte del investigador.</t>
  </si>
  <si>
    <t xml:space="preserve">* Cancelación de la movilidad en último momento por parte del investigador o la universidad que lo presenta.                                  * Riesgo cancelación de la misión si la reserva no es enviada. </t>
  </si>
  <si>
    <t xml:space="preserve">* No hay posibilidad de reasignar los recursos al investigador en la lista de elgibles, debido a los tiempos establecidos en los terminos de referencia. </t>
  </si>
  <si>
    <t>* Seguimiento y envío  oportuno de las reservas de los boletos áreos, con el fin que puedan coordinar su instancia.</t>
  </si>
  <si>
    <t xml:space="preserve">Seguimiento y constante comunicación con el investigador. Envio de las reservas con anterioridad al viaje. </t>
  </si>
  <si>
    <t>Gestión de comunicaciones G105</t>
  </si>
  <si>
    <t>No responder con las solicitudes para  la realización o participación de Colciencias en diferentes espacios de interacción.</t>
  </si>
  <si>
    <t xml:space="preserve">No responder con las solicitudes para Planear, organizar, acompañar o asesorar la realización o participación de Colciencias en diferentes espacios de interacción con los actores del Sistema Nacional de Ciencia, Tecnología e Innovación (SNCT+I). </t>
  </si>
  <si>
    <t>No contar de manera oportuna con la información de los eventos que se realizarán o en los cuales se va a participar.                                                                                     No contar con el presupuesto para realizar dicho evento</t>
  </si>
  <si>
    <t>No realizar o participar en los eventos  representativos para la entidad</t>
  </si>
  <si>
    <t>El jefe de comunicaciones hace parte del Comité de Dirección lo cual permite tener conocimiento de los eventos a realizar o participar.                                                                                                                                                                                                                                                     Fomentar la comunicación con las diferentes dependencas para identificar a tiempo los eventos a realizar.                                                                                                                              El equipo de Comuniciones asiste a los comités técnicos para identificar eventos futuros.</t>
  </si>
  <si>
    <t>Dar a conocer dentro de cada una de las dependencias de la institución el formato de solicitud de apoyo en eventos externos y hacer seguimiento a las actividades que se soliciten en este.</t>
  </si>
  <si>
    <t>Emir González</t>
  </si>
  <si>
    <t>Carolina Rojas</t>
  </si>
  <si>
    <t xml:space="preserve">Filtración de información sobre bases de datos, estadísticas, convenios, (documentos confidenciales de Colciencias), a medios masivos por parte de personas  no autorizadas. </t>
  </si>
  <si>
    <t>Desentralización de la información. Falta de claridad sobre los voceros oficales de la entidad.</t>
  </si>
  <si>
    <t>Posibles interpretaciones erroneas y situaciones que comprometen la imagen de Colciencias.</t>
  </si>
  <si>
    <t>Seguimiento a los envios masivos por medio de contacto continuo con medios masivos</t>
  </si>
  <si>
    <t>Centralizar la información a través del grupo de comunicaciones de Colciencias.Designar voceros oficiales de la entidad.</t>
  </si>
  <si>
    <t>Carlos Alberto Junca</t>
  </si>
  <si>
    <t>Mauricio Camargo</t>
  </si>
  <si>
    <t xml:space="preserve">No responder a las solicitudes de publicación </t>
  </si>
  <si>
    <t xml:space="preserve">No responder a las solicitudes de publicación y actualización en el portal de manera oportuna </t>
  </si>
  <si>
    <t>Disponibilidad de personal para dar respuesta oportuna a las solicitudes</t>
  </si>
  <si>
    <t>Inconformidad por parte del cliente tanto interno como externo</t>
  </si>
  <si>
    <t>Calendario de alertas para publicaciónes y actualizaciones en el correo institucional</t>
  </si>
  <si>
    <t>Contratación personal de apoyo perfil de administrador de contenidos</t>
  </si>
  <si>
    <t>Que los términos de referencia de 
las convocatoriasse publiquen con 
inconsistencias.</t>
  </si>
  <si>
    <t>Deficiencias en  la aplicación de la rigurosidad técnica en la elaboración y  fallas en la revisión de TDR.</t>
  </si>
  <si>
    <t xml:space="preserve">Adendas, insatisfacción del usuario, recepción de proyectos que no cumplen con objetivos, PQRS, generación de una imagen institucional negativa. </t>
  </si>
  <si>
    <t>Revisión interna por parte del equipo de trabajo y su gestor. Revisión por parte de la directora de redes. Revisión por parte de Secretaría General. No objeción por parte de la Entidad externa que aporta los recursos (si es el caso). Revisión en Comité de Dirección.</t>
  </si>
  <si>
    <t>Angela Patricia Bonilla</t>
  </si>
  <si>
    <t>Tatiana Delgado</t>
  </si>
  <si>
    <t>Que las resoluciones de resultados 
de las convocatorias sean publicadas 
 con datos errados.</t>
  </si>
  <si>
    <t>Deficiencias en  la elaboración y  fallas en la revisión de los listados de elegibles.</t>
  </si>
  <si>
    <t>Reprocesos, insatisfacción del usuario, PQRS, pérdida de imagen institucional.</t>
  </si>
  <si>
    <t>Revisión interna por parte del equipo de trabajo y su gestor. Revisión por parte de la directora de redes. Revisión por parte de Secretaría General. Revisión en Comité de Dirección.</t>
  </si>
  <si>
    <t xml:space="preserve">Que no se capacite de manera previa a la apertura de la convocatoria al personal del centro de atención al ciudadano. </t>
  </si>
  <si>
    <t>Deficiencias en la programación de la capacitación al centro de contacto</t>
  </si>
  <si>
    <t>Desinformación al usuario final y pérdida de imagen institucional.</t>
  </si>
  <si>
    <t>Cronograma de actividades, el cual debe contemplar la capacitacion al centro de contacto antes de la apertura de la convocatoria por parte del responsable de la misma.</t>
  </si>
  <si>
    <t>Que el tiempo posterior al cierre de las convocatorias sea muy corto para realizar el proceso de evaluación.</t>
  </si>
  <si>
    <t>Deficiencia en la planeación de tiempos, recursos y actividades para el desarrollo de los procesos de evaluación.</t>
  </si>
  <si>
    <t>Generación de adendas,  insatisfacción del usuario, PQRS.</t>
  </si>
  <si>
    <t xml:space="preserve">Cronogama de actividades, el cual debe contemplar las actividades necesarias para realizar el proceso de evaluación </t>
  </si>
  <si>
    <t>Definir los tiempos para la realizar la evaluación según el número de proyectos que se estima recepcionar y motivar el compromiso del evaluador externos para cumplir con los tiempos previstos.
Identificar los recursos requeridos para el desarrollo del proceso de evaluación y hacer la gestión pertinente para solicitarlos con anticipación.</t>
  </si>
  <si>
    <t>30 de enero de 2014</t>
  </si>
  <si>
    <t>Que los proyectos evaluados no tengan la calidad esperada</t>
  </si>
  <si>
    <t xml:space="preserve">Conformación de un panel de evaluadores no idoneo. Los tiempos para la evaluación no son suficientes. </t>
  </si>
  <si>
    <t>Destinación de recursos a proyectos que no son viables por su calidad y  resultados. Sin impactos positivos en el SNCTI.</t>
  </si>
  <si>
    <t>Selección y verificación de la idoneidad de los perfiles de los  evaluadores.Programación adecuada de las actividades  para realizar el proceso de evaluación.</t>
  </si>
  <si>
    <t xml:space="preserve">Ampliación de la base de datos de evaluadores para proyectos de apropiación social, con distintos enfasis temáticos. . </t>
  </si>
  <si>
    <t>Que no se realice el seguimiento técnico a la ejecución de los proyectos.</t>
  </si>
  <si>
    <t xml:space="preserve">Que no se realice el seguimiento técnico a la ejecución de los proyectos en donde se implemente la Estrategia Nacional de Apropiación. </t>
  </si>
  <si>
    <t xml:space="preserve">Deficiencias en la planeación en el seguimiento de los proyectos. </t>
  </si>
  <si>
    <t xml:space="preserve">Ejecución técnica de los proyectos deficiente y sin verificación en el cumplimiento de los objetivos. </t>
  </si>
  <si>
    <t xml:space="preserve">Cronograma de seguimiento técnico acordado con las entidades ejecutoras a traves de medios virtuales y presenciales. </t>
  </si>
  <si>
    <t xml:space="preserve">En asocio con el grupo de liquidaciones, ajustar los tiempos de seguimiento técnico y revisión de informes, según el numero de proyectos  que se encuentran en ejecución.
Acordar con los ejecutores las fechas de seguimiento y entrega de informes. </t>
  </si>
  <si>
    <t>Gestión de Talento Humano A101</t>
  </si>
  <si>
    <t xml:space="preserve">Proyectar un acto administrativo sin verificar  los soportes que le dan legalidad a su contenido
</t>
  </si>
  <si>
    <t xml:space="preserve">Proyectar un acto administrativo sin verificar sin manera adecuada y anexar los soportes que le dan legalidad a su contenido
</t>
  </si>
  <si>
    <t xml:space="preserve">Omitir la consulta de los documentos soportes del acto administrativo 
</t>
  </si>
  <si>
    <t>Actos administrativos mal elaborados
Modificación del acto administrativo</t>
  </si>
  <si>
    <t xml:space="preserve">Revisión y aprobación de los actos administraivos por parte del Director de Gestión de Recursos y Logística. </t>
  </si>
  <si>
    <t>Angela María González</t>
  </si>
  <si>
    <t>Ingrid  Barrera
Sandra Díaz</t>
  </si>
  <si>
    <t xml:space="preserve">La provisión del empleo no se da en el plazo legal establecido </t>
  </si>
  <si>
    <t xml:space="preserve">La provisión del empleo no se da en el plazo legal establecido una vez notificado el nombramiento. </t>
  </si>
  <si>
    <t>El aspirante al cargo no cumple con los tiempos estipulados para posesionarse y solicita una proroga.</t>
  </si>
  <si>
    <t xml:space="preserve">Afectación en la prestación del servicio de la dependencia y la entidad . </t>
  </si>
  <si>
    <t xml:space="preserve">Se define con la notificación del nombramiento el plazo de aceptación del nombramiento y posible posesión.  </t>
  </si>
  <si>
    <t>Desconocimiento  sobre la aplicación de normas</t>
  </si>
  <si>
    <t xml:space="preserve">Desconocimiento  por parte de evaluadores y evaluados sobre la aplicación de normas y procedimiento del sistema de evaluación del desempeño. 
</t>
  </si>
  <si>
    <t>Inasistencia de evaluadores y evaluados a las capacitaciones  programadas</t>
  </si>
  <si>
    <t>Formatos de evaluación del desempeño mal diligenciados</t>
  </si>
  <si>
    <t>Capacitación y asesoría permanente a evaluados y evaluadores. Se hacen citaciones obligatorias a las capacitaciones.</t>
  </si>
  <si>
    <t xml:space="preserve"> de junio de 2014</t>
  </si>
  <si>
    <t xml:space="preserve">Incumplimiento plazos de entrega de formatos </t>
  </si>
  <si>
    <t>Incumplimiento plazos de entrega de formatos de fijación de compromisos y evaluaciones</t>
  </si>
  <si>
    <t>Desconocimiento normatividad, falta de interés</t>
  </si>
  <si>
    <t xml:space="preserve">Falta de documentación dentro de las carpetas, falta de insumos para elaborar la estadística de la evaluación de desempeño, falta de información para elaboración de plan de capacitación, para otorgamiento de beneficios a los servidores e incumplimiento de normas legales  </t>
  </si>
  <si>
    <t xml:space="preserve">Comunicaciones recordando el cumplimiento de plazos, a su vez se envia circular recordando las consecuencias legales del incumplimiento de los plazos de Ley. </t>
  </si>
  <si>
    <t>Inexactitud en la liquidación de
salarios.</t>
  </si>
  <si>
    <t>Inexactitud en la liquidación de
salarios, prestaciones, seguridad
social y parafiscales</t>
  </si>
  <si>
    <t>No inclusión de novedades en forma exacta.
No confrontación del listado de novedades con la prenómina en el momento de la revisión</t>
  </si>
  <si>
    <t>Pagar mayor o menor valor a los empleados.
Desgaste administrativo originado en el seguimiento a reintegro de
dineros de quienes recibieron salario o prestaciones a los cuales no
tenían derecho.</t>
  </si>
  <si>
    <t>Verificación de las novedades frente a los soportes y los registros efectuados en la prenómina antes de pasarla a revisión</t>
  </si>
  <si>
    <t>Ingrid  Barrera
Sandra Díaz
Olga Alfonso</t>
  </si>
  <si>
    <t>Desvinculación del funcionario sin cumplir la requisitos necesarios</t>
  </si>
  <si>
    <t>Desvinculación del funcionario de la Entidad  sin cumplir la totalidad de los requitos exigidos.</t>
  </si>
  <si>
    <t>El funcionario no atiende el requerimiento realizado por el área de Talento Humano.</t>
  </si>
  <si>
    <t xml:space="preserve">Afectación del servicio de la dependencia y de la entidad. </t>
  </si>
  <si>
    <t xml:space="preserve">Comunicación formalizando el retiro y solicitando  se cumplan los requisitos de retiro 
Formatos preestablecidos </t>
  </si>
  <si>
    <t>Enviar una segunda comunicación solicitando se cumplan la totalidad de los requisitos.</t>
  </si>
  <si>
    <t>Formular un programa que no responda a las necesidades</t>
  </si>
  <si>
    <t>Formular un programa que no responda a las necesidades de Bienestar de los funcionarios</t>
  </si>
  <si>
    <t xml:space="preserve">No aplicar una encuesta para identificar necesidades de Bienestar.                                                                No tener en cuenta los resultados de la encuesta aplicada.                                                </t>
  </si>
  <si>
    <t>Las actividades de bienestar que se ejecutan no responden a las expectativas de los empleados.                                                    Los recursos de bienestar se destinan a actividades no prioritarias.                                            Inconformidad de los funcionarios.</t>
  </si>
  <si>
    <t>Aplicación  de la encuesta y formulación del plan a partir de los resultados</t>
  </si>
  <si>
    <t>Formular un programa de capacitación que no responda a las necesidades</t>
  </si>
  <si>
    <t>Formular  un plan que no responda a las necesidades de capacitación de los empleados</t>
  </si>
  <si>
    <t>No utilizar las fuentes de información (plan institucional de acción institucional, evaluación del desempeño, plan nacional de formación de los empleados  públicos) disponibles para identificar las necesidades de capacitación de los empleados.</t>
  </si>
  <si>
    <t>La capacitación no genera un impacto en el mejoramiento de las competencias y prestación de los servicios de la entidad.                                                                   Destinación inadecuada de los recursos  asignados  a la capacitación.</t>
  </si>
  <si>
    <t>Plan de capacitación formulado.</t>
  </si>
  <si>
    <t>Realizar capacitaciones durante la vigencia</t>
  </si>
  <si>
    <t>Gestión de recursos financieros A102</t>
  </si>
  <si>
    <t>Expedir CDP por el rubro que no corresponde.</t>
  </si>
  <si>
    <t>No revisar el rubro contenido en  la solicitud de CDP.</t>
  </si>
  <si>
    <t>Incumplimiento de las normas presupuestales.</t>
  </si>
  <si>
    <t>Se revisa cuidadosamente el rubro presupuestal y el monto que trae la solicitud antes de expedir el CDP, ademas una vez expedido el CDP la Coordinadora finaciera antes de firmar se revisa el CDP.</t>
  </si>
  <si>
    <t>Nelsy Rocio Jímenez</t>
  </si>
  <si>
    <t>Expedir un compromiso de un tràmite sin fecha, sin firmas o que corresponda a un hecho cumplido.</t>
  </si>
  <si>
    <t>Falta de revisiòn de la fecha de los contratos o convenios.</t>
  </si>
  <si>
    <t>Recibir y revisar la consistencia de los actos administrativos, que se encuentren firmados por las dos partes y fechados antes de expedir el Registro Presupuestal</t>
  </si>
  <si>
    <t>No registrar el compromiso de la vigencia futura y el registro presupuestal de èsta en el sistema al cierre de la vigencia.</t>
  </si>
  <si>
    <t>Desconocimiento de la norma.  Riesgo tecnològico.</t>
  </si>
  <si>
    <t>Sanciones por incumplimiento de la norma. Inconsistencias en la información registrada. Paralización en la ejecución de los proyectos.</t>
  </si>
  <si>
    <t>Se lleva un control en hoja Excel de todas las vigencias futuras aprobadas por la Direcciòn General del Presupuesto del Ministerio de Hacienda y Crèdito Pùblico o el Confis.</t>
  </si>
  <si>
    <t>Dejar un acta en  el mes de Enero donde se verifiquen el registro de todas las vigencias futuras del periodo anterior.</t>
  </si>
  <si>
    <t>La exclusión de algún compromiso o alguna obligaciòn de la constitución del rezago presupuestal.</t>
  </si>
  <si>
    <t>Por olvido o en el sistema reducir un documento que no es procedente</t>
  </si>
  <si>
    <t>Imcumplimiento de las  obligaciones contractuales.</t>
  </si>
  <si>
    <t>El control se efectua antes de terminar la vigencia donde el profesional de presupuesto y tesorería y el profesional especializado encargado del área financiera  uno a uno los compromisos y obligaciones que constituyen el rezago presupuestal antes del 20 de enero de cada vigencia, como se enuncia en lod Decretos 2674 de 2012 y el 4836 de 2011.</t>
  </si>
  <si>
    <t>Elaborar un listado con cada una de las cxp y reservas presupuestales donde se identifiquen los soportes (recibidos a satisfacción y modificación de los contratos</t>
  </si>
  <si>
    <t>Errores en la liquidación  y estimación y pago de obligaciones tributarias.</t>
  </si>
  <si>
    <t xml:space="preserve">Inadecuada liquidación de retenciones tributarias en las obligaciones </t>
  </si>
  <si>
    <t>Sanciones y multas.</t>
  </si>
  <si>
    <t>Los profesionales de Contabilidad y Tesorería se reunen para evaluar los listados generados por el sistema SIIF de los descuentos efectuados para generar la declaración tributarias establecidos por la DIAN.</t>
  </si>
  <si>
    <t>Incumplimiento del plazo establecido para la justificación de gastos en el marco de los contratos de crédito.</t>
  </si>
  <si>
    <t>La ejecución de los recursos no se dio de acuerdo con lo planeado.</t>
  </si>
  <si>
    <t>Se puede generar daño en la imagen y la confianza en la entidad por parte de la Banca Multilateral, y eventualmente se podrían generarse mayores restricciones para el trámite de nuevos desembolsos.</t>
  </si>
  <si>
    <t>Mejora en el proceso de planeación, a fin de que esta actividad sea realista y adecuada a las capacidades de la entidad en materia de contratación y a las capacidades de los ejecutores de cumplir con sus compromisos.</t>
  </si>
  <si>
    <t>Carlos Arturo Alonso</t>
  </si>
  <si>
    <t>Declaración de gastos no elegibles a subproyectos</t>
  </si>
  <si>
    <t>Revisión tardía de los gastos de los subproyectos. Inadecuada planificación de la ejecución de los subproyectos. Limitado conocimiento de la Normativa a ser aplicada. Desconocimiento de la elegibilidad de los gastos. Inadecuada documentación de respaldo de los gastos financiado en los subproyectos</t>
  </si>
  <si>
    <t>Detrimento de los recursos de Colciencias debido a que se tendrá que asumir compromisos con recursos propios</t>
  </si>
  <si>
    <t>Capacitaciones virtuales a través de RENATA y capacitación presencial en las principales ciudades del país.</t>
  </si>
  <si>
    <t>Retrasos en los flujos de fondos para la ejecución de los subproyectos</t>
  </si>
  <si>
    <t>Rendición de cuentas inoportuna por parte de los beneficiarios de subproyectos, dificultades en la planeación y seguimiento técnico y financiero de los subproyectos</t>
  </si>
  <si>
    <t>Retrasos en el cumplimiento de los objetivos del proyecto, y dificultades en las solicitudes de nuevos desembolsos</t>
  </si>
  <si>
    <t>Elaboración de los informes de Estado de Ejecución técnica y financiera y reunión con las áreas técnicas</t>
  </si>
  <si>
    <t>Expedición de certificados de disponibilidad de recursos sin existir disponibilidad</t>
  </si>
  <si>
    <t>Inexistencia de una plataforma tecnológica</t>
  </si>
  <si>
    <t>Devolución por parte de la Fiduciaria de la solicitud de  elaboración de contratos e incumplimiento con los beneficiarios.</t>
  </si>
  <si>
    <t>Base de datos en excel  en la cual se lleva el control de los cdr por convenio de aporte.</t>
  </si>
  <si>
    <t>Desarrollo de la sistmatización para el FFJC por parte de la fabrica de Software.</t>
  </si>
  <si>
    <t>Martha Angel</t>
  </si>
  <si>
    <t>Ordenar desembolsos que no corresponden con el monto estipulado</t>
  </si>
  <si>
    <t>Ordenar desembolsos que no corresponden con el monto estipulado en el contrato o  que no correspondan con lo establecido en el contrato</t>
  </si>
  <si>
    <t>Falta de verificación por parte del supervisor.</t>
  </si>
  <si>
    <t>Incumplimiento en las condiciones pactadas en el contrato respecto de los desembolsos</t>
  </si>
  <si>
    <t>Se cuenta con una base de datos en excel  en la cual se lleva el control de los contratos y los desembolsos cotejados con la información suministrada por la Fiduciaria  y se revisan los textos  de todos los contratos.</t>
  </si>
  <si>
    <t>Mejorar los procesos de desembolsos.</t>
  </si>
  <si>
    <t>Errores en la información suministrada por la Fiduciaria</t>
  </si>
  <si>
    <t>Errores en la información suministrada por la Fiduciaria ( Balance de Gestión)</t>
  </si>
  <si>
    <t>Toma de decisiones o suministro de información equivocadas</t>
  </si>
  <si>
    <t>Revisión por parte de Colciencias de la información periódica  suministrada por la Fiduciaria</t>
  </si>
  <si>
    <t>Que la  informaciòn reportada no este soportada correctamente.</t>
  </si>
  <si>
    <t>Que la  informaciòn reportada al Ministerio de Hacienda , Contaduria General de la Nación, al DNP y Contraloría General de la Nación, no este soportada correctamente.</t>
  </si>
  <si>
    <t xml:space="preserve">Que no se reciba oportunamemte  la información que respaldan los reportes hechos a las Entidades receptoras de la información. </t>
  </si>
  <si>
    <t>Incumpliemiento de normas establecidas.</t>
  </si>
  <si>
    <t>Se  genera informe contable, valida, se compara y se concilia la informaciòn recibida de cada una de las áreas con el fin de analizar su consistencia y pertinencia dentro de la información contable y dentro de los procesos establecidos.</t>
  </si>
  <si>
    <t>1. Envio de Memorando especificando las fechas limites de entrega de información para el registro  contable.                                                                               2. Implementar Cronograma de fecha de entrega de insumos.</t>
  </si>
  <si>
    <t>Jackson Andrés Carvajal</t>
  </si>
  <si>
    <t xml:space="preserve">Falta de oportunidad del reporte en la información contable </t>
  </si>
  <si>
    <t>Transmitir por fuera de los tiempos establecidos la información contable a través del CHIP de la Contaduría General de la Nación.</t>
  </si>
  <si>
    <t>Desconocimiento, descuido u omisiòn.</t>
  </si>
  <si>
    <t>Generación de sanciones por incumplimiento de la norma principalmente de índole disciplinario.</t>
  </si>
  <si>
    <t>Revisión de la información anticipada a la  trasmisión del CHIP con el fin de validar en el aplicativo los posibles errores.</t>
  </si>
  <si>
    <t>Revisión de la información anticipada a la  trasmisión del CHIP con el fin de validar en el aplicativo los posibles errores</t>
  </si>
  <si>
    <t>Gestión de Administración de Bienes y Servicios A103</t>
  </si>
  <si>
    <t>Destinar recursos para cubrir rubros que no corresponden</t>
  </si>
  <si>
    <t xml:space="preserve">Desconocimiento de las normas sobre manejo de cajas menores </t>
  </si>
  <si>
    <t xml:space="preserve">incumplimiento de normas </t>
  </si>
  <si>
    <t xml:space="preserve">Desconocimiento de las normas que regulan el manejo de las cajas menores y no acatamiento de la Resolución de apertura de la caja menor de la entidad. </t>
  </si>
  <si>
    <t>Dictar capacitaciones acerca del manejo de la caja menor</t>
  </si>
  <si>
    <t>Stella Quiñones</t>
  </si>
  <si>
    <t>Galdys Alfaro</t>
  </si>
  <si>
    <t>Pérdida del Efectivo</t>
  </si>
  <si>
    <t>Descuido en la custodia de los recursos.</t>
  </si>
  <si>
    <t>Afectación del patrimonio público</t>
  </si>
  <si>
    <t xml:space="preserve">(i) Conservar los dineros en una caja fuerte cuya clave solo es conocida por la persona encargada del manejo de la caja menor. (ii) Realización de arqueos a la caja menor  opr parte de la Oficina de Control Interno de la entidad. (iii) Revisión y firma de los recibos soporte de pagos por la Profesional Especializado Grado 19 del Área de Logística. (iv) Cámaras de la compañía de vigilancia, ubicadas en el área donde está la caja menor. </t>
  </si>
  <si>
    <t xml:space="preserve">Realizar arqueos con frecuencia. No permitir que nadie más conozca la clave de la caja fuerte. Que las cámaras del lugar funcionen correctamente. </t>
  </si>
  <si>
    <t xml:space="preserve">Las facturas que respaldan la compra no cumplen con los requisitos de la DIAN </t>
  </si>
  <si>
    <t>desconocimientos de normas tributarias</t>
  </si>
  <si>
    <t>sanciones</t>
  </si>
  <si>
    <t>Devolución y no pago de las facturas que no cumplan con los requisitos de Ley.</t>
  </si>
  <si>
    <t>Soliciat a las áreas que requieren de bienes el  envio a tiempo el requerimiento via correo institucional para poder legalizar el pago y verificar el cumplimiento de los requisitos en las facturas.</t>
  </si>
  <si>
    <t>Que existan directrices no acordes con los procedimientos</t>
  </si>
  <si>
    <t>Que existan directrices, establecidas en procedimientos que no estan alineados con el manejo de caja menor</t>
  </si>
  <si>
    <t xml:space="preserve">desconocimiento de los procedimientos </t>
  </si>
  <si>
    <t>desarrollar actividades que no esten reglamentadas en el sistema de Gestion de calidad</t>
  </si>
  <si>
    <t>Revisiones periódicas de los procesos, procedimientos y ajuste de los mismos con la normatividad vigente.</t>
  </si>
  <si>
    <t xml:space="preserve">Coordinar con el área de calidad el ajuste de los procesos y procedimientos. </t>
  </si>
  <si>
    <t>31 de marzo de  de 2014</t>
  </si>
  <si>
    <t>Que las conciliaciones bancarias no cuenten con visto bueno del conttador.</t>
  </si>
  <si>
    <t>Que las conciliaciones bancarias sean preparadas por la misma persona que maneja el fondo de caja menor, sin el visto bueno y revisión en los arqueos y del contador.</t>
  </si>
  <si>
    <t>Desconocimiento de las Normas que regulan el manejo de caja menores.</t>
  </si>
  <si>
    <t>Que se presenten malos manejos al interior de las cajas menores.</t>
  </si>
  <si>
    <t>Arqueos periódicos</t>
  </si>
  <si>
    <t xml:space="preserve">Se debe coordinar con el área financiera, con el área de calidad y con la Oficina de Control interno, la actualización del procedimiento de conciliación bancaria de la caja menor. </t>
  </si>
  <si>
    <t>No realizar inventarios periodicos, para controlar los bienes de la Entidad.</t>
  </si>
  <si>
    <t>Desconocimiento de norma sobre el manejo de bienes de propiedad de la Entidad.</t>
  </si>
  <si>
    <t xml:space="preserve">Pérdida de los bienes de propiedad de la entidad, en uso y en depositados en el almacén. </t>
  </si>
  <si>
    <t xml:space="preserve">La Dirección de Gestión de Recursos y Logística, ha implementado controles que le permiten a la Entidad, tener control permanente sobre todos los bienes, a saber:  (i) Los bienes se encuentran inventariados a nombre de cada uno de los funcionarios de la entida dy las planillas que lo soportan están fisicamente impresas y firmadas por los jefes de cada dependencia. (ii) Los inventarios de los bienes que se encuentran en bodega, se actualizan en el sistema a medida que son entregados a las áreas, de forma tal que se encuentra actualizado, igualmente se ingresan los bienes adquiridos que deban registrarse. </t>
  </si>
  <si>
    <t xml:space="preserve">(Ya se han realizado:  Contar con personal suficiente en el área que permita ejercer controles eficaces. (ii) Reiterar a todo el personal la obligatoriedad del cumplimiento de los procedimientos.  </t>
  </si>
  <si>
    <t>Reney  Arias</t>
  </si>
  <si>
    <t>Que los inventarios personalizados no se encuentren firmados</t>
  </si>
  <si>
    <t xml:space="preserve">Que los inventarios personalizados no se encuentren firmados por el funcionario y/o contratista que los tiene en uso. </t>
  </si>
  <si>
    <t>Entregar bienes sin hacer firmar el correspondeinte recibido.</t>
  </si>
  <si>
    <t xml:space="preserve">Pérdida de los bienes de propiedad de la entidad, en uso o incongruencia entre el inventario en libros y el real. </t>
  </si>
  <si>
    <t>Acatar el procedimiento y no entregar ningún elemento sin hacer firmar a quien recibe. Si la persona termina su vinculación con Colciencias sujetar el último pago a un paz y salvo de bienes.</t>
  </si>
  <si>
    <t>No presentar denuncia penal por hurto de bienes</t>
  </si>
  <si>
    <t>No presentar denuncia penal por el hurto y/o perdida de bienes de propiedad de la Entidad.</t>
  </si>
  <si>
    <t xml:space="preserve">No seguir los procedimientos administrativos establecidos. </t>
  </si>
  <si>
    <t>Acciones de repetición que logre establecer los entes de control.  Detrimento Patrimonial.</t>
  </si>
  <si>
    <t xml:space="preserve">Cumplir con el procedimiento y: (i) Denunciar la pérdida de los bienes. (ii) Enviar el memorando a Secretaría General. (iii) Incluir los bienes en la póliza de seguros. (iv) Hacer las reclamaciones ante la compañía de vigilancia y la compañía de seguros.  </t>
  </si>
  <si>
    <t>Gestión Documental A104</t>
  </si>
  <si>
    <t xml:space="preserve">No contar con el expediente creado </t>
  </si>
  <si>
    <t xml:space="preserve">No contar con el expediente creado, en el momento de presentar los registros a través de la ventanilla interna. </t>
  </si>
  <si>
    <t xml:space="preserve">* Desconocimiento de los trámites internos
* No se de aplicación a los trámites establecidos. 
* Inadecuado manejo de la herramienta Orfeo y de los expedientes físicos.
*Inclusión equivocada de un radicado en varios expedientes. </t>
  </si>
  <si>
    <t>* Falta de identidad entre los contenidos del expediente físico y el expediente virtual.- 
* Desorden en la organización de los documentos de archivo, generando reprocesos.
* Imágenes mal asociadas. 
* Reprocesos y perdida de tiempo para la búsqueda de los documentos.
* Documentos mal archivados.
* Devolución a los funcionario de los documentos en soporte físico si no cumplen con todo el proceso en el sistema de información (4 Vistos).</t>
  </si>
  <si>
    <t xml:space="preserve">* Desde la ventanilla interna,  se verifica la planilla virtual a través del Sistema de Información, para continuar su trámite.
* Si no cumple con lo establecido, se devuelve el radicado.
* El funcionario debe enviar la planilla virtual y bajar inmediatamente los documentos físicos. Si no cumplen este proceso, se le informa al funcionario por correo electrónico, que la planilla se le devuelve por no bajar los documentos, pasada una (01) hora.    </t>
  </si>
  <si>
    <t>* Brindar capacitaciones a todos los funcionarios sobre la creación de expedientes en el sistema de información actual.
* Realizar campañas de sensibilización para la creación de expedientes y la forma de dar orden de archivo.</t>
  </si>
  <si>
    <t>Deysy Celis</t>
  </si>
  <si>
    <t>Falta de verificación de  todos los registros.</t>
  </si>
  <si>
    <t xml:space="preserve">Falta de verificación e identificación de  todos los registros de los procedimientos, con el fin de establecer controles a los mismos. </t>
  </si>
  <si>
    <t xml:space="preserve">* No aplican los procedimientos archivísticos establecidos. 
* Concientización en el manejo generando  reprocesos </t>
  </si>
  <si>
    <t xml:space="preserve">* Pérdida  de la Memoria Institucional </t>
  </si>
  <si>
    <t>Actualización en cada uno de las áreas de las TRD de acuerdo con los roles asignados por Ley o reglamento.</t>
  </si>
  <si>
    <t>* Realizar campañas de sensibilización para la creación de expedientes y la forma de dar orden de archivo.</t>
  </si>
  <si>
    <t>Falta de coherencia entre la TRD yl LMR.</t>
  </si>
  <si>
    <t>Falta de verificación para que exista coherencia entre la Tabla de Retención Documental -TRD- con los registros inventariados en el LMR.</t>
  </si>
  <si>
    <t xml:space="preserve">* Falta de actualización de las TRD 
* Falta de armonización de las TRD y el  LMR
</t>
  </si>
  <si>
    <t>* Desactualización del LMR o de las TRD</t>
  </si>
  <si>
    <t>*  Actualización y/o elaboración de las TRD de la Entidad. 
* Actualizar el LMR con las TRD, actualizadas y/o elaboradas.</t>
  </si>
  <si>
    <t>Falta de controles a expedientes</t>
  </si>
  <si>
    <t>Falta de controles de los radicados y expedientes prestados.</t>
  </si>
  <si>
    <t xml:space="preserve">* No contar con procedimientos y registros que permitan evidenciar la trazabilidad de los préstamos para toda la entidad.
* Falta de concientización a todos los funcionarios para tramitar las solicitudes a través del sistema de información.
</t>
  </si>
  <si>
    <t xml:space="preserve">* Pérdida  de documentos, generando traumatismos al interior de la entidad.
* No dejar  trazabilidad de los radicados y expedientes prestados en el sistema de información.
* Expedientes sin actualizar </t>
  </si>
  <si>
    <t xml:space="preserve">*  Solicitudes a través del sistema de información. 
* Planillas en soporte físico.
* Reportes mensuales 
* Mensajes a todos los funcionarios por correo electrónico para el retiro del material
* Llamadas telefónicas  a todos los funcionarios por correo electrónico para el retiro del material
* Una vez realizada la llamada y el envío de correo electrónico, se da un tiempo de 24 horas para el retiro del material o en su defecto se cancelará la solicitud.  
* Una vez recibida la solicitud se debe dar respuesta en 72 horas (03 días).
</t>
  </si>
  <si>
    <t>* Diligenciamiento de las planillas de los préstamos y devoluciones</t>
  </si>
  <si>
    <t>Gestión Servicios al SNCTI M401</t>
  </si>
  <si>
    <t>Falta de respuesta oportuna a las peticiones</t>
  </si>
  <si>
    <t>Falta de respuesta oportuna a las peticiones que ingresan por los diferentes canales de comunicación de la Entidad.</t>
  </si>
  <si>
    <t xml:space="preserve">
Desconocimiento de la normativa que rigen las peticiones y de sus implicaciones jurídicas. </t>
  </si>
  <si>
    <t>Presentación formal ante Colciencias de un derecho de petición, una queja, una reclamación o de una Tutela. Eventual proceso disciplinario para el funcionario por falta de respuesta dentro de los términos de ley, implicaciones para la Entidad por desatender la solicitud.</t>
  </si>
  <si>
    <t>En consideración a que las peticiones deben ser contestadas oportunamente y tratadas como un Derecho de Petición en los tiempos de respuesta (Ley 1437 de 2011, Circular 005 de 2011), la Oficina de Atención al Ciudadano se encarga del seguimiento a la PQRs, registro en la base de datos  y del envío de las alertas correspondientes.</t>
  </si>
  <si>
    <t>Además de las alertas que se realizan por parte del Centro de Contacto, se establece como acción de mejora el involucrar a la Oficina de Control Interno y a la Secretaría General, a las cuales se les informará de las solicitudes no atendidas dentro de los términos de ley por los funcionarios, con el fin de que se tomen las acciones necesarias para garantizar el cumplimiento de la normatividad.</t>
  </si>
  <si>
    <t>Natalie Molano</t>
  </si>
  <si>
    <t>31 octubre de 2014</t>
  </si>
  <si>
    <t>Incongruencia en la calidada a la respuestas</t>
  </si>
  <si>
    <t>Incongruencia en la calidad, pertinencia y validez de la respuesta elaborada por parte del funcionario</t>
  </si>
  <si>
    <t>Falta de una lectura y análisis minucioso al requerimiento realizado.</t>
  </si>
  <si>
    <t>Inconformidad del ciudadano por la veracidad en la respuesta, pérdida de tiempo en la elaboración de un nuevo concepto.</t>
  </si>
  <si>
    <t xml:space="preserve">Verificación de  la respuesta por parte  del propio funcionario, del Director, Gestor o Jefe del Área responsable, en los caso en que sea necesario. </t>
  </si>
  <si>
    <t xml:space="preserve">No traslado de solicitudes sin que éstas se le de traslado al Centro de Contacto </t>
  </si>
  <si>
    <t>Solicitudes que corresponden a peticiones,  sin que éstas se le de traslado al Centro de Contacto Integral o que en su defecto no sean atendidas en los tiempos establecidos.</t>
  </si>
  <si>
    <t>Desconocimiento del conducto regular sobre la administración y proceso de atención a las PQRs.</t>
  </si>
  <si>
    <t>Las PQRs no tienen el seguimiento necesario para lograr la oportunidad en la respuesta, las solicitudes pueden quedar sin ser resueltas, con las consecuencias que se señalan en el numeral 1.</t>
  </si>
  <si>
    <t xml:space="preserve">Las peticiones presentadas por los ciudadanos son canalizados a través de la cuenta contacto@colciencias.gov.co o informadas (Orfeo) al Centro de Contacto. Se recomienda divulgación por parte de la Oficina Jurídica de Colciencias acerca de qué es una petición y que consecuencias puede representar el no atenderlas a tiempo.  </t>
  </si>
  <si>
    <t>Gestión Jurídica A105</t>
  </si>
  <si>
    <t>Inadecuada defensa Judicial</t>
  </si>
  <si>
    <t>Inadecuada defensa de los procesos judiciales de la Entidad</t>
  </si>
  <si>
    <t>Insuficiente recurso humano para atender adecuadamente la defensa y el seguimiento  de los procesos judiciales de la Entidad.</t>
  </si>
  <si>
    <t>Posibilidad de vencimiento de términos de la defensa judicial
Daño de imagen de la Entidad
Desgaste administrativo</t>
  </si>
  <si>
    <t>La información consignada en el análisis de  documentó con los líderes y responsable de proceso en Octubre de 2013  con apoyo de la OAP</t>
  </si>
  <si>
    <t>Procedimiento de Procesos Judiciales A401PR16
Revisión de casos en Comité de Conciliación
Existencia de un vigilante judicial que realiza seguimiento a los procesos de la Entidad.
Asignación de un abogado externo y un abogado interno que realicen el trámite procesal en representación de Colciencias</t>
  </si>
  <si>
    <t>La información consignada en el análisis de  documentó con los líderes y responsable de proceso en abril  de 2014 con apoyo de la OAP</t>
  </si>
  <si>
    <t>La información consignada en el análisis de  documentó con los líderes y responsable de proceso en abril de 2014  con apoyo de la OCI</t>
  </si>
  <si>
    <t>Aseguramiento de mantenimiento de la vigencia de la contratación del vigilante judicial
Elaboración de un comunicado a los abogados encargados de los trámites procesales recordando la importancia de los términos especificados para la defensa judicial.</t>
  </si>
  <si>
    <t>Liliana Zapata</t>
  </si>
  <si>
    <t>Paula Chiquillo</t>
  </si>
  <si>
    <t xml:space="preserve">04 de abril de 2014
04 de abril de 2014
</t>
  </si>
  <si>
    <t>31 diciembre de 2014
30 de junio de 2014</t>
  </si>
  <si>
    <t>Gestión Contractual A106</t>
  </si>
  <si>
    <t>Que el contrato/convenio no sea producto de convocatoria</t>
  </si>
  <si>
    <t>Que el contrato/convenio no sea producto de convocatoria o no se pueda configurar en una de las causales de contratación directa</t>
  </si>
  <si>
    <t>Que el objeto de la contratación no este justificada dentro de las causales del Decreto 734 de 2012</t>
  </si>
  <si>
    <t xml:space="preserve">No se puede contratar como está estructurado, las áreas técnicas deben el memorando de solicitud </t>
  </si>
  <si>
    <t>El abogado asignado el trámite debe verificar el objeto y la necesidad de la contratación con las normas vigentes</t>
  </si>
  <si>
    <t>Socializar las normas vigentes sobre el tema</t>
  </si>
  <si>
    <t>Que se reciban documentos y estudios previos deficientes e incompletos.</t>
  </si>
  <si>
    <t>Falta de planeación y conocimiento por parte de las direcciones técnicas y/o oficinas.</t>
  </si>
  <si>
    <t>Demora en el trámite para la elaboración del contrato/convenio por parte de las direcciones técnicas  y/o oficinas hasta que los memorandos se ajusten a los requerimientos legales</t>
  </si>
  <si>
    <t>El abogado a quien se le asigna el trámite verificar que se encuentren los documentos legales necesarios y procede al tramite respectivo.</t>
  </si>
  <si>
    <t>Actualizar y socializar los requisitos para solicitud de elaboración de contratos/convenios y la lista de chequeo publicada en WAYRA/COLCIENCIAS</t>
  </si>
  <si>
    <t>Que no haya presupuesto</t>
  </si>
  <si>
    <t>Que no haya presupuesto o sea insuficiente para la contratación</t>
  </si>
  <si>
    <t>Falta de planeación por parte de las direcciones técnicas y/o oficinas.</t>
  </si>
  <si>
    <t>No se puede contratar hasta que se ajuste el presupuesto</t>
  </si>
  <si>
    <t>El abogado a quien se le asiga en trámite debe verificar el CDP o CDR</t>
  </si>
  <si>
    <t xml:space="preserve">Solicitar a las áreas técnicas que verifiquen la fuente de recursos </t>
  </si>
  <si>
    <t>Que la adición de recursos supere el límite legal</t>
  </si>
  <si>
    <t>Que el área técnica o jefes de oficina soliciten una adición por fuera del límite legal</t>
  </si>
  <si>
    <t>No se puede contratar hasta que se ajuste el presupuesto.</t>
  </si>
  <si>
    <t xml:space="preserve">El abogado que se le asigne el trámite debe verificar que no se supere el límite legal </t>
  </si>
  <si>
    <t>Socializar las normas en las que determina cuál es el límite legal para adicionar los recursos de un contrato</t>
  </si>
  <si>
    <t>Se reciben documentos deficientes e incompletos</t>
  </si>
  <si>
    <t>Demora en la realización del trámite, por parte de las direcciones técnicas y/o oficinas.</t>
  </si>
  <si>
    <t>Que se utilicen una fuente de recursos que no se puede utilizar</t>
  </si>
  <si>
    <t>Que el área técnica o jefes de oficina soliciten una adición con unos recursos que no se pueden utilizar</t>
  </si>
  <si>
    <t>Demora en el trámite hasta que se ajuste la fuente de recursos</t>
  </si>
  <si>
    <t>El abogado que se le asigne el trámite debe verificar que se puedan adicionar los recursos</t>
  </si>
  <si>
    <t>Que se solicite la prórroga con tiempo inferior al requerido</t>
  </si>
  <si>
    <t xml:space="preserve">Que se solicite la prórroga de los contratos/convenios con un límite de tiempo inferior al que requiere el trámite por su naturaleza o solicitarlo extemporáneamente. </t>
  </si>
  <si>
    <t>Falta de planificación y seguimiento por parte de las áreas técnicas</t>
  </si>
  <si>
    <t>No se pueda realizar el trámite porque se de vencimiento del término</t>
  </si>
  <si>
    <t>Las áreas técncias y/o jefes de oficina deben hacer seguimiento a la ejecución de los contrato/convenios</t>
  </si>
  <si>
    <t>Socializar con las áreas técnicas y/o jefes de oficina que los trámites de esta naturaleza se deben solicitar con dos meses antes de que se venza el plazo de ejecución</t>
  </si>
  <si>
    <t>Que se reciban documentos incompletos</t>
  </si>
  <si>
    <t>Que se reciban documentos deficientes e incompletos</t>
  </si>
  <si>
    <t xml:space="preserve">Que la prórroga no se modifique conforme a lo estipulado </t>
  </si>
  <si>
    <t xml:space="preserve">Que la prórroga necesite como requisito de legalización que se amplie la garantía y no se modifica conforme a lo estipulado </t>
  </si>
  <si>
    <t>La entidad firmante no realice lo estipulado en el documento</t>
  </si>
  <si>
    <t>Demora en la realización del trámite hasta que se amplie la póliza o si está vencido el plazo no se puede realizar</t>
  </si>
  <si>
    <t>El abogado a quien se le asiga en trámite debe verificar que la póliza se ajuste a los términos acordados</t>
  </si>
  <si>
    <t>Señalar en el oficio de remisión del trámite que se debe ampliar la póliza</t>
  </si>
  <si>
    <t>Que la prórroga llegue firmada vencido el plazo de ejecución</t>
  </si>
  <si>
    <t xml:space="preserve">Falta de seguimiento </t>
  </si>
  <si>
    <t>No se puede realizar el trámite</t>
  </si>
  <si>
    <t>El abogado que se le asigne el trámite debe hacer seguimiento al documento cuando es enviado para la firma</t>
  </si>
  <si>
    <t xml:space="preserve">Que el trámite lo solicite persona diferente al supervisor del contrato </t>
  </si>
  <si>
    <t>Que el trámite lo solicite persona diferente al supervisor del contrato o no esté anexó la solicitud del contratista</t>
  </si>
  <si>
    <t>Falla en el área técnica</t>
  </si>
  <si>
    <t>Demora en la realización del trámite hasta que se ajuste la solicitud</t>
  </si>
  <si>
    <t>El abogado asignado debe verificar la procedencia de la solicitud</t>
  </si>
  <si>
    <t>Que se solicite el otrosí de los contratos/convenios con un límite de tiempo inferior al que requiere el trámite por su naturaleza, o solicitarlo extemporáneamente o cuando el contrato/convenio este vencido el plazo de ejecución.</t>
  </si>
  <si>
    <t>Falta de planificación y seguimiento por parte de las áreas para determinar el vencimiento de los contratos.</t>
  </si>
  <si>
    <t>Demora en la realización del trámite por parte de las Direcciones Técnicas y/o Oficinas, e imposibilidad por parte de la Secretaria General de realizar el tramite,</t>
  </si>
  <si>
    <t>Que lo solicitado es contrario a la Ley</t>
  </si>
  <si>
    <t>Falta de conocimiento  por parte de las direcciones técnicas y/o oficinas.</t>
  </si>
  <si>
    <t>No se puede contratar hasta que se ajuste la solicitud a las disposiciones legales</t>
  </si>
  <si>
    <t>Que no haya acuerdo entre las partes contratantes sobre el otrosí</t>
  </si>
  <si>
    <t xml:space="preserve">Que el otrosí  no se haya socializado entre los contratantes </t>
  </si>
  <si>
    <t>No se puede realizar el otrosí hasta que haya un acuerdo de voluntades</t>
  </si>
  <si>
    <t>El abogado que se le asigne el trámite debe verificar que con el área técnica, jefe de oficia y/o supervisor de contrao/convenio la procedencia del otrosí</t>
  </si>
  <si>
    <t>Que no sea necesario realizar un otrosí a un contrato/convenio</t>
  </si>
  <si>
    <t>No se realiza el otrosí</t>
  </si>
  <si>
    <t>El abogado asignado debe verificar la procedencia del otrosí</t>
  </si>
  <si>
    <t>Que el trámite no sea solicitado por el supervisor del contrato, el Jefe del área técnica o el Jefe de oficina</t>
  </si>
  <si>
    <t>Trámite sea solicitado por fuera de la entidad</t>
  </si>
  <si>
    <t>Demora en el trámite hasta que el área técnica/jefe de oficina y supervisor autorice el trámite</t>
  </si>
  <si>
    <t>Efectuar liquidaciones sin el soporte requerido</t>
  </si>
  <si>
    <t>Recibir documentos deficientes e incompletos que no cumplen con requerimientos para la correcta liquidación</t>
  </si>
  <si>
    <t>La entidad puede incurrir en sanciones por incumplimiento de normas legales</t>
  </si>
  <si>
    <t>El abogado a quien se asigna el trámite verifica que se encuentren los documentos requeridos y procede al trámite respectivo en caso contrario devuelve al remitente la solicitud indicando el motivo para su corrección.</t>
  </si>
  <si>
    <t>Que no se suscriba el contrato</t>
  </si>
  <si>
    <t>El contratista no está interesado en suscribir el contrato</t>
  </si>
  <si>
    <t>No se suscribe el contrato</t>
  </si>
  <si>
    <t>Seleccionar otro contratista que reuna los requisitos exigidos por la entidad y/o este interesado en el objeto contractual</t>
  </si>
  <si>
    <t>Que no se constituya la garantía como estaba establecida en los estudios previos</t>
  </si>
  <si>
    <t>EL contratista no constituyo la garantía como estaba establecido en los estudios previos</t>
  </si>
  <si>
    <t>Determinar los gastos en los que puede verse incurso el contratista</t>
  </si>
  <si>
    <t>El  cumplimiento de los requisitos de la poliza.</t>
  </si>
  <si>
    <t>Verificación de cumplimiento de los requisitos de la poliza.</t>
  </si>
  <si>
    <t xml:space="preserve">Que no se suscriba el acta de liquidación </t>
  </si>
  <si>
    <t>Que no se suscriba el acta de liquidación del contrato o no hay acuerdo para la firma del acta de liquidación</t>
  </si>
  <si>
    <t>Insuficiente supervisión del contrato</t>
  </si>
  <si>
    <t>No se liquida el contrato</t>
  </si>
  <si>
    <t>El supervisor del contrato debe hacer seguimiento para que se haga la liquidación dentro del término legal</t>
  </si>
  <si>
    <t xml:space="preserve">El supervisor hacer seguimiento a la ejecución y de no cumplirse iniciarse los controles administrativos y disciplinarios </t>
  </si>
  <si>
    <t>Que se reciban documentos incompletos por los proponentes o suministro de información erronea e inexacta</t>
  </si>
  <si>
    <t>Los proponentes no siguen los parámetros de los estudios previos o mala fe del proponente y/o contratista</t>
  </si>
  <si>
    <t>Demora en el proceso mientras se ajustan los documentos exigidos</t>
  </si>
  <si>
    <t>El abogado y área técnica que haga la verificación de requisitos  y evaluación técnica y jurídica  deberá determinar los documentos incompletos, innecesarios e invalidos con el fin que se subsane de aplicar el caso</t>
  </si>
  <si>
    <t>Deberá socializar los requisitos mínimos exigidos en un proceso de esta categoría</t>
  </si>
  <si>
    <t xml:space="preserve">Documentos incompletos </t>
  </si>
  <si>
    <t>Documentos incompletos por los proponentes o suministro de información erronea e inexacta</t>
  </si>
  <si>
    <t>no responder oportunamente  las observaciones</t>
  </si>
  <si>
    <t>no responder oportunamente  las observaciones presentadas por los interesados o proponentes.</t>
  </si>
  <si>
    <t>Falta de planeación y organización</t>
  </si>
  <si>
    <t>se puden presentar objeciones al proceso hasta la nulidad</t>
  </si>
  <si>
    <t>Hacer seguimeinto  a las preguntas y observaciones formuladas</t>
  </si>
  <si>
    <t>Que el contrato no sea un contrato de prestacion de servicio o de apoyo la gestión</t>
  </si>
  <si>
    <t>Que no este justificada dentro de las causales del Decreto 734 de 2012</t>
  </si>
  <si>
    <t>Realizar un otrosí a un contrato/convenio cuando no se requiera</t>
  </si>
  <si>
    <t>No remitir los documentos completos o en el tiempo límite para que éstos entren en análisis por parte de los miembros del Comité de Dirección.</t>
  </si>
  <si>
    <t>Falta de planeación por parte de las direcciones técnicas y oficinas responables.</t>
  </si>
  <si>
    <t>No incluir temas en el Comité de Dirección y generar que se posponga la discución del mismo hasta el siguiente comité.</t>
  </si>
  <si>
    <t>Se verifica que se encuentren los documentos completos y que los hayan remitido con anterioridad, para ingresarlos en el orden del día del Comité de Dirección.</t>
  </si>
  <si>
    <t xml:space="preserve">Se crea el instructivo dirigido a las Oficinas y  Direcciones, el cual será publicado en Waira-Colciencias-S.General,  donde se indiquen los documentos  necesarios para discusión de temas por parte del Comité de Dirección. </t>
  </si>
  <si>
    <t>30 junio de 2014</t>
  </si>
  <si>
    <t>Cancelación de la celebración de los Comités de Dirección programados en fechas determinadas para los debates de temas programados.</t>
  </si>
  <si>
    <t>Reuniones imprevistas, viajes, agendas de trabajo saturadas.</t>
  </si>
  <si>
    <t>Demora en la gestión de temas programados para el Comité.</t>
  </si>
  <si>
    <t xml:space="preserve">Verificación de la agenda de los miembros con la debida anticipación para programar la asistencia al Comité. Dar prioridad a la reunión de Comité de Dirección </t>
  </si>
  <si>
    <t>Informar a los asistentes con ocho (8) días de anticipación, sobre la celebración del Comité de Dirección</t>
  </si>
  <si>
    <t>Tratar temas en el Comité sin haberlos inscrito ni haber enviado documentos.</t>
  </si>
  <si>
    <t>Falta de planeación y seguimiento por parte de cada Dirección u oficina responsable del tema.</t>
  </si>
  <si>
    <t>Genera faltantes en el acta respectiva y causa traumatismos en la agenda y los miembros no podrán conocer los temas con anticipación.</t>
  </si>
  <si>
    <t xml:space="preserve">Se verifica su existencia para que hagan parte del acta respectiva. </t>
  </si>
  <si>
    <t xml:space="preserve">Se crea instructivo que indica que todos los temas deben inscribirse y enviarse previamente para su análisis. </t>
  </si>
  <si>
    <t>Desconocimiento en la normatividad aplicable a los procesos</t>
  </si>
  <si>
    <t xml:space="preserve">Inadecuada aplicación de la política de adquisiciones de Banca Multilateral: Mezcla de normas de Banca Multilateral con normatividad local/nacional por desconocimiento de la misma por parte de los funcionarios encargados de formalizar los procesos tendientes a ejecutar los recursos provenientes de la Banca Multilateral. 
</t>
  </si>
  <si>
    <t>Retraso en el cumplimiento de los objetivos del proyecto</t>
  </si>
  <si>
    <t>Informar lineamientos de los procesos de adquisiciones con Normas Banca</t>
  </si>
  <si>
    <t>Planear, organizar y dirigir capacitaciones a los responsables de procesos con recursos de Banca Multilateral en cada una de las áreas técnicas</t>
  </si>
  <si>
    <t>Retrasos en las adquisiciones del proyecto</t>
  </si>
  <si>
    <t>Falencias en la planeación de actividades por parte de las áreas técnicas e incumplimiento de los plazos previstos. Retraso en el proceso de formalización y suscripción de contratos, por la centralización de lo mismos, y por el recurso asignado a esta función que es insuficiente</t>
  </si>
  <si>
    <t>Acompañamiento a las áreas técnicas en la elaboración de términos de referencia y durante todas las etapas de los procesos</t>
  </si>
  <si>
    <t>Realizar planeación permanente de la ejecución de la operación y su correspondiente monitoreo y seguimiento, a efecto de asegurarse que se está cumpliendo con los resultados previstos. Dar apoyo operativo al área de adquisiciones</t>
  </si>
  <si>
    <t>2 de noviembre de 2013</t>
  </si>
  <si>
    <t>16 de julio de 2014</t>
  </si>
  <si>
    <t>Gestión de la Información G105</t>
  </si>
  <si>
    <t>Los requerimientos o solicitudes no cumplen con parametros diseñados por  la OSI.</t>
  </si>
  <si>
    <t>Desconocimiento de  politicas diseñadas  en la OSI, para reporte de incidentes, requerimientos o solicitudes de cambios a los aplicativos 
Los analistas no atienden las solicitudes / indicentes realizadas por los usuarios dentro de los tiempos esperados.
La descripción del incidente / solicitud realizada por el usuario no es clara.</t>
  </si>
  <si>
    <t xml:space="preserve">Improductividad o irrupción en el desarrollo de las actividades del usuario. </t>
  </si>
  <si>
    <t xml:space="preserve">Todos los incidentes y requerimientos deben estar registrados en la herramienta de Mesa de Servicio con número de ticket único asignado.
Verificar la atención semanal de tickets de los diferentes analistas </t>
  </si>
  <si>
    <t>Capacitaciones</t>
  </si>
  <si>
    <t>Margarita Taborda</t>
  </si>
  <si>
    <t>Entrega indebida o robo de la información  institucional.</t>
  </si>
  <si>
    <t xml:space="preserve">La Entidad no cuenta con una politca de seguridad la información. </t>
  </si>
  <si>
    <t xml:space="preserve">Peculado
Utilización indebida de información privilegiada, </t>
  </si>
  <si>
    <t>La solicitud de entrega de información se debe realizar a través de comunicaciones oficiales y conforme a los canales de comunicacione establecidos por la Entidad.</t>
  </si>
  <si>
    <t>Todos las solicitudes de información se deben gestionar a través de la herramienta de Mesa de Servicios o herramientas institucionales.
Socialización y sensibilización a los funcionarios para el cumplimiento de lo establecido en el procedimiento.</t>
  </si>
  <si>
    <t>Acceso fraudulento a la información de las Bases de Datos de la Entidad.</t>
  </si>
  <si>
    <t>Peculado
Utilización indebida de información privilegiada</t>
  </si>
  <si>
    <t>Control de acceso de los usuarios a los aplicacitivos a través de claves y definición de perfiles y permisos.
Contro a traves de las reglas definidas en el Firewall</t>
  </si>
  <si>
    <t>Fortalecimiento de mecanismos de asignación y mantenimiento de claves y accesos encriptados a través de VPN.</t>
  </si>
  <si>
    <t>Desconocimiento del procedimiento, formato y requisitos de solicitud de requerimientos  de gestion de cambios a los aplicativos</t>
  </si>
  <si>
    <t>Falta de socialización del documento de solicitud de requerimientos</t>
  </si>
  <si>
    <t>Mayor tiempo para procesar la solicitud pudiendo generar respuestas inoportunas.</t>
  </si>
  <si>
    <t xml:space="preserve">Todos los requisitos contenidos en las solicitudes de cambios deben estar debidamente identificados. Una solicitud puede contener varios requisitos y estos deben ser completamente identificados.  </t>
  </si>
  <si>
    <t>Capaciataciones para socializar el documento de solicitud de requerimientos.</t>
  </si>
  <si>
    <t xml:space="preserve">Entrega inoportuna de implementaciones que responden a solicitudes recibidas. </t>
  </si>
  <si>
    <t>No se cuenta con disponibilidad inmediata del apoyo externo siendo este requerido para la implementación. 
Los tiempos de implementación presentados no están de acuerdo con el  tiempo requerido o esperado para la solución.  
La implementación de la solución que responde a la solicitud no es viable.</t>
  </si>
  <si>
    <t xml:space="preserve">Se afecta la oportunidad en la actividades operativas del proceso que realiza la solicitud. </t>
  </si>
  <si>
    <t>Información de la viabilidad enviado al usuario solicitante.</t>
  </si>
  <si>
    <t>La implementación  no cumple con  criterios de calidad y validez  establecidos</t>
  </si>
  <si>
    <t>Las prácticas empleadas en la implementación no tienen aseguramiento de calidad. 
Por ejemplo: No se cuenta oportunamente con un ambiente de pruebas configurado y equipo humano para realizarlas.</t>
  </si>
  <si>
    <t xml:space="preserve">Atraso en el cronograma  de implementación e improductividad en el proceso debido a retrabajos.
</t>
  </si>
  <si>
    <t>Aceptación por parte de los usuarios funcionales y Directivo de la implementación realizada por el Líder Técnico, de  la solicitud según las especificaciones definidas o requisito  solicitado.
Aceptación por parte de los usuarios funcionales y Directivo de la implementación realizada por el proveedor, de  la solicitud según las especificaciones definidas o requisito  solicitado.</t>
  </si>
  <si>
    <t>Probabilidad</t>
  </si>
  <si>
    <t>Impacto</t>
  </si>
  <si>
    <t>Máximo  estado de las acciones</t>
  </si>
  <si>
    <t>Mínimo estado de los indicadores</t>
  </si>
  <si>
    <t>Máximo estado de los indicadores</t>
  </si>
  <si>
    <t>Claudia Jimena Cuervo
Preguntar con Ana María</t>
  </si>
  <si>
    <t>Gestión  de Convocatorias     M301</t>
  </si>
  <si>
    <t>Lucy Gabriela Delgado</t>
  </si>
  <si>
    <t>Pueden lesionar los intereses de una entidad  para la obtención de un beneficio particular.</t>
  </si>
  <si>
    <t>La información consignada en el análisis de  documentó con los líderes y responsable de proceso en enero de 2014  con apoyo de la Oficina Asesora de Planeación</t>
  </si>
  <si>
    <t>En el procedimiento se tiene una matriz para describir los perfiles de evaluadores y se solicita a los evaluadores la declaración de impedimentos si tienen relación con las personas y las propuestas, también existe formato.</t>
  </si>
  <si>
    <t>La información consignada en el análisis de  documentó con los líderes y responsable de proceso en Enero de 2014  con apoyo de la Oficina Asesora de Planeación</t>
  </si>
  <si>
    <t>La información consignada en el análisis se  documentó con los líderes y responsables de proceso en Enero de 2014  con apoyo de la OAP</t>
  </si>
  <si>
    <t xml:space="preserve">Dejar en el expediente de la convocatoria las evidencias de trazabilidad del procedimiento
</t>
  </si>
  <si>
    <t>Vilma Ávila</t>
  </si>
  <si>
    <t>31 de enero  de 2014</t>
  </si>
  <si>
    <t>Incluir en el Banco de elegibles propuestas que no hayan superado la la base determinada para la selección</t>
  </si>
  <si>
    <t xml:space="preserve">Favorecer propuestas sin superar la base determinada para la inclusión en el banco  </t>
  </si>
  <si>
    <t>Financiar propuestas no seleccionadas</t>
  </si>
  <si>
    <t>Tener en cuenta la metodología de inclusión en el banco de elegibles, determinada en los terminos de referencia, en los Comités de Dirección o Consejos Asesores de Programas Nacionales</t>
  </si>
  <si>
    <t>Documentar el  procedimiento  relacionado con la convocatoria de evaluadores  e integrarlo al SGC</t>
  </si>
  <si>
    <t>Gestión del SGR M302</t>
  </si>
  <si>
    <t>Inadecuada inversión de recursos destinados a la formulación, ejecución e implementación de los planes estratégicos departamentales de CT+I - PEDCTI apoyados por Colciencias</t>
  </si>
  <si>
    <t>Falta de información sobre el estado del proceso del trámite al interior de la entidad</t>
  </si>
  <si>
    <t xml:space="preserve">
Daño en la imagen institucional
Incumplimiento de las obligaciones de Colciencias relacionadas con cada convenio
Las actividades programadas en el Plan no se llevan a cabo según lo establecido en cada Plan de Acción
</t>
  </si>
  <si>
    <t xml:space="preserve">Principio de Descentralización de la Ley 1286 de 2009, Artículo 4 Numeral 3, establece que "Los instrumentos de apoyo a la CTI deben ser promotores de la descentralización territorial e institucional, procurando el desarrollo armónico de la potencialidad científica y tecnológica del país, buscando así mismo, el crecimiento y la consolidación de las comunidades científicas en los departamentos y municipios"
Seguimiento al cumplimiento de la presentación de los informes técnicos y financieros establecidos en las obligaciones contractuales de cada convenio.
Coordinadores regionales encargados de las relaciones con cada departamento hacen seguimiento a la formulación, ejecución e implementación de los Planes
</t>
  </si>
  <si>
    <t>Supervisión Adecuada en la ejecución de los convenios de los PEDCTI incluyendo aspectos técnicos y financieros.</t>
  </si>
  <si>
    <t>Entorpecimiento durante el procesos de verificación de requisitos de presentación de programas y proyectos</t>
  </si>
  <si>
    <t>Intereses creados para consecución de beneficios</t>
  </si>
  <si>
    <t>No evaluacion de programas o proyectos.</t>
  </si>
  <si>
    <t>Acuerdo 015 de 2013 "Por el cual se establecen los lineamientos para la formulación, presentación, verificación, viabilización, priorización y aprobación de programas y proyectos de inversión de ciencia, tecnología e innovación a ser financiados con recursos del Sistema General de Regalías."
Guía Sectorial 
Ficha de verificación de requisitos para la aprobación de proyectos de inversión con cargo a los recursos del Fondo de CTeI M301PR06F03
Ventanilla Unica para recepción de documentación de programa o proyecto desde el sistema  SUIFP de información no recibidos en fisico.
Capacitaciones al interior del grupo de regalias</t>
  </si>
  <si>
    <t xml:space="preserve">Aval electrónico por parte del Rol Coordinador del Grupo de Regalias previo envió  de ficha de verificación de requisitos a las Entidades.
Seguimiento constante a la verificación de requisitos por parte Coordinador de grupo de Regalias 
</t>
  </si>
  <si>
    <t>Existencia de conflicto de intereses por parte de los evaluadores a pesar de haber firmado acuerdo de confidencialidad y declaración de inexistencia de conflicto de intereses</t>
  </si>
  <si>
    <t>Intereses creados</t>
  </si>
  <si>
    <t xml:space="preserve">Programas o Proyectos mal estructurados con conceptos positivos por parte de los evaluadores
</t>
  </si>
  <si>
    <t>Procedimiento Evaluación de programas y proyectos de CTeI a financiar con recursos del FCTeI del SGR M301PR08
Busqueda CvLac
Firma de acuerdo de confidencialidad y declaración de inexistencia de conflicto de intereses
Recomendaciones por parte de los programas acerca de evaluadores  con perfiles especificos por cada programa o proyecto.</t>
  </si>
  <si>
    <t>Identificar claramente a los formuladores y participantes en los programas proyectos y realizar la comparación con los evaluadores propuestas por los gestores.</t>
  </si>
  <si>
    <t>Manejo inadecuado del procedimiento de selección y evaluación de las convocatorias de intercambio y movilidad.</t>
  </si>
  <si>
    <t>Falta de evidencia del proceso y resultados de la evaluación.
Conflicto de intereses del evaluador.</t>
  </si>
  <si>
    <t>Falta de transparencia en el proeso.  Dificultades en el proceso de negociación con las contrapartes internacionales.
Manipulación de los resultados de las evaluaciones.</t>
  </si>
  <si>
    <t>Proceso de selección de evaluadores mediante la plataforma de pares evaluadores de COLCIENCIAS.         Formatos de Certificación de No conflicto de intereses y formato de Confidencialidad de la información       Reuniones semanales de seguimiento al desarrollo de las actividades de movilidad de intercambio.
Revisión del Coordinador(a) del grupo de internacionalización de los documentos o comunicaciones que evidencias los resultados de las evaluaciones.
Reglamento Operativo de las convocatorias del grupo de internacionalización</t>
  </si>
  <si>
    <t>Codificación y registro de formatos de No conflicto de intereses y de confidencialidad de la información.                                                     Actualización del procedimiento Convocatorias de intercambio y de movilidad internacional de investigadores e innovadores M302PR02  cooncorde a los linemaientos generales establecidos para las convocatorias en la Entidad</t>
  </si>
  <si>
    <t xml:space="preserve">Ejecucion no satisfactoria de los fortalecimientos de las experiencias ganadoras </t>
  </si>
  <si>
    <t>Incumplimiento en la ejecucion de las actvidades de fortalecimeinto por parte de los ganadores del concurso A Ciencia Cierta</t>
  </si>
  <si>
    <t>Retrasos en la ejecución y entrega de los productos acordados en el contrato para el fortalecimiento de las experiencias.</t>
  </si>
  <si>
    <t>Realiza el seguimiento a la ejecución técnica y financiera de los incentivos desembolsados a las experiencias ganadoras de acuerdo al procedimiento de Seguimiento y Evaluación a la Ejecución de Programas y Proyectos M101PR03
Bases del concurso publicadas en la página www.acienciacierta.gov.co</t>
  </si>
  <si>
    <t>Seguimiento a los contratos generados del concurso a ciencia cierta incluyendo controles que garanticen el seguimiento técnico y a la ejecución de los incentivos desembolsados a las experiencias ganadoras de acuerdo al procedimiento de Seguimiento y Evaluación a la Ejecución de Programas y Proyectos M101PR03</t>
  </si>
  <si>
    <t>Angela Bonilla</t>
  </si>
  <si>
    <t>No divulgar oportunamente a la ciudadania la información considerada pública</t>
  </si>
  <si>
    <t>Emir Gonzáléz</t>
  </si>
  <si>
    <t>Negligencia del encargada de la función de divulgación en el grupo de Comunicación y Marketing
Procedimientos no acordes con la nueva estructura de comunicación Institucional en la Entidad.</t>
  </si>
  <si>
    <t>Sancione legales
Daño en la imagen institucional</t>
  </si>
  <si>
    <t>Existencia de los siguientes procedimientos relacionados con las acividades de comunicación y marketing:
Organización y/o participación en espacios de interacción con los actores del SNCTI M401PR02, Relacionamiento con medios masivos M401PR04 y Portal Institucional M401PR05.</t>
  </si>
  <si>
    <t>Elaboración de listas de chequeo que respondan a las necesidades de divulgación de la ntidad</t>
  </si>
  <si>
    <t>Seguimiento periodico de actividades en el grupo de comunicación y marketing a través de reuniones con compromisos establecidos</t>
  </si>
  <si>
    <t>Documentación de procedimientos acordes con la nueva estructura de comunicación Institucional en la Entidad.</t>
  </si>
  <si>
    <t>Vinculación de  personal sin cumplir el perfil del cargo.</t>
  </si>
  <si>
    <t xml:space="preserve">Concentración de autoridad o exceso de poder.
Influencias Externas
</t>
  </si>
  <si>
    <t xml:space="preserve">Ocupación de un cargo sin el lleno de los requisitos legales.
Fraude al Tesoro Nacional
</t>
  </si>
  <si>
    <t>Perfiles de los cargos definidos en el manual de funciones
Presentación de pruebas  de competencias ante el DAFP
Procedimiento Vinculación de personal A101PR01</t>
  </si>
  <si>
    <t>Cumplir con las directrices establecidas por el DAFP</t>
  </si>
  <si>
    <t>Realizar transacciones del portafolio de Inversiones sin el cumplimiento de requisitos previamente establecidos.</t>
  </si>
  <si>
    <t>Falta de control en la central de cuenta. Trafico de influencias</t>
  </si>
  <si>
    <t>Que se reciban en Tesoreria cuentas de pagos sin el cumplimiento de requisitos, generándose manejo ineficiente de los recuros asignados por el Ministerio de Hacienda.</t>
  </si>
  <si>
    <t>Reuniones con el Comité de Inversiones de la Entidad.
Procedimiento de Ejecución Presupuestal
Programacion de los pagos de FIIS
Filtros de revision por cada a unoslas actores en el manejo de TES</t>
  </si>
  <si>
    <t>Cumplimiento de las normas establecidas por el Ministerio de Haciendo para la venta de portafolio e Inversiones</t>
  </si>
  <si>
    <t>Manipulacion dela informacion en SIFF para realizar pagos sin el cumplimiento y a beneficiarios que no correspondan.</t>
  </si>
  <si>
    <t>Intereses creados y manifiestos
Tráfico de influencias</t>
  </si>
  <si>
    <t>Detrimento patrimonial
Sanciones Legales</t>
  </si>
  <si>
    <t>Manejo de Incompatibilidad de perfiles en SIIF</t>
  </si>
  <si>
    <t>Cumplir con la norma establecida
Verificación de la no asignación de los perfiles de SIIF a un mismo usuario.</t>
  </si>
  <si>
    <t>La no causación en la Contabilidad de las actas de liquidación en donde se incluye el valor a reintegrar.</t>
  </si>
  <si>
    <t>Omision de información deliberadamente por las personas que manejan la base de datos.</t>
  </si>
  <si>
    <t xml:space="preserve">Detrimento Patrimonial </t>
  </si>
  <si>
    <t>Conciliaciones periódicas entre la Secretaria General y el área  Fnanciera de Colciencias.</t>
  </si>
  <si>
    <t>Mayor acción de las áreas técnicas y el grupo de liquidación para que definir el estado real de la cartera.</t>
  </si>
  <si>
    <t>Jackson Carvajal</t>
  </si>
  <si>
    <t>Establecer el Comité de Sosteniblidad contable y financiera para la toma de decisiones .</t>
  </si>
  <si>
    <t>Utilización de los recursos del fondo por parte del responsable de la caja menor  para beneficio propio</t>
  </si>
  <si>
    <t>Utilización de los recursos del fondo por parte del responsable de la caja menor  para beneficio propio.</t>
  </si>
  <si>
    <t xml:space="preserve">Autoprestamos y jineteo de los fondos </t>
  </si>
  <si>
    <t>Mal uso de los recursos del fondo Caja Menor</t>
  </si>
  <si>
    <t>Existencia del procedimiento "Manejo de Caja Menor  A301PR01".
Arqueos períodicos a la caja menor.</t>
  </si>
  <si>
    <t>Arqueos sorpresivos a la caja menor.
Filtro de revisión de Recibos de legalizacion de gastos por parte del profesional especializado del área de Logística.</t>
  </si>
  <si>
    <t>Gladys Alfaro</t>
  </si>
  <si>
    <t>Valores en las facturas no acordes a los precios del mercado.</t>
  </si>
  <si>
    <t>No utilización de precios de referencia.</t>
  </si>
  <si>
    <t>Detrimento patrimonial</t>
  </si>
  <si>
    <t>Obtención de mínimo 2 cotizaciones cuando existan dudas sobre los precios.</t>
  </si>
  <si>
    <t>Realización de las adquisiciones a proveedores reconocidos y legalmente constituidos.
Consulta de precios de mercado en grandes superficies como evidencia para realización de la compra.
Exigencias de mínimo dos cotizaciones.</t>
  </si>
  <si>
    <t>Contratación de bienes y servicios directamente sin abrir procesos</t>
  </si>
  <si>
    <t>Contratación de bienes y servicios directamente sin abrir procesos.</t>
  </si>
  <si>
    <t>Omitir procesos de selección establecidos legalmente, en la contratación de proveedores de bienes y servicios.</t>
  </si>
  <si>
    <t>Sobrecostos en la contratación</t>
  </si>
  <si>
    <t>Revisión y validación de las solicitudes por parte de la Secretaría General de la entidad. 
Capacitación permanente en temas de contratación estatal</t>
  </si>
  <si>
    <t>Capacitar a los funcionarios en el conocimiento y seguimiento del manual de contratación de la entidad.  
Filtros en los procesos de contratación por parte de la DGRL y Secretaria General.</t>
  </si>
  <si>
    <t>Elaboración de Pliegos de condiciones de acuerdo con los intereses de una firma o sociedad en particular</t>
  </si>
  <si>
    <t xml:space="preserve">Elaboración de Pliegos de condiciones de acuerdo con los intereses de una firma o sociedad en particular, consignando en los mismos características especiales que solo una sociedad o empresa pueda proporcionar o colocando obligaciones que solo puedan ser cumplidas por un número reducido de posibles proponentes. </t>
  </si>
  <si>
    <t xml:space="preserve">Falta de controles técnicos, financieros y jurídicos. </t>
  </si>
  <si>
    <t>Uso ineficiente de los Recursos Públicos</t>
  </si>
  <si>
    <t>Elaboración de los estudios de manera conjunta entre  funcionarios y contratistas de diferentes areas
Conformación de subcomités técnicos - económicos, financieros y jurídicos. 
Adquisición de bienes y servicios a través del mecanismo Colombia Compra Eficiente.</t>
  </si>
  <si>
    <t>Integrar un grupo multidisciplinario encargado de la elaboración de los estudios previos.
Aplicar los procesos de selección establecidos por Colombia compra eficienciente</t>
  </si>
  <si>
    <t>Supervisores que exijan recursos a los contratistas para que se les haga el  pago por los servicios prestados</t>
  </si>
  <si>
    <t>Abuso del poder</t>
  </si>
  <si>
    <t>Mala imagen para la Entidad</t>
  </si>
  <si>
    <t>Cumplimientos de los plazos establecidos para el pago de facturas.</t>
  </si>
  <si>
    <t>Enviar comunicaciones a los contratistas notificando fechas de entrega cuentas de cobro o pagos de factura.</t>
  </si>
  <si>
    <t>Sustracción de bienes no detectada por no tener actualizado el inventario</t>
  </si>
  <si>
    <t>Sustracción de bienes no detectada por no tener actualizado el inventario de los mismos en especial de los que se encuentren en el almacén, en uso de los funcionarios o se hayan entregado a los contratistas.</t>
  </si>
  <si>
    <t>Falta de control sobre los bienes de propiedad de la entidad.</t>
  </si>
  <si>
    <t xml:space="preserve">Pérdida de los bienes de propiedad de la entidad, en uso y depositados en el almacén. </t>
  </si>
  <si>
    <t xml:space="preserve">Elaboración de inventarios anuales y revisiones períodicas aleatorias a los bienes.
 Protocolos de seguridad adecuados o sumistrados por la compañía de vigilancia.  </t>
  </si>
  <si>
    <t>Programar la revisión y elaboración de inventarios aleotoriamente, de acuerdo con el manual de manejo de bienes de la Entidad.
Implementar mayores controles de seguridad.</t>
  </si>
  <si>
    <t xml:space="preserve">
Exigencia a contratistas paz y salvo entrega de bienes asignados a termino del contrato.</t>
  </si>
  <si>
    <t>Promoción de los procesos de selección de contratación para proporcionar mayor y mejor participación.</t>
  </si>
  <si>
    <t>Falta de conocimiento y claridad de los procesos de selección  que se van a adelantar por la entidad.</t>
  </si>
  <si>
    <t>reducido numero de proponentes en los procesos de selección adelantados por la entidad.</t>
  </si>
  <si>
    <t>Publicación en el portal de contratacion del Estado (SECOP)</t>
  </si>
  <si>
    <t xml:space="preserve">Refuerzo informando a la ciudadania el inicio del proceso de selección de contratación a traves de la pagina WEB de la entidad </t>
  </si>
  <si>
    <t>Establecer requisitos idoneos a los proponentes de cada proceso de seleccón de contratación</t>
  </si>
  <si>
    <t xml:space="preserve">Reducido número de propuestas presentadas. </t>
  </si>
  <si>
    <t>Falta de calidad en la prestación del servicio debido a la baja calidad del producto y/o servicio ofrecido.</t>
  </si>
  <si>
    <t>Elaboración de estudios previos y pliegos de condiciones que se ajusten a las necesidades propias de la entidad</t>
  </si>
  <si>
    <t xml:space="preserve">Solicitar requisitos a los proponentes sobre idoneidad, calidad moral, experiencia y solvencia económica que permitan al contratista elegido cumplir a cabalidad el desarrollo del contrato. </t>
  </si>
  <si>
    <t>Dejar activos los servicios informaticos de los servidores públicos desvinculados en la Entidad</t>
  </si>
  <si>
    <t>Reporte inoportuno del retiro de los servidores.
No realizar  la desvinculacion del servidor publico  a los servicios infomáticos por parte del fincionario a cargo de esta actividad.</t>
  </si>
  <si>
    <t>Utilización indebida de la información.
Acceso indebido a los servicios a los que estaba autorizado.</t>
  </si>
  <si>
    <t>Se estableción un control dentro del procedimiento de la de Mesa de Servicios para realizar el reporte de la desvinculación de los servidores.
Diligenciamento del Formato Gestión de Cuentas  código A501PRO1F3 V2.
Comunicaciones masivas a los servidores de la Entidad informando sobre los procedimientos a seguir sobre el asunto.</t>
  </si>
  <si>
    <t>Asegurar en conjunto con el área de Talento Humano el cumplimiento de la notificación a la Oficina de Sistemas de retiro de personal para llevar a cabo la cancelación de servicios informáticos, diligenciando el formato de gestión de cuentas.</t>
  </si>
  <si>
    <t>Entrega indebida o robo de información del institucional</t>
  </si>
  <si>
    <t xml:space="preserve">La Entidad está aún en proceso de implementar una Pólitica de Seguridad de la Información. 
Insuficiencia de herramientas especializadas para el manejo integral de la seguridad de la información .
</t>
  </si>
  <si>
    <t xml:space="preserve">La solicitud de entrega de información se realiza a través de comunicaciones oficiales y conforme a los canales de comunicacione establecidos por la Entidad.
</t>
  </si>
  <si>
    <t>Todos los requerimiento de información institucional  ya sean internos o externos a la entidad, deben estar formalmente documentados (correos, actas de reunión, memorandos) y se deben gestionar a través de la herramienta de Mesa de Servicios para centralizar el registro de todos los requerimientos de información
Socialización  a los servidores públicos para el cumplimiento del mecanismo establecido para solicitar información.</t>
  </si>
  <si>
    <t>Acceso fraudulento a la información de las Bases de Datos de la Entidad</t>
  </si>
  <si>
    <t xml:space="preserve">La Entidad está aún en proceso de implementar una Politica de Seguridad de la Información. 
</t>
  </si>
  <si>
    <t>Control de acceso de los usuarios a los aplicacitivos a través de claves y definición de perfiles y permisos.
Control a traves de las reglas definidas en el Firewall.</t>
  </si>
  <si>
    <t>Restringir el acceso a las bases de datos a un grupo límitado y formalmente autorizado de personas y de equipos.
Bloqueo del equipo desde el cual se puede acceder a las bases de datos al momento de dejar el lugar de trabajo y por cumplimiento de un período de inactividad.
Acompañamiento a terceros, por parte de los líderes técnicos de sistemas de informacion, cuando necesiten interactuar con las bases de datos.</t>
  </si>
  <si>
    <t>Extrema</t>
  </si>
  <si>
    <t>OBSERVACIONES</t>
  </si>
  <si>
    <t>TIPO DE RIESGO</t>
  </si>
  <si>
    <t>Institucional</t>
  </si>
  <si>
    <t>Corrupción</t>
  </si>
  <si>
    <t>Los</t>
  </si>
  <si>
    <t>Institucional
Corrupción</t>
  </si>
  <si>
    <t>Ajustes frecuentes a las metas y objetivos</t>
  </si>
  <si>
    <t>Reporte de indicadores de Plan de Acción Institucional y Plan Estratégico Institucional (metas) y avances no alimentados correctamente</t>
  </si>
  <si>
    <t xml:space="preserve">riesgo de corrpución La entendemos como el “abuso  de  posiciones  de  poder  o  de  confianza,  para  el  beneficio particular en detrimento del interés colectivo, realizado a través de ofrecer o  solicitar, entregar o recibir bienes o dinero en especie, en servicios o beneficios, a  cambio de acciones, decisiones u omisiones”
</t>
  </si>
  <si>
    <t>Convocar a pares sin perfil apropiado realizar la evaluación de la propuestas en el marco convocatoria</t>
  </si>
  <si>
    <t xml:space="preserve">Socialización inadecuada de las bases de datos de los pares evaluadores
</t>
  </si>
  <si>
    <t xml:space="preserve">Falencias en la evaluación y selección de propuestas
Daños en la imagen de la entidad </t>
  </si>
  <si>
    <t>Las solicitudes recibidas tienen periodos de vencimiento muy cortos.
Insufciente personal par atender los requerimientos que llegan a la Entidad.
Falta de información suficiente y oportuna sobre los compromisos adquiridos por los funcionarios y directivos en materia internacional.</t>
  </si>
  <si>
    <t xml:space="preserve">
C1. Creación de un calendario naual de las actividades y compromisos  alos que la Enitdad debe hace rpresencia con los respectivos responsables
C2. Distribución de responsabilidad de seguimiento a solicitud, invitación o propuesta recibida.</t>
  </si>
  <si>
    <t>Verificación mensual de las invitaciones a los diferentes eventos.       
Clasificación  y priorización de los eventos teniendo en cuenta el nivel de importancia a la asistencia del mismo (Directivo, Subdirectores, Directores Técnicos,)                         
Verificación de la participación del delegado, 
Coordinación con las Entidades para el manejo de las invitaciones Cancilleria de cuardo con la región asignada: Asia y Oceanía (Johanna Larrota), América Latina y Multilaterales de Iberoamerica (Angela Jaramillo), Europa (Luis Gutierrez) y Estados Unidos, Canadá y Mutileterales de Europa (Libardo Gutierre)</t>
  </si>
  <si>
    <t>Juliana Chavez</t>
  </si>
  <si>
    <t>Grupo Internacional</t>
  </si>
  <si>
    <t xml:space="preserve">Incumplimiento de calendarios con la Contraparte internacional y la comunidad nacional. </t>
  </si>
  <si>
    <t xml:space="preserve">Cambio en las fechas de negociación por la contraparte.                                                                                                                                                                                   * Diferencia de calendarios porpor la contraparte, para la asiganación de los recursos. 
</t>
  </si>
  <si>
    <t xml:space="preserve">* Tiempo limitado para la publicación de resultados de elegibles.               
 * Incumplimiento estipulado de las fechas de acuerdo con los terminos de referencia para la asignación de los recursos.
*Incumplimiento en los términos de referencia de la conovcatoria.
Daño en la imagen de la Entidad.
</t>
  </si>
  <si>
    <t>* Revisión y negociación con cada una de nuestras contrapartes, con el fin de ajustar las fechas y lograr los plazos necesarios para la signación de los recursosm por regiones, de acuerdo a lo establecido en el plan de convocatorias.
Monitoreo permanente de las contrapartes  de acuerdo a  la región asiganda.(regiones)</t>
  </si>
  <si>
    <t>Negociación y articulación de los calendarios y seguimiento constante de los mismos (los mismos controles)</t>
  </si>
  <si>
    <t>Riesgo estratégico</t>
  </si>
  <si>
    <t>Riesgo financiero</t>
  </si>
  <si>
    <t>Riesgo operativo</t>
  </si>
  <si>
    <t>Riesgo de cumplimiento</t>
  </si>
  <si>
    <t>La documentación del riesgo se realiza conforme a lo establecido en la nueva metodología de administración del riesgo de Colciencias</t>
  </si>
  <si>
    <t>Insuficiente atención para el desarrollo de las solicitudes, invitaciones, oportunidades y propuestas de gestión internacional recibidas</t>
  </si>
  <si>
    <t>Capacidad Directiva</t>
  </si>
  <si>
    <t>Capacidad de talento humano</t>
  </si>
  <si>
    <t>Capacidad de gestión o administración</t>
  </si>
  <si>
    <t>Capacidad financiera</t>
  </si>
  <si>
    <t>Capacidad operativa</t>
  </si>
  <si>
    <t>Capacidad tecnológica</t>
  </si>
  <si>
    <t>Procesos (método o procedimiento)</t>
  </si>
  <si>
    <t>Infraestructura</t>
  </si>
  <si>
    <t>Tecnológicos</t>
  </si>
  <si>
    <t>Sociales</t>
  </si>
  <si>
    <t>Medio Ambientales</t>
  </si>
  <si>
    <t>Económicos</t>
  </si>
  <si>
    <t>Políticos</t>
  </si>
  <si>
    <t>Legales</t>
  </si>
  <si>
    <t>Las solicitudes recibidas tienen periodos de vencimiento muy cortos.
Insufciente personal para atender los requerimientos de gestión internacional que llegan a la Entidad.
Falta de información suficiente y oportuna sobre los compromisos adquiridos por los funcionarios y directivos en materia internacional.</t>
  </si>
  <si>
    <t>TITULO</t>
  </si>
  <si>
    <t>Verificación mensual de las invitaciones a los diferentes eventos.       
Clasificación  y priorización de los eventos teniendo en cuenta el nivel de importancia a la asistencia del mismo (Directivo, Subdirectores, Directores Técnicos,)                         
Verificación de la participación del delegado, 
Coordinación con las Entidades para el manejo de las invitaciones Cancilleria de Acuerdo con la región asignada: Asia y Oceanía (Johanna Larrota), América Latina y Multilaterales de Iberoamerica (Angela Jaramillo), Europa (Luis Gutierrez) y Estados Unidos, Canadá y Mutileterales de Europa (Libardo Gutierre)</t>
  </si>
  <si>
    <t>Johanna Larrota</t>
  </si>
  <si>
    <t>Que no existan disponilidad del recurso que garantice la disponibilidad de recursos para la gestión de las convocatorias.</t>
  </si>
  <si>
    <t>Que no exista acto administrativo que formalice la apertura de la convocatoria</t>
  </si>
  <si>
    <t xml:space="preserve">Respuesta inadecuada al ciudadano relacionados con las convocatorias 
</t>
  </si>
  <si>
    <t>Que los proponentes no puedan registrar adecuadamente sus propuestas a la conovcatoria</t>
  </si>
  <si>
    <t>Incumplimiento en planeación de las convocatorias de la Entidad</t>
  </si>
  <si>
    <t xml:space="preserve">Falta de oportunidad en la apertura de los términos de referencia </t>
  </si>
  <si>
    <t>Evaluar proyectos que no cumplan con los requisitos mínimos establecidos en los términos de referencia</t>
  </si>
  <si>
    <t xml:space="preserve">Capacitación insuficiente a los miembros del grupo de registro o los profesionales encargados de revisar los requisitos mínimos.
Errores humanos en la validación de la información
Entrega de documentación fraudulenta </t>
  </si>
  <si>
    <t>Evaluación sesgadas de propuestas de convocatorias  para favorecer a terceros</t>
  </si>
  <si>
    <t>No verificación de conflicto de intereses de los evluadores frente a las propuestas a evaluar</t>
  </si>
  <si>
    <t>Baja</t>
  </si>
  <si>
    <t>Alta</t>
  </si>
  <si>
    <t>Que no se efectúe la parametrización de la convocatoria
Fallas en los aplicativos</t>
  </si>
  <si>
    <t>Capacitación insuficiente a los miembros del grupo de registro o los profesionales encargados de revisar los requisitos mínimos.
Errores humanos en la validación de la información
Entrega de documentación fraudulenta 
Falla en los aplicativos</t>
  </si>
  <si>
    <t>Perdida del principio de oportunidad de ser beneficiario de la convocatoria</t>
  </si>
  <si>
    <t>Contrato no refleje las obligaciones
Cambio de las especificaciones técnicas</t>
  </si>
  <si>
    <t>Gestión Contractual (CteI)</t>
  </si>
  <si>
    <t>Incumplimiento de los productos y obligaciones establecidos en la propuesta con la cual accedió al beneficio de la convocatoria</t>
  </si>
  <si>
    <t>Suscribir contratos con personas que no cuenten con las capacidades suficentes para cumplir las obligaciones</t>
  </si>
  <si>
    <t>Incumplimiento de los plazos establecidos para las etapas de la evaluación de desempeño laboral</t>
  </si>
  <si>
    <t>Demoras por partes de las evaluadores y evaluados para relaizar la evaluación de desempeño</t>
  </si>
  <si>
    <t>Sanciones disciplinarias
Impsobilidad de determinar el nivel de desempeño del personas de la Entidad que perita tomar las acciones necesarias</t>
  </si>
  <si>
    <t>Comunicación escrita memorando o correo electrónico donde se informa el  incumplimiento de los plazos
Presentación de los casos ante el Comité de Dirección
Envio de comunicaciones periodicas a la comunidad colciencias mediante correo electrónico preventiva</t>
  </si>
  <si>
    <t xml:space="preserve">Establecer resposabilidades de evaluación de desempeño en GINA
Envio de comunicaciones informando acerca de los plazos y las responsabilidades de los actores - Sandra Díaz
</t>
  </si>
  <si>
    <t>Ingird Barrera
Sandra Díaz</t>
  </si>
  <si>
    <t>22 de enero de 2015
22 de enero de 2015</t>
  </si>
  <si>
    <t>15 de febrero de 2015
28 de febrero de 2015</t>
  </si>
  <si>
    <t>Plan de capacitación formulado
Matriz de seguimiento a la ejecución de plan de capacitación</t>
  </si>
  <si>
    <t xml:space="preserve">Formular el plan de capacitación anual de acuerdo a las necesidades idetificadas a través de: evaluación de desemepeño, auditorías o requerimientos de las dependencias, insumos años anteriores  Sandra Díaz.
Ejecución de las capacitaciones conforme a lo planeado (Semestral)
Evaluar la eficiacia a las capacitaciones (Semestral)
</t>
  </si>
  <si>
    <t>1 de enero de 2015
1 de abril de 2015
01 de julio de 2015</t>
  </si>
  <si>
    <t>01 de abril de 2015
30 de junio de 2015
15 de diciembre de 2015</t>
  </si>
  <si>
    <t>Perfiles de los cargos definidos en el manual de funciones
Presentación de pruebas  de competencias ante el DAFP
Procedimiento Vinculación de personal A101PR01
Formato de verificacióm de requisitos (GINA)
Validación de la información consignada en SIGEP</t>
  </si>
  <si>
    <t xml:space="preserve">Revisión de las hojas de vida de los aspirantes conforme a los requisitos definidos en el manual de funciones (Ingrid Barrera)
Verificación de cumplimiento de requisitos para la possesión (ver GINA)
</t>
  </si>
  <si>
    <t>01 de enero de 2015
01 de julio de 2015</t>
  </si>
  <si>
    <t>30 de junio de 2015
31 de diciembre de 2015</t>
  </si>
  <si>
    <t>º</t>
  </si>
  <si>
    <t>Capacitación insuficiente a los miembros del grupo de registro o los profesionales encargados de revisar los requisitos mínimos.
Errores humanos en la validación de la información.
Entrega de documentación fraudulenta por parte de los proponentes.
Falla en los aplicativos para el cargue de información</t>
  </si>
  <si>
    <t>Demora en los trámites internos para adelantar el proceso de evaluación.  
Proyectos devueltos a la oficina de Registro.</t>
  </si>
  <si>
    <t xml:space="preserve">Que los evaluadores no envien oportunamente a los asesores del programa, las evaluaciones correspondientes </t>
  </si>
  <si>
    <t>Que los proponentes no puedan registrar adecuadamente sus propuestas a la convocatoria</t>
  </si>
  <si>
    <t>Perdida del principio de oportunidad para el proponente
Sanciones legales
Perdida de imagen de la Entidad</t>
  </si>
  <si>
    <t>Capacidad Operativa</t>
  </si>
  <si>
    <t>Capacidad Operativa
Capacidad de talento humano
Capacidad tecnológica</t>
  </si>
  <si>
    <t>Dificultades en el contacto de pares evaluadores en temas específicos
Carga operativa asignada a los asesores</t>
  </si>
  <si>
    <t>Demoras en el procedimiento de Evaluación y Decisión de proyectos. 
Demoras en la publicación de resultados de la evaluación de la convocatoria.</t>
  </si>
  <si>
    <t>Capacidad de gestión o administración
Capacidad Operativa</t>
  </si>
  <si>
    <t>Que los informes técnicos de avance o fiinales de programas y proyectos de CTeI no sean revisados oportunamente</t>
  </si>
  <si>
    <t>Posible</t>
  </si>
  <si>
    <t xml:space="preserve">Sanciones disciplinarias
Imposibilidad de determinar el nivel de desempeño del personas de la Entidad que permita tomar las acciones necesarias.
</t>
  </si>
  <si>
    <t>Creación de un calendario naual de las actividades y compromisos  alos que la Enitdad debe hace rpresencia con los respectivos responsables
Distribución de responsabilidad de seguimiento a solicitud, invitación o propuesta recibida.</t>
  </si>
  <si>
    <t>30 de junio de 2015
31 de diciembre de 2015</t>
  </si>
  <si>
    <t xml:space="preserve">Cambio en las fechas de negociación por la contraparte.
                                                                                                                                                                                   Diferencia de calendarios con la contraparte, para la asiganación de los recursos. 
</t>
  </si>
  <si>
    <t xml:space="preserve">Tiempo limitado para la publicación de resultados de elegibles.               
Incumplimiento estipulado de las fechas de acuerdo con los terminos de referencia para la asignación de los recursos.
Incumplimiento en los términos de referencia de la conovcatoria.
Daño en la imagen de la Entidad.
</t>
  </si>
  <si>
    <t xml:space="preserve"> </t>
  </si>
  <si>
    <t>Resolución de apertura de caja menor</t>
  </si>
  <si>
    <t xml:space="preserve">
Reducción de los montos para los rubros que hacen parte de la caja menor
Realización de arqueos de la caja menor durante el primer semestre
Realización de arqueos de la caja menor durante el segundo semestre
Revisión de los recibiod de legalización de los gasos de caja menor</t>
  </si>
  <si>
    <t>Que el objeto de la contratación no este justificada dentro de las causales del Decreto 1510 de 2013</t>
  </si>
  <si>
    <t xml:space="preserve">Que no se lleve a cabo la contratación
</t>
  </si>
  <si>
    <t>Decreto 1510 de 2013
Resoluciones de apertura de convocatoria
El abogado asignado para el trámite debe verificar el objeto y la necesidad de la contratación con las normas vigentes</t>
  </si>
  <si>
    <t>Socializar las normas vigentes sobre el tema
verificar el objeto y la necesidad de la contratación con las normas vigentes (Colocar nombre de persona responsable)</t>
  </si>
  <si>
    <t>01 de enero de 2015</t>
  </si>
  <si>
    <t>31 de diciembre de 2015</t>
  </si>
  <si>
    <t>Que se reciban documentos y estudios previos deficientes e incompletos para llevar a cabo los procesos de contratación en la Entidad</t>
  </si>
  <si>
    <t>Falta de planeación del área solicitante de la contratación.</t>
  </si>
  <si>
    <t>Demora en el trámite de los procesos contractuales a consecuencia de la entrega tardía o incompleta de los documentos por parte de las áreas solicitantes.</t>
  </si>
  <si>
    <t>Procedimientos y listas de chequeo para cada uno de los procesos contractuales de la Entidad.
El abogado a quien se le asigna el trámite verificar que se encuentren los documentos legales necesarios.</t>
  </si>
  <si>
    <t xml:space="preserve">Mantener actualizado los procedimientos y las listas de chequeo del proceso Gestión Contractual para el concomientos de los usuarios </t>
  </si>
  <si>
    <t xml:space="preserve">Que se solicite las modificaciones a los contratos/convenios con un límite de tiempo inferior al que requiere el trámite por su naturaleza o solicitarlo extemporáneamente. </t>
  </si>
  <si>
    <t>No se pueda realizar el trámite porque se de vencimiento del término.
Para las modificaciones que requieran demoras en la constitución y envío de la poliza.</t>
  </si>
  <si>
    <t>Que el proceso contractual solicitado sea  contrario a la Ley</t>
  </si>
  <si>
    <t>Falta de conocimiento en las modalidades de contratación por parte de las direcciones técnicas y/o oficinas.</t>
  </si>
  <si>
    <t>Demoras en la contratación
Deteiroro de la imagen institucional</t>
  </si>
  <si>
    <t>Que se realice un otrosí a un contrato/convenio sin se que sea perentoria la modificación</t>
  </si>
  <si>
    <t>Falta de conocimiento  del contenido de la dimensión del objeto contractual por parte de las direcciones técnicas y/o oficicinas.</t>
  </si>
  <si>
    <t>Elaboración del otrosí</t>
  </si>
  <si>
    <t>Efectuar liquidaciones sin los soportes requeridos</t>
  </si>
  <si>
    <t>1 de enero de 2015</t>
  </si>
  <si>
    <t>31 diciembre de 2015</t>
  </si>
  <si>
    <t>Continuar con el trámite de las liquidaciones que lleguen a la Secretaría General enlos tiempos establecidos en los procedimientos (Giselle).</t>
  </si>
  <si>
    <t>Que no se constituya la garantía como estaba establecida en los estudios previos de acuerdo con la modalidad establecida</t>
  </si>
  <si>
    <t>Que no se constituya oportunamente la garantía como estaba establecida en los estudios previos de acuerdo con la modalidad establecida</t>
  </si>
  <si>
    <t>Demora en la constitución de la garantía</t>
  </si>
  <si>
    <t>Demoras en la legalización y perfeccionamiento del contrato</t>
  </si>
  <si>
    <t>Manual de contratación y supervisión</t>
  </si>
  <si>
    <t>Que no se suscriba el acta de liquidación del contrato o no haya acuerdo para la firma de la misma</t>
  </si>
  <si>
    <t>Demoras en la liquidación del contrato</t>
  </si>
  <si>
    <t>Manual de contratación y supervisión
Resolución 303 de 2013
Procedimiento de Liquidación de Contratos Convenios</t>
  </si>
  <si>
    <t>Difusión de las responsabilidades que le asisten a los supervisores de los contratos.
Inclusión en las actividades de los contratos de prestación de servicios para el apoyo de supervisión de contratos.</t>
  </si>
  <si>
    <t>No responder oportunamente  las observaciones presentadas por los interesados o proponentes de los procesos de selección.</t>
  </si>
  <si>
    <t>Desconocimiento en la normatividad aplicable a los procesos de la Banca Multilateral</t>
  </si>
  <si>
    <t>Falta de promoción de los procesos de selección de contratación para proporcionar mayor y mejor participación.</t>
  </si>
  <si>
    <t>Insuficiente consulta de la ciudadanía para verificar los procesos de selección vigentes de la Entidad.</t>
  </si>
  <si>
    <t>Falta de conocimiento y claridad  de los ciudadanos de los procesos de selección  que se van a adelantar por la entidad.
Reducido numero de proponentes en los procesos de selección adelantados por la entidad.</t>
  </si>
  <si>
    <t>Manual de contratación y supervisión
Procedimientos de Licitación Pública, Menor y mínima cuantía.
Publicación en el portal de contratacion del Estado (SECOP) y página web de la Entidad.
Enlace directo de la página web de la Entidad al portal SECOP</t>
  </si>
  <si>
    <t>1 de enenro de 2015</t>
  </si>
  <si>
    <t>Establecer requisitos flexibles en los procesos de selección que puedan favorecer  a los proponentes</t>
  </si>
  <si>
    <t>Establecer requisitos muy cerrados en los procesos de selección que puedan favorecer  a los proponentes</t>
  </si>
  <si>
    <t xml:space="preserve">Interes particular
Extralimitación de funciones
</t>
  </si>
  <si>
    <t xml:space="preserve">
Reducido número de propuestas presentadas
Falta de calidad en la prestación del servicio </t>
  </si>
  <si>
    <t>Aseguramiento de mantenimiento de la vigencia de la contratación del vigilante judicial.</t>
  </si>
  <si>
    <t xml:space="preserve">Probabilidad </t>
  </si>
  <si>
    <t>1 de Enero de 2015</t>
  </si>
  <si>
    <t>Descuido en la custodia de los recursos</t>
  </si>
  <si>
    <t xml:space="preserve">Conservar los dineros en una caja fuerte cuya clave solo es conocida por la persona encargada del manejo de la caja menor
Realización de arqueos a la caja menor  opr parte de la Oficina de Control Interno de la entidad.
Revisión y firma de los recibos soporte de pagos por la Profesional Especializado Grado 19 del Área de Logística. 
Cámaras de la compañía de vigilancia, ubicadas en el área donde está la caja menor. </t>
  </si>
  <si>
    <t>Realización de arqueos de caja menor
Verificación del funcionamiento adecuado de las cámaras de seguridad de la Entidad.</t>
  </si>
  <si>
    <t>Pérdida del Efectivo que reposa en la caja menor</t>
  </si>
  <si>
    <t>Desconocimientos de normas tributarias</t>
  </si>
  <si>
    <t>Sanciones legales
Daño en la imagen institucional</t>
  </si>
  <si>
    <t>Devolución y no pago de las facturas que no cumplan con los requisitos establecidos en el Estatuto Tributario y el Código de Comercio.</t>
  </si>
  <si>
    <t>Solicitud a las áreas que requieren de bienes el  envio a tiempo el requerimiento vía correo institucional para poder legalizar el pago y verificar el cumplimiento de los requisitos en las facturas conforme a lo establecido en el Código del Comercio y el Estatuto Tributario.</t>
  </si>
  <si>
    <t xml:space="preserve">Las facturas que respaldan la compra de bienes o servicios no cumplan con los requisitos de la DIAN </t>
  </si>
  <si>
    <t>Que existan directrices con respecto al manejo de la caja menor  no acordes con los procedimientos que se encuentran en el Sistema de Gestión de Calidad</t>
  </si>
  <si>
    <t>Desconocimiento de los procedimientos asociados con la Gestión de Administración de Bienes y Servicios de la Entidad.</t>
  </si>
  <si>
    <t>Actualización del instructivo de manejo de caja menor que respondan a las actividades que se están realizando actualmente en la Entidad conforme a lo establecido en el decreto 2768 de 2012.</t>
  </si>
  <si>
    <t>Desarrollar actividades que no esten reglamentadas en el Sistema de Gestión de calidad.
Posibles no  conformidades asociadas al incumplimiento de los procedimientos</t>
  </si>
  <si>
    <t>Existencia del instructivo de manejo de cajas menores</t>
  </si>
  <si>
    <t>Que las conciliaciones bancarias sean preparadas por la misma persona que maneja el fondo de caja menor, sin el visto bueno y revisión en los arqueos y del contador</t>
  </si>
  <si>
    <t>Desconocimiento de las normas que regulan el manejo de caja menores</t>
  </si>
  <si>
    <t>Arqueos periódicos ya sean realizados por la DGRL o por la OCI</t>
  </si>
  <si>
    <t>Elaboración del procedimiento de conciliación bancaria de la caja menor. 
Envío de cada una de las conciliaciones bancarias realizadas para el visto bueno del Contador de la Entidad</t>
  </si>
  <si>
    <t>Stella Quiñones
Jackson Carvajal</t>
  </si>
  <si>
    <t>Esmeralda Rodríguez</t>
  </si>
  <si>
    <t>Grupos</t>
  </si>
  <si>
    <t>Revistas</t>
  </si>
  <si>
    <t>Pares</t>
  </si>
  <si>
    <t>Apropiación</t>
  </si>
  <si>
    <t>Actualización del procedimiento de Administración de Bienes de Almacén
Actualización del inventario de bienes de acuerdo a los cambios generadosn en la Entidad.</t>
  </si>
  <si>
    <t>Luis Hernando Galindo</t>
  </si>
  <si>
    <t xml:space="preserve">Verificar la entrega de bienes de manera individual previa firma de la persona quien los recibe.
Actualización del inventario de bienes de acuerdo a los cambios generadosn en la Entidad.
</t>
  </si>
  <si>
    <t>Falta de acompañamiento y oportuno soporte técnico pornparte de la Oficina de Sistemas de Información
Desconocimiento del manejo del aplicativo por parte de los usuarios.</t>
  </si>
  <si>
    <t xml:space="preserve">Mantener informada a la comunidad de usuarios sobre cambios, nuevas fechas  y demas informacion mediante la publicación  de avisos  en la página web de publindex.
Establecer el nuevo modelo de medición de publicaciones quie permitan no depender directamente de la informaiónque reposa en la Base Bibliográfica Nacional </t>
  </si>
  <si>
    <t xml:space="preserve">01 de enero de 2015
01 de enero de 2015
</t>
  </si>
  <si>
    <t xml:space="preserve">31 de diciembre de 2015
30 de junio de 2015
</t>
  </si>
  <si>
    <t>Realizar la consulta directamente a  los SIR, mediante correo electronico.
Alianzas con instituciones para realizar verificación de información</t>
  </si>
  <si>
    <t xml:space="preserve">*Se busca el acceso a la información través de gestiones y relacionamiento con instituciones que tengan los accesos.
*Comunicarnos directamente con las bases o SIR, por correo electronico para realizar la consulta de los titulos de revistas colombianas icluidas en ellos.
*Contratación del acceso a SIRES para verificación de información
</t>
  </si>
  <si>
    <t>01 de enero de 2015
01 de octubre de 2015</t>
  </si>
  <si>
    <t>31 de diciembre de 2015
31 de diciembre de 2015</t>
  </si>
  <si>
    <t>No existe de información que permita brindar los servicios para un soporte técnico a la publicación de resultados.</t>
  </si>
  <si>
    <t>Publicar el Índice Bibliográfico Nacional - Publindex en formato PDF en la página web de Publindex, mientras se hace visible la informacion de la Base Bibliografica Nacional - Publindex.
Realizar requerimiento de soporte técnico a través de la mesa de ayuda.
Realizar requerimientos de necesidades en mesas de trabajo cone lpersonal que manejo el tema del Sistema Integrado de Información SII de Colciencias</t>
  </si>
  <si>
    <t>Esmeralda Rodríguez
Esmeralda Rodríguez
Liliana Castro</t>
  </si>
  <si>
    <t>01 de enero de 2015
28 de enero de 2015</t>
  </si>
  <si>
    <t>31 de diciembre de 2015
31 de marzo de 2015</t>
  </si>
  <si>
    <t>No atender orportunamente a la comunidad de usuarios de este servicio.
*Falta de credibilidad en los procesos y procedimientos de la entidad (Mala imagen institucional).</t>
  </si>
  <si>
    <t>Ninguna</t>
  </si>
  <si>
    <t xml:space="preserve">Esmeralda Rodríguez
</t>
  </si>
  <si>
    <t>Mantener informada a la comunidad de usuarios sobre cambios, nuevas fechas  y demas informacion mediante la publicación  de avisos  en la página web de publindex.
Establecer el nuevo modelo de medición de publicaciones quie permitan verificar la homologación</t>
  </si>
  <si>
    <t>Presentación formal ante Colciencias de un derecho de petición, una queja, una reclamación o de una Tutela. Eventual proceso disciplinario para el funcionario por falta de respuesta dentro de los términos de ley, implicaciones para la Entidad por desatender la solicitud.
Mala imagen de la ntidad
Incumplimiento del Plan Nacional del Servicio al Ciudadano</t>
  </si>
  <si>
    <t>Además de las alertas que se realizan por parte del Centro de Contacto, se establece como acción de mejora el involucrar a la persona encargada del proceso de Control Interno Disciplinario (Secretaría General),informando de las solicitudes no atendidas dentro de los términos de ley por los funcionarios, con el fin de que se tomen las acciones necesarias para garantizar el cumplimiento de la normatividad.
Enviar al jefe inmediato copia de los casos vencidos de su área.</t>
  </si>
  <si>
    <t xml:space="preserve">
Desconocimiento de la normativa que rigen las peticiones y de sus implicaciones jurídicas. 
Falta del conocimiento del tema 
Deficiencias en el cumplimientos de las capacitaciones por parte de las áreas técnicas en temas de convocatorias
Rotación de personal </t>
  </si>
  <si>
    <t>Lupita Arenas</t>
  </si>
  <si>
    <t>Sindy Aguilar</t>
  </si>
  <si>
    <t>Incongruencia y poca claridad  en la calidad, pertinencia y validez de la respuesta elaborada por parte del funcionario</t>
  </si>
  <si>
    <t>Falta de una lectura y análisis minucioso al requerimiento realizado.
Baja compresión de los términos utilizados por el ciudadano
Falta de compromiso por parte de las áreas técnicas para contestar los requerimientos</t>
  </si>
  <si>
    <t>Inconformidad del ciudadano por la veracidad en la respuesta, pérdida de tiempo en la elaboración de un nuevo concepto.
Mala imagen de la Entidad
Presentación formal ante Colciencias de un derecho de petición, una queja, una reclamación o de una Tutela</t>
  </si>
  <si>
    <t>Verificación de  la respuesta por parte  del propio funcionario, del Director, Gestor o Jefe del Área responsable, en los caso en que sea necesario. 
Documentar los protocolos  y procedimientos de atención al ciudadano a través de los diversos canales
Generar  y desarrollar una estrategia de Cultura orientada al Servicio al Ciudadano en conjunto con el grupo de Comunicaciones</t>
  </si>
  <si>
    <t>Desconocimiento del conducto regular sobre la administración y proceso de atención a las PQRs.
Falta de documentación en el procedimiento  del quehacer con las PQRS que reciben las áreas técnicas</t>
  </si>
  <si>
    <t>Las PQRs no tienen el seguimiento necesario para lograr la oportunidad en la respuesta, las solicitudes pueden quedar sin ser resueltas
Estadísticas de PQRS de la Entidad incongruentes</t>
  </si>
  <si>
    <t>Las peticiones presentadas por los ciudadanos son canalizados a través de la cuenta contacto@colciencias.gov.co o informadas (Orfeo) al Centro de Contacto. 
Actualizar y socialziación del procedimiento  Gestión de PQRS.</t>
  </si>
  <si>
    <t>INSIGNIFICANTE (1)</t>
  </si>
  <si>
    <t>MENOR
(2)</t>
  </si>
  <si>
    <t>MODERADO 
(3)</t>
  </si>
  <si>
    <t>MAYOR 
(4)</t>
  </si>
  <si>
    <t>CATASTRÓFICO
(5)</t>
  </si>
  <si>
    <t>RARO
(1)</t>
  </si>
  <si>
    <t>IMPROBABLE
(2)</t>
  </si>
  <si>
    <t>MODERADA
(3)</t>
  </si>
  <si>
    <t>PROBABLE
(4)</t>
  </si>
  <si>
    <t>CASI SEGURO
(5)</t>
  </si>
  <si>
    <t>E</t>
  </si>
  <si>
    <t>EXTREMA</t>
  </si>
  <si>
    <t>A</t>
  </si>
  <si>
    <t>ALTA</t>
  </si>
  <si>
    <t>M</t>
  </si>
  <si>
    <t>MODERADA</t>
  </si>
  <si>
    <t>B</t>
  </si>
  <si>
    <t>BAJA</t>
  </si>
  <si>
    <t>B: Zona de riesgo Baja: Asumir el riesgo   -   M: Zona de riesgo Moderada: Asumir el riesgo, Reducir el riesgo
A: Zona de riesgo Alta: Reducir el riesgo, Evitar, Compartir o Transferir    -     E: Zona de riesgo Extrema: Reducir el riesgo, Evitar, Compartir o Transferir</t>
  </si>
  <si>
    <t>Tomado de la Guía de Administración del Riesgo. Departamento Administrativo de la Función Pública DAFP, Septiembre de 2011.
Cartilla Estrategia para la construcción del Plan Anticorrupción y Atención al Ciudadano</t>
  </si>
  <si>
    <t>Procesos</t>
  </si>
  <si>
    <t>Tipo_de_Riesgo</t>
  </si>
  <si>
    <t>Opciones_de_Manejo</t>
  </si>
  <si>
    <t>Control_Existente</t>
  </si>
  <si>
    <t>Evaluación</t>
  </si>
  <si>
    <t>Medidas_de_Respuesta</t>
  </si>
  <si>
    <t>Registro</t>
  </si>
  <si>
    <t>Articulación Interinstitucional</t>
  </si>
  <si>
    <t>Evitar</t>
  </si>
  <si>
    <t>RaroInsignificante</t>
  </si>
  <si>
    <t>Asumir el riesgo</t>
  </si>
  <si>
    <t>Estapa Judicial (Gestión de Restitución Ley 1448)</t>
  </si>
  <si>
    <t>Articulación para el Cumplimiento de las Órdenes</t>
  </si>
  <si>
    <t>Reducir</t>
  </si>
  <si>
    <t>RaroMenor</t>
  </si>
  <si>
    <t>Asumir el riesgo, Reducir el riesgo</t>
  </si>
  <si>
    <t>Medidas de Prevención</t>
  </si>
  <si>
    <t>Atención al Ciudadano</t>
  </si>
  <si>
    <t>Compartir</t>
  </si>
  <si>
    <t>RaroModerado</t>
  </si>
  <si>
    <t>Reducir el riesgo, Evitar, Compartir o Transferir</t>
  </si>
  <si>
    <t>Caracterizaciones y Registro</t>
  </si>
  <si>
    <t>Asumir</t>
  </si>
  <si>
    <t>RaroMayor</t>
  </si>
  <si>
    <t>Estapa Judicial (Gestión de Restitución de Derechos Étnicos Territoriales)</t>
  </si>
  <si>
    <t>Cumplimiento Órdenes URT</t>
  </si>
  <si>
    <t>RaroCatastrófico</t>
  </si>
  <si>
    <t>ImprobableInsignificante</t>
  </si>
  <si>
    <t>ImprobableMenor</t>
  </si>
  <si>
    <t>Planeación Estratégica</t>
  </si>
  <si>
    <t>Evaluación Sistema de Control Interno</t>
  </si>
  <si>
    <t>ImprobableModerado</t>
  </si>
  <si>
    <t>Gestión Contractual</t>
  </si>
  <si>
    <t>ImprobableMayor</t>
  </si>
  <si>
    <t>Gestión de Comunicaciones</t>
  </si>
  <si>
    <t>ImprobableCatastrófico</t>
  </si>
  <si>
    <t>Prevención y Gestión de Seguridad</t>
  </si>
  <si>
    <t>Gestión del Conocimiento e Información</t>
  </si>
  <si>
    <t>ModeradaInsignificante</t>
  </si>
  <si>
    <t>Gestión Documental</t>
  </si>
  <si>
    <t>ModeradaMenor</t>
  </si>
  <si>
    <t>Gestión Financiera</t>
  </si>
  <si>
    <t>ModeradaModerado</t>
  </si>
  <si>
    <t>Mejoramiento Continuo</t>
  </si>
  <si>
    <t>Gestión Logística y de Rec. Físicos</t>
  </si>
  <si>
    <t>ModeradaMayor</t>
  </si>
  <si>
    <t>Gestión Talento Humano</t>
  </si>
  <si>
    <t>ModeradaCatastrófico</t>
  </si>
  <si>
    <t>Gestión TIC</t>
  </si>
  <si>
    <t>ProbableInsignificante</t>
  </si>
  <si>
    <t>ProbableMenor</t>
  </si>
  <si>
    <t>ProbableModerado</t>
  </si>
  <si>
    <t>ProbableMayor</t>
  </si>
  <si>
    <t>ProbableCatastrófico</t>
  </si>
  <si>
    <t>Casi seguroInsignificante</t>
  </si>
  <si>
    <t>Casi seguroMenor</t>
  </si>
  <si>
    <t>Casi seguroModerado</t>
  </si>
  <si>
    <t>Casi seguroMayor</t>
  </si>
  <si>
    <t>Casi seguroCatastrófico</t>
  </si>
  <si>
    <t>No realizar los trámites pertinentes por hurto de bienes de propiedad de la Entidad.</t>
  </si>
  <si>
    <t>Acciones de repetición que logre establecer los entes de control.  
Detrimento Patrimonial.</t>
  </si>
  <si>
    <t xml:space="preserve">Solicitar a las áreas de manera escrita el resumen de los hechos una vez se ha llevado la denuncia correspondiente  a través de la página de la Policia.
Enviar el memorando informando  a la Secretaría General acerca de la perdida o hurto de los bienes
Incluir los bienes en la póliza de seguros. 
Realizar las reclamaciones ante la compañía de vigilancia y la compañía de seguros.  </t>
  </si>
  <si>
    <t>Obtención de mínimo 3 cotizaciones cuando existan dudas sobre los precios.</t>
  </si>
  <si>
    <t>Realización de las adquisiciones a proveedores reconocidos y legalmente constituidos.
Consulta de precios de mercado en grandes superficies como evidencia para realización de la compra.
Exigencias de mínimo tres cotizaciones.</t>
  </si>
  <si>
    <t>No realizar o participar en los eventos  representativos para la entidad
Daño de imagen institucional</t>
  </si>
  <si>
    <t>El jefe de comunicaciones hace parte del Comité de Dirección lo cual permite tener conocimiento de los eventos a realizar o participar.                       - correctivo                                                                                                                                                                                                                              Fomentar la comunicación con las diferentes dependencias para identificar a tiempo los eventos a realizar.   - preventivo                                                                                                                           El equipo de Comuniciones asiste a los comités técnicos para identificar eventos futuros. preventivo
Procedimiento de Organización y/o participación en espacios de interacción con los actores del SNCTI - preventivo</t>
  </si>
  <si>
    <t xml:space="preserve">
Recopilación de información con las áreas en temas de eventos con el proósito de generar un plan de eventos anual. Gina Rodríguez
Elaboración de la metodología para la optimización dle procedimiento para la realización de eventos. Gina Rodríguez
</t>
  </si>
  <si>
    <t>20 de enero de 2015</t>
  </si>
  <si>
    <t>01 de marzo de 2015</t>
  </si>
  <si>
    <t>Descentralización de la información. Falta de claridad sobre los voceros oficales de la entidad.</t>
  </si>
  <si>
    <t>Falta de planeación porparte de las áreas para la entrega oportuna de las solicitudes</t>
  </si>
  <si>
    <t>Inconformidad por parte del usuario tanto interno como externo</t>
  </si>
  <si>
    <t xml:space="preserve">Calendario de alertas para publicaciónes y actualizaciones en el correo institucional
Prioridad en las publicaciones de ley </t>
  </si>
  <si>
    <t>Probabilidad e impacto</t>
  </si>
  <si>
    <t>27 de enero de 2015</t>
  </si>
  <si>
    <t>Elaboración de calendario de publicaciones de ley - Mauricio Camargo
Notificación a las áreas encargadas de suministar la información que por Ley debe ser publicada</t>
  </si>
  <si>
    <t>Elaboración de pliegos con el visto bueno de DGRL y SEGEL
Filtros en los procesos de contratación por parte de la DGRL y Secretaria General.</t>
  </si>
  <si>
    <t>Elaboración de pliegos con el visto bueno de DGRL y SEGEL</t>
  </si>
  <si>
    <t>Cumplimientos de los plazos establecidos para los pagos
Procedimiento de Supervisión de Contratos
Formatos de cumplidos a satisfacción para los pagos en servicios, honorarios y compras</t>
  </si>
  <si>
    <t>Todos</t>
  </si>
  <si>
    <t>Revisión y actualización de los formatos de supervisión y seguimiento a contratos</t>
  </si>
  <si>
    <t xml:space="preserve">Actualización semestral de los inventarios de la Entidad
Pago de las polizas de seguro por perdida de bienes de la Entidad
</t>
  </si>
  <si>
    <t>Revisión del rubro presupuestal y el monto que trae la solicitud antes de expedir el CDP.
Revisión previa firma por parte de la Coordinadora del área una vez expedido el CDP.</t>
  </si>
  <si>
    <t>Modificación del formato de recibido de satisfacción de servicios públicos incluyendo el espacio de rubro presupuestal.
Validación por parte del área financiera de la correspondencia de rubro presupuestal con lo registrado en el recibido a satisfacción de servicios públicos.</t>
  </si>
  <si>
    <t>Validación inadeacuada del proceso contractual</t>
  </si>
  <si>
    <t>Falta de oportunidad de la OAP en informar las vigencias futuras al área financiera</t>
  </si>
  <si>
    <t>Control de todas las vigencias futuras aprobadas por la Dirección General del Presupuesto del Ministerio de Hacienda y Crédito Pùblico o el Confis a través de SIIF Nación.
Control de los documentos de vigencias futuraspor parte del área financiera.</t>
  </si>
  <si>
    <t>Error humano en el manejo de sistema de información SIIF</t>
  </si>
  <si>
    <t>Incumplimiento de las  obligaciones contractuales.</t>
  </si>
  <si>
    <t>El control se efectua antes de terminar la vigencia  a través de la revisión del profesional de presupuesto y tesorería y el profesional especializado encargado del área financiera  uno a uno los compromisos y obligaciones que constituyen el rezago presupuestal antes del 20 de enero de cada vigencia, como se enuncia en los Decretos 2674 de 2012 y el 4836 de 2011.</t>
  </si>
  <si>
    <t>Elaboración de acta de constitución de cuentas por pagar y reserva para garantizar el cumplimiento de los requisitos necesarios de los compromisos suscritos durante la vigencia</t>
  </si>
  <si>
    <t xml:space="preserve">Validación de las vigencias futuras </t>
  </si>
  <si>
    <t>Existencia de un formato liquidador de impuestos y retenciones por contrato tramitado.
Los profesionales de Contabilidad y Tesorería se reunen para evaluar los listados generados por el sistema SIIF de los descuentos efectuados para generar la declaración tributarias establecidos por la DIAN.</t>
  </si>
  <si>
    <t>Los profesionales de Contabilidad y Tesorería se reunen para cruzar los listados generados por el sistema SIIF de los descuentos efectuados para generar la declaración tributarias establecidos por la DIAN.</t>
  </si>
  <si>
    <t>Que la  información relacionada con la Contabilidad de la Entidad a la Contaduria General de la Nación no este soportada correctamente.</t>
  </si>
  <si>
    <t>1. Envio de corre electrónico especificando las fechas limites de entrega de información para el registro  contable.                                                                               2. Implementar Cronograma de fecha de entrega de insumos.
3. Validación de la informacion recibiday registrada en el sistema CHIP</t>
  </si>
  <si>
    <t>Revisión de la información una semana antes de la  trasmisión del CHIP con el fin de validar en el aplicativo los posibles errores.</t>
  </si>
  <si>
    <t>Desconocimiento, descuido u omisión</t>
  </si>
  <si>
    <t>Realización de trámites de inversiones por funcionarios no autorizados 
Errores en la interpretación de información</t>
  </si>
  <si>
    <t>Incumplimiento de la norma Decreto 1525 de 2008
Implicaciones disciplinarias</t>
  </si>
  <si>
    <t>Programacion de los pagos de FIIS
Filtros de revision por cada a unos de los actores en el manejo de TES</t>
  </si>
  <si>
    <t>Cumplimiento de las normas establecidas por el Ministerio de Haciendo para la venta de portafolio e Inversiones
Modificación del formato de la inversión forsoza de la Entidad</t>
  </si>
  <si>
    <t>Andrea Avendaño</t>
  </si>
  <si>
    <t>Cumplir con la norma establecida
Verificación de la no asignación de los perfiles de SIIF a un mismo usuario.
Definción de roles y permisos en SIIF con respecto a la realización de pagos a beneficiarios</t>
  </si>
  <si>
    <t>La no causación en la contabilidad de las actas de liquidación en donde se incluye el valor a reintegrar.</t>
  </si>
  <si>
    <t>Procedimiento de Gestión de Cartera
Unificación de la base de datos de gestión de cartera de la Entidad</t>
  </si>
  <si>
    <t xml:space="preserve">Entrega de listado mensual (diciembre -julio) de morosos a SEGEL
Reporte del listado de las actas de liquidación pendientes de registrar por reintegros 
Realización de reporte a la Contaduría General de la Nación del boletin de morosos de la Entidad
</t>
  </si>
  <si>
    <t>Procedimiento para la liquidación de conratos/convenios
Lista de chequeo
El funcionario o colaborador a quien se asigna el trámite verifica que se encuentren los documentos requeridos y procede al trámite respectivo en caso contrario devuelve mediante ORFEO al remitente la solicitud indicando el motivo para su corrección.</t>
  </si>
  <si>
    <t>x</t>
  </si>
  <si>
    <t xml:space="preserve">Impacto </t>
  </si>
  <si>
    <t>Incumplimiento de las normas presupuestales</t>
  </si>
  <si>
    <t xml:space="preserve">Pedida de docuemtos y desmenbramiento de los expedientes </t>
  </si>
  <si>
    <t>Establecer requisitos que direccionen el proceso hacia un proponente y limitar la participación</t>
  </si>
  <si>
    <t>Elaboración de estudios previos y pliegos de condiciones con requisitos objetivos de selección del contratista que se ajusten a las necesidades propias de la entidad.</t>
  </si>
  <si>
    <t xml:space="preserve">Reducido número de propuestas presentadas
Falta de calidad en la prestación del servicio </t>
  </si>
  <si>
    <t>Gestión  de Convocatorias   M301</t>
  </si>
  <si>
    <t>Gestión  de Convocatorias   M301</t>
  </si>
  <si>
    <t>Tecnología</t>
  </si>
  <si>
    <t>Adriana Olmos</t>
  </si>
  <si>
    <t>N.A</t>
  </si>
  <si>
    <t>Stella Quiñones Benavides</t>
  </si>
  <si>
    <t>Realización de trámites de inversiones por funcionarios no autorizados.
Errores en la interpretación de información.</t>
  </si>
  <si>
    <t xml:space="preserve">Autoprestamos y jineteo de los fondos. </t>
  </si>
  <si>
    <t xml:space="preserve">Interes particular.
Extralimitación de funciones.
</t>
  </si>
  <si>
    <t>IDENTIFICACIÓN DEL RIESGO</t>
  </si>
  <si>
    <t>VALORACIÓN</t>
  </si>
  <si>
    <t xml:space="preserve">DEPARTAMENTO ADMINISTRATIVO DE CIENCIA, TECNOLOGÍA E INNOVACIÓN - COLCIENCIAS
MAPA DE RIESGOS DE CORRUPCIÓN </t>
  </si>
  <si>
    <t>Arqueos sorpresivos a la caja menor.
Filtro de revisión de Recibos de legalizacion de gastos por parte del profesional especializado del área de Logística.</t>
  </si>
  <si>
    <t>Realización de las adquisiciones a proveedores reconocidos y legalmente constituidos.
Consulta de precios de mercado en grandes superficies como evidencia para realización de la compra.
Exigencias de mínimo tres cotizaciones.</t>
  </si>
  <si>
    <t>Gestión de Recursos Financieros A102</t>
  </si>
  <si>
    <t>Gestión de Información G104</t>
  </si>
  <si>
    <t>Posibles vulnerabilidades en el acceso a la LAN corporativa o al Data Center externo (RENATA)</t>
  </si>
  <si>
    <t>Si</t>
  </si>
  <si>
    <t>Control de acceso de los usuarios a los aplicacitivos a través de claves y definición de perfiles y permisos.
Control a traves de las reglas definidas en el Firewall</t>
  </si>
  <si>
    <t>01 de enero de 2016</t>
  </si>
  <si>
    <t>31 de diciembre de 2016</t>
  </si>
  <si>
    <t>Entrega indebida o robo de la información institucional</t>
  </si>
  <si>
    <t>Realizar seguimiento a mecanismos de asignación y mantenimiento de claves y accesos encriptados a través de VPN.</t>
  </si>
  <si>
    <t>Implementación de Fase 1 del Sistema de Gestión de la Seguridad de la Información</t>
  </si>
  <si>
    <t>01 de marzo de 2016</t>
  </si>
  <si>
    <t>MECANISMO DE SEGUIMIENTO</t>
  </si>
  <si>
    <t>Auditoría preliminar de, seguimiento y evaluación a los planes de manejo del riesgo</t>
  </si>
  <si>
    <t xml:space="preserve">Revelar información confindencial de la Entidad, a medios masivos por parte de personas  no autorizadas </t>
  </si>
  <si>
    <t>Descentralización de la información. Falta de claridad sobre los voceros oficiales de la entidad.</t>
  </si>
  <si>
    <t>Dar respuesta a las peticiones fuera de los términos de ley</t>
  </si>
  <si>
    <t>Incongruencia y poca claridad en la calidad, pertinencia y validez de la respuesta elaborada por parte del funcionario o colaborador de la Entidad</t>
  </si>
  <si>
    <t>Falta de una lectura y análisis minucioso al requerimiento realizado
Baja compresión de los términos utilizados por el ciudadano
Falta de compromiso por parte de las áreas para contestar los requerimientos</t>
  </si>
  <si>
    <t>Verificación de  la respuesta por parte  del propio funcionario, del Director, Gestor o Jefe del Área responsable, en los caso en que sea necesario.
Generación de Manual de Atención al Ciudadano con instrucciones para la gestión de PQRS.</t>
  </si>
  <si>
    <t>Grupo de Atención al Ciudadano</t>
  </si>
  <si>
    <t>Gestión de Servicios al Sistema M104</t>
  </si>
  <si>
    <t xml:space="preserve">Deterioro de la imagen institucional.
Posibles sanciones legales contra la Entidad.
Incremento de  solicitudes pendientes por responder. </t>
  </si>
  <si>
    <t>Falta de herramientas tecnológicas para el control de la a gestión de las peticiones que llegan a l a Entidad.
Alta carga operativo.
Falta de compromiso por parte de las funcionarios y colaboradores para contestar oportunamente los requerimientos.
Falta de seguimiento y supervisión a los compromisos de funcionarios y colaboradores.</t>
  </si>
  <si>
    <t>Seguimiento a las peticiones que requieren algún tipo de respuesta y que han sido recibidas a través de los canales de atención dispuestas.
Generación de Manual de Atención al Ciudadano con instrucciones para la gestión de PQRS en Colciencias.</t>
  </si>
  <si>
    <t>Gestión de adquisición de una herramienta tecnológica que permita mayor control sobre el trámite de las PQRS.
Elaboración de informes semestrales asociada a las áreas con incumplimientos en tiempos de respuesta. Dichos informes se socializarán con la Alta Dirección.
Realización de actividades que conlleven a fortalecer competencias al
interior de la entidad.</t>
  </si>
  <si>
    <t xml:space="preserve">18  de enero </t>
  </si>
  <si>
    <t>Tecnología
Personas</t>
  </si>
  <si>
    <t>Realizar talleres de Lenguaje Claro a funcionarios y colaboradores de la Entidad, con el propósito de reforzar las competencias en términos de generar respuestas  pertinentes, validas y con calidad al ciudadano.</t>
  </si>
  <si>
    <t>Inconformidad del ciudadano por la veracidad en la respuesta.
Reprocesos.
Deterioro de la imagen institucional.
Posibles sanciones legales contra la Entidad.</t>
  </si>
  <si>
    <t xml:space="preserve">Gestión de  Orientación y Planeación Institucional G101 </t>
  </si>
  <si>
    <t>Concentración de autoridad o extralimitación de funciones en el marco de la definición del plan estratégico en la Entidad</t>
  </si>
  <si>
    <t xml:space="preserve">Deterioro de la imagen institucional.
Plan Estratégico que no responda las necesidades de los grupos de interés de la Entidad.
Falta de continuidad para la ejecución de las políticas institucionales.
</t>
  </si>
  <si>
    <t xml:space="preserve">Aplicación del procedimiento  "Planeación Institucional" donde se establecen parametros e instancias para la formulación, aprobación, ejecución, seguimiento y evaluación de planes de mediano y corto plazo, que permitan plantear el camino y la manera como Colciencias alcanzará los objetivos de sus componentes misionales.
Construcción participativa del Plan Estratégico con las áreas misionales y de apoyo (equipo directivos y equipos operativos)  de Colciencias: talleres, mesas de trabajo.
</t>
  </si>
  <si>
    <t>Oficina Asesora de Planeación</t>
  </si>
  <si>
    <t>Registro de avances falsos en los reportes de la ejecución del plan de acción por parte de las áreas de la Entidad</t>
  </si>
  <si>
    <t>Pérdidas económicas para la Entidad.
Posibles sanciones legales.</t>
  </si>
  <si>
    <t>Deterioro de la imagen institucional.
Incumplimiento de los objetivos institucionales
Sanciones disciplinarias.</t>
  </si>
  <si>
    <t>Aplicación del procedimiento  "Planeación Institucional" en el cual se incluye  el reporte del seguimiento al plan de acción  en la herramienta GINA.
Verificación de reporte en GINA, por tipo de rol: 
Revisión: lo realiza el íder de programa  y aprobación contra evidencia o entregables por parte de la Oficina Asesora de Planeación.</t>
  </si>
  <si>
    <t>Personas
Alta Dirección</t>
  </si>
  <si>
    <t>No utilización de precios de referencia. No obtener cotizaciones.</t>
  </si>
  <si>
    <t>Obtención de mínimo 3 cotizaciones cuando existan dudas sobre los precios, En compras iguales o superiores a 5 SMDLV.</t>
  </si>
  <si>
    <t>1 de Enero de 2016</t>
  </si>
  <si>
    <t>31 diciembre de 2016</t>
  </si>
  <si>
    <t xml:space="preserve">Valores en las facturas no acordes a los precios del mercado, asociados a los gastos generales efectuados con recursos de la "caja menor de gastos generales". </t>
  </si>
  <si>
    <t xml:space="preserve">Insuficiencia de herramientas especializadas para el manejo integral de la seguridad de la información 
La Entidad no cuenta con una política de seguridad la información
 Intereses particulares por personas  con acceso a la información </t>
  </si>
  <si>
    <t>Peculado.
Utilización indebida de información privilegiada.
Pérdida de credibilidad en la imagen institucional.
Detrimento patrimonial de la Entidad.</t>
  </si>
  <si>
    <t>Ausencia de sesiones de trabajo o reuniones para socializar y concertas los programas que hacen parte de la planeación estratégica.
Ausencia de canales de comunicación.
Liderazgo autocrático.</t>
  </si>
  <si>
    <t>Desconocimiento del la herramienta para el reporte de avances de los planes de acción
Conflicto de intereses.
No contar con fuentes de información confiable para el reporte en la herramienta  de seguimiento a planes.
Muestra de una supuesta gestión  sin su efectiva ejecución.</t>
  </si>
  <si>
    <t xml:space="preserve"> 
Funcionarios y contratistas de Colciencias que con sus actos o palabras ante medios puedan afectar los intereses de la Entidad</t>
  </si>
  <si>
    <t>Falta de planeación sobre el desempeño o intervenciones de los miembros de la comunidad Colciencias que afectan los intereses de la entidad.</t>
  </si>
  <si>
    <t>Afectación de la imagen institucional y de la Alta Dirección</t>
  </si>
  <si>
    <t>No divulgar información, documentos e informes de interés de la ciudadanía y otros ordenados por los entes de control.</t>
  </si>
  <si>
    <t>Falta de planeación por parte de las áreas para la entrega oportuna y clara de información.</t>
  </si>
  <si>
    <t xml:space="preserve">Inconformidad por parte de la ciudadanía.
Sanciones legales.
</t>
  </si>
  <si>
    <t>Grupo de Comunicaciones</t>
  </si>
  <si>
    <t>01 de enero de   de 2016</t>
  </si>
  <si>
    <t>Concentración de autoridad o exceso de poder.
Influencias externas
Intereses particulares para favorecer a personas
Presentacion de documentos falsos po parte de la persona que se postula al cargo.</t>
  </si>
  <si>
    <t xml:space="preserve">Ocupación de un cargo sin el lleno de los requisitos legales.
Fraude al Tesoro Nacional.
Sanciones legales
</t>
  </si>
  <si>
    <t>Perfiles de los cargos definidos en el manual de funciones
Presentación de pruebas  de competencias ante el DAFP
Procedimiento Vinculación de personal A101PR01
Formato de verificación de requisitos (GINA) 
Validación de la información  de la hoja de vida consignada en SIGEP
Publicacion de la hoja de vida en pagina web tanto de Presidencia como de la Entidad para el casod elos cargos de libre nombramiento y remocion.</t>
  </si>
  <si>
    <t xml:space="preserve">Poner en marcha la actualizacion del procedimiento de seleccion y vinculacion de personal con los controles definidos:
Verificacion de requisitos de acuerdos a Manual de funciones versus hoja de vida presentada.
Verificacion de la veracidad de los documentos presentados por la persona a vincular.
Verificacion de los documentos para posesion.
</t>
  </si>
  <si>
    <t>Contratación de bienes y servicios directamente sin abrir procesos, de acuerdo con la cuantía o cuando la normatividad, lo exija.</t>
  </si>
  <si>
    <t>Omitir procesos de selección establecidos legalmente, en la contratación de proveedores de bienes y servicios y de acuerdo con la cuantía.</t>
  </si>
  <si>
    <t xml:space="preserve">Sobrecostos en la contratación. Acciones legales. Falta disciplinaria </t>
  </si>
  <si>
    <t>Revisión y validación de las solicitudes que hacen las áreas, realizada por parte de la Secretaría General de la entidad. 
Capacitación permanente en temas de contratación estatal.</t>
  </si>
  <si>
    <t>Posibilidad de perdida por sanción por sustracción de bienes de la Entidad</t>
  </si>
  <si>
    <t>Desactualización de los inventarios de la Entidad.
Personal deshonesto.
Actos malientencionados 
Inadecuado seguimiento a los bienes de la Entidad.</t>
  </si>
  <si>
    <t>Aplicación del procedimiento de Administración de Recursos Físicos.</t>
  </si>
  <si>
    <t>Establecer requisitos que permitan controlar la posible eventualidad de direccionamiento de procesos contractuales hacia un proponente o que limiten injustificadamente la participación</t>
  </si>
  <si>
    <t>Solicitar requisitos a los proponentes sobre idoneidad, calidad moral, experiencia y solvencia económica que permitan al contratista elegido cumplir a cabalidad el desarrollo del contrato</t>
  </si>
  <si>
    <t>1 de enero de 2016</t>
  </si>
  <si>
    <t>NA</t>
  </si>
  <si>
    <t>Plantear una estrategia para monitorear la información que debe ser publicada, por términos de Ley</t>
  </si>
  <si>
    <t>Adriana Prieto
Adriana Olmos</t>
  </si>
  <si>
    <t>1 de noviembre de 2016</t>
  </si>
  <si>
    <t>30 de junio de 2016</t>
  </si>
  <si>
    <t>Seguimiento a los envios masivos a través de contacto continuo con los mismos</t>
  </si>
  <si>
    <t>Centralizar la información a través del grupo de comunicaciones de Colciencias
Realizar monitoreo de medios</t>
  </si>
  <si>
    <t>Evaluación sesgadas de propuestas de convocatorias para favorecer a terceros</t>
  </si>
  <si>
    <t>No verificación de conflicto de intereses de los evaluadores frente a las propuestas a evaluar
Extralimitación de funciones
Inadecuada selección de evaluadores</t>
  </si>
  <si>
    <t>Perdida de credibilidad en los procesos de la institución
Omisión de los principios de transparencia
Posibles sanciones disciplinarias
Perdida del principio de oportunidad para los demás proponentes de la convocatoria
Deterioro de la imagen institucional</t>
  </si>
  <si>
    <t>Existencia de formato de declaración confidencialidad y conflicto de intereses para firma  por parte del par evaluador
Selección de pares evaluadores externos a la institución y de una Entidad distinta a la  del proponente
Evaluador no correpsponde de las misma entidad proponente</t>
  </si>
  <si>
    <t>Solicitar una auditoria a la OCI, para la revisión aletoria para esta actividad, que permita detectar oportunidades de mejoras en temas específicos.</t>
  </si>
  <si>
    <t>Sandra Lozano</t>
  </si>
  <si>
    <t>31 de enero de 2016</t>
  </si>
  <si>
    <t>Capacitación insuficiente a los miembros del grupo de registro o los profesionales encargados de revisar los requisitos mínimos
Errores humanos en la validación de la información
Entrega de documentación fraudulenta por parte de los proponentes
Falla en los aplicativos para el cargue de información</t>
  </si>
  <si>
    <t>Incumplimiento  en el cronograma de la convocatoria
Posibles acciones ciudadanas
Deterioro en la imagen institucional</t>
  </si>
  <si>
    <t>Implementación de procedimiento de evalución y decisión de propuestas de CTeI</t>
  </si>
  <si>
    <t>Errores humanos en la consolidación de los resultados de las evaluaciones para  generación de los banco
Extralimitación de funciones</t>
  </si>
  <si>
    <t>Financiar propuestas no seleccionadas
Perdida de credibilidad en los procesos de la institución
Omisión de los principios de transparencia
Posibles sanciones disciplinarias
Perdida del principio de oportunidad para los demás propoenentes de la convocatoria</t>
  </si>
  <si>
    <t>Revisión de la ejecución de cada una las actividades del plan operativo de las convocatorias, que permitan validar los requisitos exigidos para surtir la etapa de evaluación</t>
  </si>
  <si>
    <t>Puesta en marcha el  modelo de publicación como herramienta para seguimiento a los Bancos de Elegibles
Gestionar la revision detallada previa  publicación del Banco de Elegibles por parte Comité de Dirección Técnica</t>
  </si>
  <si>
    <t>Incumplimiento del Decreto 1525 de 2008 por el cual se dictan normas relacionadas con la inversión de los recursos de las entidades estatales del orden  nacional y territorial
Implicaciones disciplinarias</t>
  </si>
  <si>
    <t>Programacion de los pagos de FIIS
Implementación de ejecución presupuestal
Filtros de revisión por cada a unos de los actores en el manejo de TES</t>
  </si>
  <si>
    <t>Manipulación dela información en SIFF para realizar pagos sin el cumplimiento y a beneficiarios que no correspondan</t>
  </si>
  <si>
    <t>Realizar transacciones del portafolio de Inversiones sin el cumplimiento de requisitos previamente establecidos</t>
  </si>
  <si>
    <t>Intereses creados y manifiestos
Tráfico de influencias</t>
  </si>
  <si>
    <t>Cumplir con la norma establecida
Verificación de la no asignación de los perfiles de SIIF a un mismo usuario.
Definición de roles y permisos en SIIF con respecto a la realización de pagos a beneficiarios</t>
  </si>
  <si>
    <t>Omisión de información deliberadamente por las personas que manejan la base de datos</t>
  </si>
  <si>
    <t>Filtros en los procesos de contratación por parte de la DGRL (logística y financiera)  y Secretaría General.</t>
  </si>
  <si>
    <t>Existencia del Instrucitvo para el Manejo de Caja Menor  de gastos generales
Arqueos períodicos a la caja menor.</t>
  </si>
  <si>
    <t>Aplicación del Procedimiento de Gestión de Cartera
Implementación de base de datos de gestión de cartera unificada de la Entidad</t>
  </si>
  <si>
    <t xml:space="preserve">  Entrega de reporte de morosos a Secretaria General
Reporte del listado de las actas de liquidación pendientes de registrar por reintegros 
Realización de reporte a la Contaduría General de la Nación del boletin de morosos de la Entidad
</t>
  </si>
  <si>
    <t>PERIODO DE SEGUIMIENTO</t>
  </si>
  <si>
    <t>Trimestral</t>
  </si>
  <si>
    <t xml:space="preserve">ACCIONES  PREVENTIVAS A DESARROLLAR  </t>
  </si>
  <si>
    <t>REGISTRO-EVIDENCIA</t>
  </si>
  <si>
    <t>Registro talleres</t>
  </si>
  <si>
    <t>Registro del os seguimientos de asignación y mantenimiento</t>
  </si>
  <si>
    <t>Registro de la implementación de la fase 1 del SGSI</t>
  </si>
  <si>
    <t>Registro del monitoreo de medios</t>
  </si>
  <si>
    <t>Registro de la gestión de auditoría a la OCI</t>
  </si>
  <si>
    <t>Registro de la implementación del modelo de publicación de l Banco de Elegibles
Registro de la revisión del banco por parte del Comité de Dirección Técnica</t>
  </si>
  <si>
    <t>Registro de la revisión del plan operativo de las convocatorias para su cumplimiento</t>
  </si>
  <si>
    <t>Registro de inclusión de controles al procedimienton de selección y vinculación de personal</t>
  </si>
  <si>
    <t xml:space="preserve">Registro que da cuenta del cumplimiento </t>
  </si>
  <si>
    <t>Cumplimiento de los  establecidas por el Ministerio de Haciendo para la venta de portafolio e Inversiones
Modificación del formato de la inversión forsoza de la Entidad</t>
  </si>
  <si>
    <t>Personas 
Externo</t>
  </si>
  <si>
    <t>Reconocer un grupo o investigador que no cumpla con los requisitos establecidos en el modelo de medición</t>
  </si>
  <si>
    <t>Diligenciamiento y cargue de información en la plataforma SCIENTI que no correspondan con la realidad.</t>
  </si>
  <si>
    <t>Reprocesos en términos de revisión de requisitos y consulta a instancias como Secretaria General y Oficina de Control Interno.
Iniciar procesos de aclaraciones con las instituciones que avalan el curriculo y grupo de investigación.
Falta de credibilidad en los controles de Colciencias para llevar a cabo las convocatorias de reconocimiento de grupos e investigadores.
Acceso a beneficios por parte del grupo o investigador sin cumplir las condiciones necesarios para tal fin</t>
  </si>
  <si>
    <t>Control social asociada a que el proceso de reconocimiento de grupos e investigadores es público
Vinculación permanente con las instituciones que avalan tanto grupos como a investigadores para la validación y verificación de la información registrada en la plataforma SCIENTI</t>
  </si>
  <si>
    <t>Correctivo
Preventivo</t>
  </si>
  <si>
    <t>Compartir el riesgo</t>
  </si>
  <si>
    <t>Diana Caicedo</t>
  </si>
  <si>
    <t>A través de las socializaciones de los posibles ajustes del modelo de reconocimiento y medición, se buscará conscientizar a las instituciones de los riesgos y consecuencias de avalar grupos y curriculos a los cuales no se haya verificado correctamente la información registrada en la plataforma.</t>
  </si>
  <si>
    <t>01 de junio de 2016</t>
  </si>
  <si>
    <t>Presentación de socialización de riesgos y consecuencias para las instituciones de avalar grupos y curriculos a los cuales no se haya verificado correctamente la información registrada en la plataforma</t>
  </si>
  <si>
    <t>Gestión fortalecimiento de infraestructura de CTeI M304</t>
  </si>
  <si>
    <t>Se revisaron alternativas como:
1. Pasar a una tercerización al 100% que incluye software y personal de atención.
2. Continuar como estamos, personal contratado por Colciencias sin herramienta tecnológica ajustada a las necesidades
3. Alquiler de una herramienta que facilite el proceso de atención y que el personal de atención continue sindo de Colciencias.
4. Compra de una herramienta que facilite el proceso de atención y que el personal de atención continue sindo de Colciencias.
Luego de revisar los diferentes escenarios en el comite de desarrollo administrativo del 31 de Marzo de 2016, se tomó  la decisión  de alquilar una herramienta que permita mejorar el proceso de atención y manejo de PQRDS (peticiones, quejas, reclamos,denuncias,sugerencias) y que el personal continúe siendo administrado y contratado por la entidad de forma directa.</t>
  </si>
  <si>
    <t xml:space="preserve">Registro de gestión de herramienta tecnológica
</t>
  </si>
  <si>
    <t xml:space="preserve">
Registro de actividades realizadas para el fortalecimiento de competencias</t>
  </si>
  <si>
    <t>TAREA</t>
  </si>
  <si>
    <t>Plan en conjunto con comunicaciones y talento humano que va a ayudar a que los colaboradores desarrollen habilidades de servicio.</t>
  </si>
  <si>
    <t>Respecto al seguimiento a mecanismos de asignación y mantenimiento de claves y accesos encriptados a través de VPN.</t>
  </si>
  <si>
    <t xml:space="preserve">Respecto a la puesta en marcha de la fase 1 del Sistema de Gestión Seguridad de la Información </t>
  </si>
  <si>
    <t>Con respecto a la actualizacion del procedimiento de seleccion y vinculacion de personal con los controles definidos:</t>
  </si>
  <si>
    <t>Los perfiles de SIIF son asiganados de acuerdo a las funciones de cada uno de los usuarios del area financiera; esta accion se realiza con el fin de que no sea facultado un mismo usuario para realizar todos los tramites en el sistema como: Presupuesto, contabilidad, caja menor, pagos, PAC, ingresos, gestion contable, central de cuentas y para que no se realicen tramites en el SIIF que no esten autorizados como pagos, registros presupuestales, obligaciones presupuestales y demas.</t>
  </si>
  <si>
    <t>Avance con respecto a la realización de talleres de Lenguaje Claro a funcionarios y colaboradores de la Entidad</t>
  </si>
  <si>
    <t>Avance con respecto a la Gestión de adquisición de una herramienta tecnológica que permita mayor control sobre el trámite de las PQRS.</t>
  </si>
  <si>
    <t xml:space="preserve">
Avance con respecto a la elaboración de informes semestrales asociada a las áreas con incumplimientos en tiempos de respuesta. Dichos informes se socializarán con la Alta Dirección.</t>
  </si>
  <si>
    <t>Avance con respecto a  la realización de actividades que conlleven a fortalecer competencias al interior de la entidad.</t>
  </si>
  <si>
    <t xml:space="preserve">Las pólizas de seguros de la entidad han permanecido vigentes, sin interrupción alguna. En el presente año se llevó a cabo el proceso de selección de todo el programa de seguros, el cual nos lleva la vigencia de las pólizas hasta el año 2017. </t>
  </si>
  <si>
    <t xml:space="preserve">Avances respecto a la realización de inventarios períodicos </t>
  </si>
  <si>
    <t>Asegurar que las polizas de los bienes de la Entidad 
Realización de inventarios períodicos (semestralmente)</t>
  </si>
  <si>
    <t xml:space="preserve">Respecto al avance de los arqueos sorpresivos </t>
  </si>
  <si>
    <t>Desde el área de Logística se realizan los estudios previos, con base en los indicadores financieros fjados por el área respectiva y se envían a SEGEL, para revisión, aprobación y puesta en marcha de los procesos.</t>
  </si>
  <si>
    <t>Avance respecto a la centralización la información a través del grupo de comunicaciones de Colciencias</t>
  </si>
  <si>
    <t>Avance respecto al planteamiento de una estrategia para monitorear la información que debe ser publicada, por términos de Ley</t>
  </si>
  <si>
    <t>Avance respecto a la solicitud de una auditoria a la OCI, para la revisión aletoria para esta actividad, que permita detectar oportunidades de mejoras en temas específicos.</t>
  </si>
  <si>
    <t>Avance respecto ala puesta en marcha del modelo de publicación del banco de elegibles</t>
  </si>
  <si>
    <t>Avance respecto a la ejecución de cada una de las actividades del plan operativo de las convocatorias</t>
  </si>
  <si>
    <t>Avance respecto a las socializaciones de los posibles ajustes del modelo de reconocimiento y medición de grupos</t>
  </si>
  <si>
    <t>Avaces respecto al aseguramiento de las polizas de los bienes de la Entidad</t>
  </si>
  <si>
    <t xml:space="preserve">Avances respecto de realizar filtros en los procesos de contratación </t>
  </si>
  <si>
    <t>Avances respecto al avance de  la consulta de precios en el mercado y exigencia de mínimo tres cotizaciones</t>
  </si>
  <si>
    <t xml:space="preserve">Avances respecto a la solicitud de requisitos a los proponentes sobre </t>
  </si>
  <si>
    <t xml:space="preserve">Avances respecto a la entrega de reporte a morosos a SEGEL </t>
  </si>
  <si>
    <t>Avances respecto a  la defición de roles y permisos en SIIF</t>
  </si>
  <si>
    <t>N°</t>
  </si>
  <si>
    <t>Se realizaron actividades que permiten fortalecer al interior de la entidad el conocimiento del manual y por ende los contenidos del mismo para reforzar en a los colaboradores que el servicio es de todos.
Se realizaron capacitaciones con externos y taller de servucción en Junio 22 y 23 las listas de asistencia reposan en talento humano.
Adicionalmente, durante el mes de julio Colciencias se presentó en el concurso mencionado, organizado por el departamento administrativo de planeación (DNP), el cual consistio en que todas las entidades públicas presentaran documentos que tuvieran alto impacto para los ciudadanos y que requirieran de una "traducción"  de los términos a un lenguaje Claro.
Colciencias se presentó con dos documentos tales como: 
Modelo de Medición de Grupos de Investigación, Desarrollo Tecnológico o de Innovación y de Reconocimiento de Investigadores del Sistema Nacional de Ciencia, Tecnología e Innovación.
Ingresos no constitutivos de renta o ganancia ocasional 
Y fue escogido el  Modelo de medición de grupos. Para esta labor se realizó reunión con el área técnica de fomento a la investigación en conjunto con Newlink empresa de comunicaciones que escogió DNP para realizar el proceso de lenguaje claro al documento seleccionado.</t>
  </si>
  <si>
    <t>En el comité de dirección del 22 de Agosto se realizó ante el mismo la presentación de PQRDS y casos vencidos con el fin de generar conciencia en las áreas para que tomen las medidas al interior de cada área y así disminuir el numero de casos vencidos.
Adicionalmente se realizaron reunión con cada área para ver en detalle el desempeño e identificar acuerdos que permitan un mejoramiento (dismunición) en el % de casos vencidos.</t>
  </si>
  <si>
    <t>Todas las solicitudes de creación de VPNs para acceso encriptado a los servidores o acceso remoto al computador de escritorio, se realizan en el mismo formato de reglas de FW y deben ser autorizadas por el supervisor o jefe inmediato y aprobadas por el jefe de la oficina TIC. A estps accesos se les hace control mensual.
odas las solicitudes de acceso a servidores o servicios de red, deben ser solicitados en la mesa de servicios, a través de los diferentes medios que están disponibles, con la categoría AdmFW, y con el archivo de solicitud de reglas FW adjunto, debidamente diligenciado, aprobado por el jefe o supervisor inmediato y la autorización del jefe de la Oficina de Tecnologías de la Información y las Comunicaciones -TIC.</t>
  </si>
  <si>
    <t>Se elaboró el documento de alcance del Modelo de Seguridad y Privacidad de la Información (MSPI) que comprende: el compromiso institucional, los límites y las interfaces de la implementación.</t>
  </si>
  <si>
    <t>Durante el segundo cuatrimestre se reportan los siguientes avances:
Se elaboró el documento de alcance del Modelo de Seguridad y Privacidad de la Información (MSPI) que comprende: el compromiso institucional, los límites y las interfaces de la implementación.
Se realizó un autodiagnóstico del MSPI en los distintos niveles de madurez como son: inicial/gestionado, definido, gestionado cuantitativamente, optimizado, obteniendo como resultado en el diagnóstico que la entidad se encuentra en un nivel CRITICO en el MSPI.
Se elaboró el cronograma y plan de implementación para la vigencia de 2016 del MSPI.
Se presentó a Comité Administrativo en su sesión del 28 de junio de 2016, los avances en la implementación, y fue aprobado el plan y cronograma para la vigencia.
Se realizaron reuniones para presentar la propuesta del Manual y el Formato, se realizan ajustes de acuerdo a las observaciones generadas.
Se solicit{o por parte de la Oficina TIC, concepto jurídico sobre el Manual y el Formato, con el fin de establecer la clasificación de la información.
Se envía para revisión y codificación por parte de OAP y está en proceso.</t>
  </si>
  <si>
    <t xml:space="preserve">La información de Transparencia y Acceso a Información Pública se actualiza de manera permanente y cada que las áreas realizan modificaciones, los responsables de cada dirección envían la solicitud por correo electrónico y en cuanto se realiza la actualización se notifica y se procede a verificar la correcta publicación.
Temas como Planeación y Gestión (Actualizaciones al PAI, PEI, Segumientos, Plan Anticorrupción y de Atención al Ciudadano, Plan Anual de Adquisiciones, Plan de inversiones, Plan anual de Convocatorias, Informes de Gestión, Estadísticas sectoriales), Información Financiera y Contable (Ejecución presupuestal mes a mes, Gastos desagregados por mes, Contratación adjudicada, Operaciones recíprocas, Estados financieros , Resolución cobro de Fotocopias, Resolución decreto de viáticos) Documentos de Control Interno (Informe Pormenorizado de Control Interno, Informes de auditorias de Contraloría General, Informes de Seguimiento de entes de control, Informes de auditoria, rendición de cuentas y seguimientos), de Atención al Ciudadano (Informes de interés para la ciudadanía), Fondo Francisco José de Caldas (Contratación derivada, convenios y aportes suscritos), Talento humano (Aspirantes y Nombramientos, Plan de capacitación, plan de incentivos, Programa de bienestar), Normatividad (Resoluciones internas y generales y decretos), Sistema de Gestión de Calidad (Actualización y publicacion de formatos y guías), Contratación (Procesos de contratación ley 80/1993) y Convocatorias (Oportunidades de formación, Mentalidad y cultura, Internacionalización, Investigación, Innovación, Colombia Bio) se encuentran al día y con la información actualizada. Las publicaciones se han realizado en cuanto se han solicitado las mismas. La verificación se puede hacer tanto en la página web como en el cruce de correos con cada responsable.
</t>
  </si>
  <si>
    <t>En este momento las propuestas se encuentran en proceso de asignación de evaluadores por parte de las áreas técnicas, por lo que se solicita ajustar la fecha de finalización teniendo en cuenta el cronograma de la convocatoria.</t>
  </si>
  <si>
    <t xml:space="preserve">1. A la fecha existe un modelo de publicación de bancos de elegibles que da cuenta de cada una de las propuestas recibidas en la convocatoria y los resultados obtenidos en cuanto a: cumplimiento de requisitos y condiciones inhabilitantes y evaluación.
2. Ya fue publicado un primer banco de elegibles y un listado de financiables, como resultado de la modalidad 1 de la convocatoria, que será empleado igualmente para la publicación del banco de elegibles correspondiente a la modalidad 2, el 29 de septiembre en su versión preliminar.
</t>
  </si>
  <si>
    <t>1. Se designó a una persona para que coordine la convocatoria y un líder por cada uno de los tres ejes temáticos de la convocatoria.
2. Se diseño un diagrama de actividades y de flujo para la ejecución del plan operativo de la convocatoria.
3. Se estableció una reunión de seguimiento semanal a la convocatoria.
4. Se diseño un tablero de control que da cuenta de la ejecución de cada una de las propuestas recibidas y una balance general de la ejecución de la convocatoria. Por tamaño no se adjunta dicho tablero de control pero está disponible a través de Sandra Lozano, coordinadora de la convocatoria ó a través de Waira (O) en la carpeta de Dirección de Fomento.</t>
  </si>
  <si>
    <t xml:space="preserve">En el mes de Julio y Agosto de 2016 se realizaron divulgaciones y capacitaciones del modelo de medición de grupos e Investigadores para concientizar a las Instituciones de la importancia de una efectiva validación de información para el aval institucional (incluído productos de Artes, Arquitectura y Diseño). </t>
  </si>
  <si>
    <t>Se realizó ajuste al procedimiento de selección y vinculación, se encuentra en revisión por parte del área de planeación.
Los controles establecidos en cada etapa del proceso son claros y acordes a los señalados en la Ley.</t>
  </si>
  <si>
    <t>realizo el traspaso de los titulos del portafolio de inversiones al Ministerio de Hacienda a la Cuenta Unica Nacional</t>
  </si>
  <si>
    <t xml:space="preserve">Se realiza mensualmente el reporte de actas de Liquidacion Legalizadas pendientes por Reintegro a la secretaria General y al Contador General para que el haga el reporte contable en el sistema SIIF Nacion.
Se ha registrado y actualizado mensualmente en la cartera de la entidad los saldos por reintegrar de cada uno de los deudores conforme a las actas de liquidacion emitidas por Secretaria General </t>
  </si>
  <si>
    <t>Se han realizado arqueos sorpresivos a la caja menor , se adjuntan los soportes correpondientes</t>
  </si>
  <si>
    <t xml:space="preserve">En el segundo trimestre se realizaron las compras de caja menor, por montos muy pequeños. Y los procesos de selección de Ley 80, con el correspondiente estudio de mercado y con el análisis del histórico de cada contrato que ha tenido la entidad en el pasado. 
En el mes de julio de 2016, no se tramitaron procesos de selección ni se suscribieron ordenes de compra.
De la misma forma es importante aclarar que para  los procesos de selección que se requieran, se utiliza los mecanismos legales establecidos para las entidades públicos, de conformidad con lo regulado en la Ley 80 de 1993, el Decreto 1082 de 2015 y los procedimientos de la tienda virtual del estado Colombiano y del SECOP. 
</t>
  </si>
  <si>
    <t>En la entidad se debe realizar dos inventarios al año uno entre (junio-julio)  y otro entre (noviembre-diciembre).  En cuanto al primer inventario para el año 2016,  el día 01 de julio la Dirección Administrativa y Financiera,  envió correo a la entidad anunciando la toma de inventarios (Funcionarios y contratistas), los cuales se realizarían a partir del 05 de julio, según el procedimiento establecido en Gina, se realizan entre junio y julio de cada año. Se está terminando el ejercicio  de inventario con los colaboradores de Colciencias, para presentar el informe correspondiente y subir la información pertinente al “Sistema web de Inventarios".
En cuanto al informe de inventario del año 2015, se adjunta el reporte de ejercicio realizado noviembre y diciembre del año 2015
Respecto al primer inventario para el año 2016, se adjunta muetsra de inventario realizado a "Tesoreria", el cual sera soporte del Informe presentado por los encargados del Area de Logistica, Informe que a la fecha esta en elaboracion contando con un 98% de avance, respecto al cumplimeinto de los inventarios a realizar en Colciencias</t>
  </si>
  <si>
    <t xml:space="preserve">
 En los procesos contractuales se establecen requisitos de habilitación jurídica, técnica y financiera dirigidos a precaver que el contratista no va a tener inconvenientes en la ejecución del contrato. Esto depende del tipo de contrato y servicio que se va a prestar, sin embargo se tiene en cuenta buscar soporte en temas tales como índice de liquidez, índice de endeudamiento, razón de cobertura de intereses, capacidad organizacional, rentabilidad del patrimonio, rentabilidad del activo, experiencia, infraestructura organizacional, certificado de existencia y representación legal, registro único de proponentes.
En todos y cada uno de los pliegos de condiciones e invitaciones publicas que ha adelantado la Secretaría General, se han estructurado los procesos con arreglo a lo establecido tanto en el estatuto de contratacion, como en las circulares y manuales de la Agencia Nacional de Contratacion Publica, y en los procedimientos internos, estableciendo requisitos proporcionales al objeto y cuantia de cada proceso y garantizando la pluralidad de oferentes.   </t>
  </si>
  <si>
    <t>Documento que da cuenta sobre el alquiles de la herramienta Luego de revisar los diferentes escenarios en el comité de desarrollo administrativo del 31 de Marzo de 2016, se tomó la decisión de alquilar una herramienta que permita mejorar el proceso de atención y manejo de PQRDS (peticiones, quejas, reclamos, denuncias, sugerencias), igualmente presentación en la cual se presenta avance sobre el avance en la atención de las PQRDS. Vencimiento para implementar la actividad propuesta 31-12-2016</t>
  </si>
  <si>
    <t>Presentación que se encuentra adjunta como soporte de las evidencias suministradas por la OAP. Se evidencio su contenido y este guarda relación de pertenencia. Vencimiento 31-12-2016</t>
  </si>
  <si>
    <t>Actividad que se encuentra debidamente soportada en los documentos virtuales que adjuntaron como evidencia, vencimiento del plazo fijado para su implantación 31-12-2016.</t>
  </si>
  <si>
    <t>Al interior de la entidad y específicamente el área se sistemas adjunta los soportes que le permiten a la OCI, sobre las acciones que han adelantado para proteger la información institucional, de manejo fraudulento de la base de datos de la entidad. Vencimiento del plan 31-12-2016. Vienen cumpliendo con lo establecido.</t>
  </si>
  <si>
    <t>La Dirección General de Colciencias, en el marco institucional y según los lineamientos exigidos por la estrategia de Gobierno en línea, en los uno de sus ejes temáticos es la implementación del Modelo de Seguridad y Privacidad de la Información – MSPI, con el fin de garantizar el cumplimiento de la confidencialidad, integridad y disponibilidad de la información;  se compromete a brindar los recursos necesarios de tipo humano, financiero y de cualquier otra índole para dar cumplimiento con lo establecido en el Manual GEL, los decretos que lo soportan y el cumplimiento normativo requerido para llegar a estar entre las Entidades del Gobierno Nacional certificadas en Seguridad de la Información. Procedimiento que se encuentra en proceso de evaluación y refrendación por el equipo de calidad y Directivas de la entidad. El avance es notorio y su vencimiento está programado para 31-12-2016</t>
  </si>
  <si>
    <t>Soportes que dan cuenta sobre las alertas de las publicaciones en los distintos medios de comunicación, mensualmente se presenta un informe tanto de notas publicadas como análisis de los mismos, en los soportes adjuntos se evidencia la Exposición Mediática, documento que presenta en detalle toda la información publicada.  El vencimiento para controlar el riesgo expuesto vence en 31-12-2016</t>
  </si>
  <si>
    <t>En la página web de la entidad se visualiza cada una de las publicaciones que hace la entidad hace, en cumplimiento de su actividad misional y que son de interés de la ciudadanía y aquellos que son ordenados por los diferentes entes de control, soportes adjuntos y visualización de la página de entidad. Se ha cumplido satisfactoriamente con los objetivos propuestos.  Vencimiento del plazo 31-12-2016</t>
  </si>
  <si>
    <t>No se evidencia acción que permita evaluar actividad desarrollada. Vencimiento fijado inicialmente para 30-06-2016. Actividad no cumplida.</t>
  </si>
  <si>
    <t>Se visualizó modelo de publicación, el cual soporta la primera publicación de un listado de elegibles; documento adjunto.  Su vencimiento para la implementación se hará en 31-123-2016</t>
  </si>
  <si>
    <t xml:space="preserve">Se verifico Waira (O), y no existe carpeta de Dirección de Fomento. En consecuencia   los argumentos presentados no se pueden convalidar y la OCI, se abstiene de conceptuar al respecto.  Fecha para documentar y dar solución al riego planteado 31-12-2016. </t>
  </si>
  <si>
    <t>Modelo para el Reconocimiento y Medición de Grupos de Investigación, Desarrollo Tecnológico o de Innovación y para el Reconocimiento de Investigadores del Sistema Nacional de Ciencia, Tecnología e Innovación. Documento que fue preparado y presentado por Dirección de Fomento a la Investigación - Colciencias, en el mes de julio de 2016. Avance significativo. Vencimiento del plazo establecido, 31-12-2016</t>
  </si>
  <si>
    <t>Ajuste que se adelanta al procedimiento de selección y vinculación, documento en revisión, de acuerdo a lo manifestado por la OAP; pero no adjuntan evidencia que le permita a la OCI, convalidar dicha afirmación. Su vencimiento es 31-12-2016</t>
  </si>
  <si>
    <t>Labor que se evidencia en documentos soporte, adjuntos al Mapa de riesgos. Se cumplió con lo establecido.</t>
  </si>
  <si>
    <t>Los perfiles de SIIF son asignados de acuerdo a las funciones de cada uno de los usuarios del área financiera, los pasos se encuentran soportados en las evidencias que se adjuntan al Mapa de Riesgos, en su evaluación y seguimiento a 31-08-2016</t>
  </si>
  <si>
    <t>Actividad que se vine cumpliendo de acuerdo a lo manifestado, no obstante, se deben adjuntar copias  de las actas  de liquidación como se afirma en por la OAP, en tal sentido, la respuesta no se encuentra soportada  y la OCI  se obstine de conceptuar al respecto.   Vencimiento del plazo de la acción 31-12-2016</t>
  </si>
  <si>
    <t>Se adjuntan como evidencia los arqueos que se realizan de las cajas menores. Actividad que se viene cumpliendo según lo evidenciado. Vencimiento 31-12-2016</t>
  </si>
  <si>
    <t>Se utiliza los mecanismos legales establecidos para las entidades públicas, de conformidad con lo regulado en la Ley 80 de 1993, el Decreto 1082 de 2015 y los procedimientos de la tienda virtual del estado Colombiano y del SECOP. Se evidenciaron términos de referencia adjuntos. Fecha límite para cumplir con lo propuesto 31-12-2016</t>
  </si>
  <si>
    <t>Copia de estudios previos adjuntos para la compra de sillas ergonómicas.  Fecha de cumplimiento de la acción propuesta 31-12-2016. Con la evidencia No 16 se da respuesta al riesgo No 17</t>
  </si>
  <si>
    <t>Las pólizas de seguros cubren los riesgos asociados a perdida por sustracción de bienes de la entidad. Pólizas vigentes</t>
  </si>
  <si>
    <t>Se visualiza informe presentado por el almacenista de la entidad. Fecha límite para cumplir con la acción propuesta 31-12-2016. Los soportes se encuentran adjunto en la respuesta No 18</t>
  </si>
  <si>
    <t xml:space="preserve">Al interior de Secretaria General se han estructurado los procesos con arreglo a la normatividad existente, cumpliendo con el estatuto de contratación, como en las circulares y manuales de la Agencia Nacional de Contratación Publica, y en los procedimientos internos. La documentación que soporta la actividad se encuentra disponible en la Herramienta GINA. Documentos Gestión Contractual. Vencimiento de la acción propuesta 31-12-86.   </t>
  </si>
  <si>
    <t>Actividad que se encuentra debidamente soportada en las eidencias  que adjuntaron, la OCI estableció  coherencia  entre la actividad desarrollada y   el lenguaje que se debe usar al interior de la entidad. No obstante el cumplimiento de la actividad propuesto vence hasta diciembre 3 de 2016. Igualmente se encuentra soportado en lista de asistencia los participantes que asistieron al proceso de capacitación interna sobre manejo de leguaje claro.</t>
  </si>
  <si>
    <t>Se reportan los informes de medios para el mes de abril y mayo, en estos se indica el medio, canal, tema, impacto. Para el mes de junio no se cuenta aún con reporte ya que las entregas el proveedor las realiza durante los 15 días del siguiente mes. 
Adicionalmente se cuenta con un análisis de la gestión e impacto por cada mes. Con el apoyo de la agencia de medios contamos con el servicio de monitoreo permanente que nos permite identificar el impacto de las noticias publicadas en medios. Diariamente recibimos alertas de las publicaciones en los distintos medioas de comunicación y mensualmente recibimos el informe tanto de las notas publicadas como el análisis de los mismos. Estos insumos son clave para la toma de decisiones del equipo.
A la fecha de anexan los reportes de mayo, junio y julio. Esta pendiente cargar el reporte de agosto pes aún el proveedor no lo ha enviado.</t>
  </si>
  <si>
    <t xml:space="preserve">Las acciones  implementadas evidencian y dan cuenta del cumplimiento de la acción propuesta. La verificacion de los soportes a cargo de la OCI, fue evidenciada al interior de  la herramienta GINA y puden consultarse a través sel siguiente link:
http://awa/gina/rsk/searchers;jsessionid=3EB6634D80AF97497A2D78D3BF3F23D5?soa=2&amp;mdl=rsk&amp;_sveVrs=6010e7080a481c7a03c253b37d7e76587e1068b1&amp;mis=rskA2
</t>
  </si>
  <si>
    <r>
      <t xml:space="preserve">Las acciones  implementadas evidencian y dan cuenta del cumplimiento de la acción propuesta. La verificacion de los soportes a cargo de la OCI, fue evidenciada al interior de  la herramienta GINA y puden consultarse a través sel siguiente link:
</t>
    </r>
    <r>
      <rPr>
        <sz val="9"/>
        <color rgb="FF0000FF"/>
        <rFont val="Calibri"/>
        <family val="2"/>
        <scheme val="minor"/>
      </rPr>
      <t>http://awa/gina/rsk/searchers;jsessionid=3EB6634D80AF97497A2D78D3BF3F23D5?soa=2&amp;mdl=rsk&amp;_sveVrs=6010e7080a481c7a03c253b37d7e76587e1068b1&amp;mis=rskA2</t>
    </r>
    <r>
      <rPr>
        <sz val="9"/>
        <rFont val="Calibri"/>
        <family val="2"/>
        <scheme val="minor"/>
      </rPr>
      <t xml:space="preserve">
</t>
    </r>
  </si>
  <si>
    <r>
      <t xml:space="preserve">Las acciones  implementadas evidencian y dan cuenta del cumplimiento de la acción propuesta. La verificacion de los soportes a cargo de la OCI, fue evidenciada al interior de  la herramienta GINA y puden consultarse a través sel siguiente link:
</t>
    </r>
    <r>
      <rPr>
        <sz val="9"/>
        <color rgb="FF0000FF"/>
        <rFont val="Calibri"/>
        <family val="2"/>
        <scheme val="minor"/>
      </rPr>
      <t xml:space="preserve">http://awa/gina/rsk/searchers;jsessionid=3EB6634D80AF97497A2D78D3BF3F23D5?soa=2&amp;mdl=rsk&amp;_sveVrs=6010e7080a481c7a03c253b37d7e76587e1068b1&amp;mis=rskA2
</t>
    </r>
  </si>
  <si>
    <r>
      <t xml:space="preserve">Las acciones  implementadas evidencian y dan cuenta del cumplimiento de la acción propuesta. La verificacion de los soportes a cargo de la OCI, fue evidenciada al interior de  la herramienta GINA y puden consultarse a través sel siguiente link:
</t>
    </r>
    <r>
      <rPr>
        <sz val="9"/>
        <color rgb="FF0000FF"/>
        <rFont val="Calibri"/>
        <family val="2"/>
        <scheme val="minor"/>
      </rPr>
      <t xml:space="preserve">http://awa/gina/rsk/searchers;jsessionid=3EB6634D80AF97497A2D78D3BF3F23D5?soa=2&amp;mdl=rsk&amp;_sveVrs=6010e7080a481c7a03c253b37d7e76587e1068b1&amp;mis=rskA2
</t>
    </r>
    <r>
      <rPr>
        <sz val="9"/>
        <rFont val="Calibri"/>
        <family val="2"/>
        <scheme val="minor"/>
      </rPr>
      <t xml:space="preserve">
</t>
    </r>
  </si>
  <si>
    <t>SEGUIMIENTO  OCI, A 31-08-2016</t>
  </si>
  <si>
    <t>SEGUIMIENTO  OCI, A 30-04-2016</t>
  </si>
  <si>
    <t>SEGUIMIENTO  OCI, A 31-12-2016</t>
  </si>
  <si>
    <r>
      <t xml:space="preserve">Dentro del proceso de seguimiento, se solicita la amplicación de los soportes entregados por el responsable del proceso a 30 de Diciembre de 2016, al no contar con la evidencia suficiente de la aplicación de las acciones de control.
Una vez la información fue ampliada por el responsable del proceso, con sus respectivos soportes, la OCI procede a realizar la revisión final de la evidencia aportada.
Las acciones  implementadas evidencian y dan cuenta del cumplimiento de la acción propuesta. La verificacion de los soportes a cargo de la OCI, fue evidenciada al interior de  la herramienta GINA y puden consultarse a través sel siguiente link:
</t>
    </r>
    <r>
      <rPr>
        <sz val="9"/>
        <color rgb="FF0000FF"/>
        <rFont val="Calibri"/>
        <family val="2"/>
        <scheme val="minor"/>
      </rPr>
      <t>http://awa/gina/rsk/searchers;jsessionid=3EB6634D80AF97497A2D78D3BF3F23D5?soa=2&amp;mdl=rsk&amp;_sveVrs=6010e7080a481c7a03c253b37d7e76587e1068b1&amp;mis=rskA2</t>
    </r>
    <r>
      <rPr>
        <sz val="9"/>
        <rFont val="Calibri"/>
        <family val="2"/>
        <scheme val="minor"/>
      </rPr>
      <t xml:space="preserve">
</t>
    </r>
  </si>
  <si>
    <t>OTICs</t>
  </si>
  <si>
    <t>Líder Proceso de Gestión de Talento Humano</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</si>
</sst>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1"/>
      <color theme="1"/>
      <name val="Calibri"/>
      <family val="2"/>
      <scheme val="minor"/>
    </font>
    <font>
      <b/>
      <sz val="10"/>
      <name val="Arial Narrow"/>
      <family val="2"/>
    </font>
    <font>
      <sz val="10"/>
      <name val="Arial"/>
      <family val="2"/>
    </font>
    <font>
      <sz val="10"/>
      <name val="Arial Narrow"/>
      <family val="2"/>
    </font>
    <font>
      <sz val="8"/>
      <color indexed="81"/>
      <name val="Tahoma"/>
      <family val="2"/>
    </font>
    <font>
      <sz val="9"/>
      <color indexed="81"/>
      <name val="Tahoma"/>
      <family val="2"/>
    </font>
    <font>
      <b/>
      <sz val="8"/>
      <color indexed="81"/>
      <name val="Tahoma"/>
      <family val="2"/>
    </font>
    <font>
      <b/>
      <sz val="9"/>
      <color indexed="81"/>
      <name val="Tahoma"/>
      <family val="2"/>
    </font>
    <font>
      <sz val="10"/>
      <color theme="1"/>
      <name val="Arial Narrow"/>
      <family val="2"/>
    </font>
    <font>
      <sz val="10"/>
      <color rgb="FFC00000"/>
      <name val="Arial Narrow"/>
      <family val="2"/>
    </font>
    <font>
      <sz val="11"/>
      <color rgb="FFFF0000"/>
      <name val="Calibri"/>
      <family val="2"/>
      <scheme val="minor"/>
    </font>
    <font>
      <sz val="11"/>
      <name val="Calibri"/>
      <family val="2"/>
      <scheme val="minor"/>
    </font>
    <font>
      <sz val="10"/>
      <color rgb="FF00B050"/>
      <name val="Arial Narrow"/>
      <family val="2"/>
    </font>
    <font>
      <sz val="10"/>
      <color rgb="FF00B050"/>
      <name val="Arial "/>
    </font>
    <font>
      <sz val="10"/>
      <color theme="4" tint="-0.249977111117893"/>
      <name val="Arial Narrow"/>
      <family val="2"/>
    </font>
    <font>
      <sz val="10"/>
      <color theme="0"/>
      <name val="Arial Narrow"/>
      <family val="2"/>
    </font>
    <font>
      <sz val="10"/>
      <color rgb="FFFF0000"/>
      <name val="Arial Narrow"/>
      <family val="2"/>
    </font>
    <font>
      <sz val="10"/>
      <color theme="1"/>
      <name val="Arial"/>
      <family val="2"/>
    </font>
    <font>
      <sz val="11"/>
      <color theme="1"/>
      <name val="Arial Narrow"/>
      <family val="2"/>
    </font>
    <font>
      <sz val="11"/>
      <color rgb="FF000000"/>
      <name val="Arial Narrow"/>
      <family val="2"/>
    </font>
    <font>
      <sz val="11"/>
      <color rgb="FF00B050"/>
      <name val="Arial Narrow"/>
      <family val="2"/>
    </font>
    <font>
      <sz val="10"/>
      <name val="Arial "/>
    </font>
    <font>
      <sz val="11"/>
      <color theme="4" tint="-0.249977111117893"/>
      <name val="Calibri"/>
      <family val="2"/>
      <scheme val="minor"/>
    </font>
    <font>
      <u/>
      <sz val="9"/>
      <color indexed="81"/>
      <name val="Tahoma"/>
      <family val="2"/>
    </font>
    <font>
      <sz val="11"/>
      <color rgb="FF7030A0"/>
      <name val="Calibri"/>
      <family val="2"/>
      <scheme val="minor"/>
    </font>
    <font>
      <b/>
      <sz val="11"/>
      <color theme="1"/>
      <name val="Calibri"/>
      <family val="2"/>
      <scheme val="minor"/>
    </font>
    <font>
      <sz val="11"/>
      <color indexed="8"/>
      <name val="Calibri"/>
      <family val="2"/>
    </font>
    <font>
      <b/>
      <sz val="11"/>
      <color indexed="8"/>
      <name val="Calibri"/>
      <family val="2"/>
    </font>
    <font>
      <sz val="11"/>
      <name val="Calibri"/>
      <family val="2"/>
    </font>
    <font>
      <b/>
      <sz val="10"/>
      <color indexed="8"/>
      <name val="Calibri"/>
      <family val="2"/>
    </font>
    <font>
      <sz val="11"/>
      <color indexed="9"/>
      <name val="Calibri"/>
      <family val="2"/>
    </font>
    <font>
      <sz val="10"/>
      <color indexed="8"/>
      <name val="Calibri"/>
      <family val="2"/>
    </font>
    <font>
      <sz val="8"/>
      <color indexed="8"/>
      <name val="Calibri"/>
      <family val="2"/>
    </font>
    <font>
      <sz val="11"/>
      <name val="Arial Narrow"/>
      <family val="2"/>
    </font>
    <font>
      <sz val="11"/>
      <color indexed="8"/>
      <name val="Arial"/>
      <family val="2"/>
    </font>
    <font>
      <sz val="11"/>
      <color indexed="8"/>
      <name val="Arial Narrow"/>
      <family val="2"/>
    </font>
    <font>
      <sz val="10"/>
      <color indexed="8"/>
      <name val="Arial Narrow"/>
      <family val="2"/>
    </font>
    <font>
      <b/>
      <sz val="11"/>
      <name val="Calibri"/>
      <family val="2"/>
      <scheme val="minor"/>
    </font>
    <font>
      <b/>
      <sz val="16"/>
      <name val="Arial Narrow"/>
      <family val="2"/>
    </font>
    <font>
      <b/>
      <sz val="9"/>
      <name val="Arial Narrow"/>
      <family val="2"/>
    </font>
    <font>
      <sz val="9"/>
      <name val="Calibri"/>
      <family val="2"/>
      <scheme val="minor"/>
    </font>
    <font>
      <sz val="9"/>
      <name val="Arial Narrow"/>
      <family val="2"/>
    </font>
    <font>
      <sz val="9"/>
      <color rgb="FF00B050"/>
      <name val="Arial Narrow"/>
      <family val="2"/>
    </font>
    <font>
      <b/>
      <sz val="9"/>
      <color rgb="FF00B050"/>
      <name val="Arial Narrow"/>
      <family val="2"/>
    </font>
    <font>
      <sz val="9"/>
      <color rgb="FF00B050"/>
      <name val="Calibri"/>
      <family val="2"/>
      <scheme val="minor"/>
    </font>
    <font>
      <sz val="10"/>
      <color rgb="FF333333"/>
      <name val="Arial"/>
      <family val="2"/>
    </font>
    <font>
      <sz val="9"/>
      <color rgb="FF0000FF"/>
      <name val="Calibri"/>
      <family val="2"/>
      <scheme val="minor"/>
    </font>
    <font>
      <b/>
      <sz val="9"/>
      <color theme="0"/>
      <name val="Arial"/>
      <family val="2"/>
    </font>
  </fonts>
  <fills count="17">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indexed="65"/>
        <bgColor theme="0"/>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31"/>
      </patternFill>
    </fill>
    <fill>
      <patternFill patternType="solid">
        <fgColor indexed="57"/>
        <bgColor indexed="21"/>
      </patternFill>
    </fill>
    <fill>
      <patternFill patternType="solid">
        <fgColor indexed="13"/>
        <bgColor indexed="34"/>
      </patternFill>
    </fill>
    <fill>
      <patternFill patternType="solid">
        <fgColor indexed="52"/>
        <bgColor indexed="51"/>
      </patternFill>
    </fill>
    <fill>
      <patternFill patternType="solid">
        <fgColor indexed="10"/>
        <bgColor indexed="16"/>
      </patternFill>
    </fill>
    <fill>
      <patternFill patternType="solid">
        <fgColor indexed="53"/>
        <bgColor indexed="52"/>
      </patternFill>
    </fill>
    <fill>
      <patternFill patternType="solid">
        <fgColor rgb="FF00CC99"/>
        <bgColor indexed="64"/>
      </patternFill>
    </fill>
    <fill>
      <patternFill patternType="solid">
        <fgColor rgb="FF00B050"/>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0" fontId="2" fillId="0" borderId="0"/>
    <xf numFmtId="0" fontId="2" fillId="0" borderId="0"/>
    <xf numFmtId="0" fontId="26" fillId="0" borderId="0"/>
  </cellStyleXfs>
  <cellXfs count="311">
    <xf numFmtId="0" fontId="0" fillId="0" borderId="0" xfId="0"/>
    <xf numFmtId="0" fontId="1" fillId="5" borderId="6" xfId="0" applyFont="1" applyFill="1" applyBorder="1" applyAlignment="1">
      <alignment horizontal="center" vertical="center" wrapText="1"/>
    </xf>
    <xf numFmtId="0" fontId="1" fillId="5" borderId="6" xfId="0" applyFont="1" applyFill="1" applyBorder="1" applyAlignment="1">
      <alignment horizontal="center" vertical="center" textRotation="90" wrapText="1"/>
    </xf>
    <xf numFmtId="0" fontId="3" fillId="0" borderId="8" xfId="0" applyFont="1" applyFill="1" applyBorder="1" applyAlignment="1" applyProtection="1">
      <alignment horizontal="justify" vertical="center"/>
      <protection locked="0"/>
    </xf>
    <xf numFmtId="0" fontId="3" fillId="0" borderId="8" xfId="0" applyFont="1" applyFill="1" applyBorder="1" applyAlignment="1" applyProtection="1">
      <alignment horizontal="justify" vertical="center" wrapText="1"/>
      <protection locked="0"/>
    </xf>
    <xf numFmtId="0" fontId="3" fillId="0" borderId="2" xfId="0" applyFont="1" applyFill="1" applyBorder="1" applyAlignment="1" applyProtection="1">
      <alignment horizontal="left" vertical="center" wrapText="1"/>
      <protection locked="0"/>
    </xf>
    <xf numFmtId="0" fontId="3" fillId="0" borderId="2" xfId="2" applyFont="1" applyBorder="1" applyAlignment="1" applyProtection="1">
      <alignment horizontal="justify" vertical="center" wrapText="1"/>
      <protection locked="0"/>
    </xf>
    <xf numFmtId="0" fontId="3" fillId="0" borderId="8" xfId="0" applyFont="1" applyBorder="1" applyAlignment="1" applyProtection="1">
      <alignment horizontal="justify"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8" xfId="2" applyFont="1" applyBorder="1" applyAlignment="1" applyProtection="1">
      <alignment horizontal="justify" vertical="center" wrapText="1"/>
      <protection locked="0"/>
    </xf>
    <xf numFmtId="0" fontId="3" fillId="0" borderId="2" xfId="0" applyFont="1" applyBorder="1" applyAlignment="1" applyProtection="1">
      <alignment horizontal="justify" vertical="center" wrapText="1"/>
      <protection locked="0"/>
    </xf>
    <xf numFmtId="0" fontId="3" fillId="7" borderId="11" xfId="2" applyFont="1" applyFill="1" applyBorder="1" applyAlignment="1" applyProtection="1">
      <alignment horizontal="center" vertical="center" wrapText="1"/>
      <protection locked="0"/>
    </xf>
    <xf numFmtId="0" fontId="3" fillId="0" borderId="10"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2" xfId="0" applyFont="1" applyBorder="1" applyAlignment="1">
      <alignment vertical="center" wrapText="1"/>
    </xf>
    <xf numFmtId="0" fontId="3" fillId="0" borderId="2" xfId="0" applyFont="1" applyBorder="1" applyAlignment="1">
      <alignment vertical="center"/>
    </xf>
    <xf numFmtId="0" fontId="3" fillId="6" borderId="2" xfId="0" applyFont="1" applyFill="1" applyBorder="1" applyAlignment="1">
      <alignment horizontal="justify" vertical="center" wrapText="1"/>
    </xf>
    <xf numFmtId="0" fontId="3" fillId="0" borderId="5"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3" xfId="0" applyFont="1" applyBorder="1" applyAlignment="1">
      <alignment vertical="center"/>
    </xf>
    <xf numFmtId="0" fontId="3" fillId="6" borderId="3" xfId="0" applyFont="1" applyFill="1" applyBorder="1" applyAlignment="1">
      <alignment horizontal="justify" vertical="center" wrapText="1"/>
    </xf>
    <xf numFmtId="0" fontId="3" fillId="0" borderId="2" xfId="0" applyFont="1" applyBorder="1" applyAlignment="1" applyProtection="1">
      <alignment vertical="center" wrapText="1"/>
      <protection locked="0"/>
    </xf>
    <xf numFmtId="0" fontId="3" fillId="0" borderId="2" xfId="0" applyFont="1" applyBorder="1" applyAlignment="1" applyProtection="1">
      <alignment vertical="center" wrapText="1"/>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6" borderId="6" xfId="0" applyFont="1" applyFill="1" applyBorder="1" applyAlignment="1">
      <alignment horizontal="justify" vertical="center" wrapText="1"/>
    </xf>
    <xf numFmtId="0" fontId="3" fillId="0" borderId="8" xfId="0" applyFont="1" applyBorder="1" applyAlignment="1" applyProtection="1">
      <alignment vertical="center" wrapText="1"/>
      <protection locked="0"/>
    </xf>
    <xf numFmtId="0" fontId="3" fillId="0" borderId="2" xfId="0" applyFont="1" applyBorder="1" applyAlignment="1">
      <alignment horizontal="justify" vertical="center" wrapText="1"/>
    </xf>
    <xf numFmtId="0" fontId="3" fillId="0" borderId="3"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6" xfId="0" applyFont="1" applyBorder="1" applyAlignment="1">
      <alignment vertical="center"/>
    </xf>
    <xf numFmtId="0" fontId="3" fillId="0" borderId="6" xfId="0" applyFont="1" applyBorder="1" applyAlignment="1" applyProtection="1">
      <alignment vertical="center" wrapText="1"/>
    </xf>
    <xf numFmtId="0" fontId="3" fillId="0" borderId="6" xfId="0" applyFont="1" applyFill="1" applyBorder="1" applyAlignment="1" applyProtection="1">
      <alignment vertical="center" wrapText="1"/>
      <protection locked="0"/>
    </xf>
    <xf numFmtId="0" fontId="3" fillId="0" borderId="8" xfId="0" applyFont="1" applyBorder="1" applyAlignment="1" applyProtection="1">
      <alignment vertical="center" wrapText="1"/>
    </xf>
    <xf numFmtId="0" fontId="3" fillId="0" borderId="8" xfId="0" applyFont="1" applyFill="1" applyBorder="1" applyAlignment="1" applyProtection="1">
      <alignment vertical="center" wrapText="1"/>
      <protection locked="0"/>
    </xf>
    <xf numFmtId="0" fontId="3" fillId="0" borderId="8" xfId="0" applyFont="1" applyBorder="1" applyAlignment="1">
      <alignment vertical="center"/>
    </xf>
    <xf numFmtId="0" fontId="3" fillId="0" borderId="9" xfId="0" applyFont="1" applyBorder="1" applyAlignment="1" applyProtection="1">
      <alignment vertical="center" wrapText="1"/>
      <protection locked="0"/>
    </xf>
    <xf numFmtId="0" fontId="3" fillId="0" borderId="8" xfId="1" applyFont="1" applyBorder="1" applyAlignment="1" applyProtection="1">
      <alignment horizontal="justify" vertical="center" wrapText="1"/>
      <protection locked="0"/>
    </xf>
    <xf numFmtId="0" fontId="3" fillId="0" borderId="10" xfId="1" applyFont="1" applyBorder="1" applyAlignment="1" applyProtection="1">
      <alignment horizontal="left" vertical="center" wrapText="1"/>
      <protection locked="0"/>
    </xf>
    <xf numFmtId="0" fontId="3" fillId="0" borderId="8" xfId="1" applyFont="1" applyBorder="1" applyAlignment="1" applyProtection="1">
      <alignment horizontal="left" vertical="center" wrapText="1"/>
      <protection locked="0"/>
    </xf>
    <xf numFmtId="0" fontId="3" fillId="0" borderId="3" xfId="1" applyFont="1" applyBorder="1" applyAlignment="1" applyProtection="1">
      <alignment horizontal="left" vertical="center" wrapText="1"/>
      <protection locked="0"/>
    </xf>
    <xf numFmtId="0" fontId="3" fillId="0" borderId="2" xfId="0" applyFont="1" applyFill="1" applyBorder="1" applyAlignment="1" applyProtection="1">
      <alignment horizontal="justify" vertical="center" wrapText="1"/>
      <protection locked="0"/>
    </xf>
    <xf numFmtId="0" fontId="3" fillId="0" borderId="6" xfId="0" applyFont="1" applyBorder="1" applyAlignment="1">
      <alignment vertical="center" wrapText="1"/>
    </xf>
    <xf numFmtId="0" fontId="3" fillId="0" borderId="6" xfId="0" applyFont="1" applyFill="1" applyBorder="1" applyAlignment="1" applyProtection="1">
      <alignment horizontal="left" vertical="center" wrapText="1"/>
      <protection locked="0"/>
    </xf>
    <xf numFmtId="0" fontId="3" fillId="0" borderId="0" xfId="0" applyFont="1" applyAlignment="1">
      <alignment vertical="center" wrapText="1"/>
    </xf>
    <xf numFmtId="0" fontId="3" fillId="0" borderId="0" xfId="0" applyFont="1" applyAlignment="1">
      <alignment vertical="center"/>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1" fillId="5" borderId="3" xfId="0" applyFont="1" applyFill="1" applyBorder="1" applyAlignment="1">
      <alignment horizontal="center" vertical="center" wrapText="1"/>
    </xf>
    <xf numFmtId="0" fontId="3" fillId="0" borderId="8" xfId="0" applyFont="1" applyBorder="1" applyAlignment="1">
      <alignment vertical="center" wrapText="1"/>
    </xf>
    <xf numFmtId="0" fontId="3" fillId="0" borderId="0" xfId="0" applyFont="1" applyBorder="1" applyAlignment="1">
      <alignment vertical="center"/>
    </xf>
    <xf numFmtId="0" fontId="3" fillId="0" borderId="5" xfId="0" applyFont="1" applyBorder="1" applyAlignment="1">
      <alignment vertical="center" wrapText="1"/>
    </xf>
    <xf numFmtId="0" fontId="3" fillId="0" borderId="12" xfId="0" applyFont="1" applyBorder="1" applyAlignment="1">
      <alignment vertical="center" wrapText="1"/>
    </xf>
    <xf numFmtId="0" fontId="0" fillId="0" borderId="0" xfId="0" applyAlignment="1">
      <alignment wrapText="1"/>
    </xf>
    <xf numFmtId="0" fontId="8" fillId="0" borderId="0" xfId="0" applyFont="1"/>
    <xf numFmtId="0" fontId="8" fillId="0" borderId="0" xfId="0" applyFont="1" applyAlignment="1">
      <alignment wrapText="1"/>
    </xf>
    <xf numFmtId="0" fontId="8" fillId="0" borderId="2" xfId="0" applyFont="1" applyBorder="1" applyAlignment="1">
      <alignment vertical="center"/>
    </xf>
    <xf numFmtId="0" fontId="9" fillId="0" borderId="2" xfId="0" applyFont="1" applyBorder="1" applyAlignment="1">
      <alignment vertical="center" wrapText="1"/>
    </xf>
    <xf numFmtId="0" fontId="9" fillId="0" borderId="2" xfId="0" applyFont="1" applyBorder="1" applyAlignment="1">
      <alignment vertical="center"/>
    </xf>
    <xf numFmtId="0" fontId="9" fillId="0" borderId="3" xfId="0" applyFont="1" applyBorder="1" applyAlignment="1">
      <alignment vertical="center" wrapText="1"/>
    </xf>
    <xf numFmtId="0" fontId="9" fillId="6" borderId="2" xfId="0" applyFont="1" applyFill="1" applyBorder="1" applyAlignment="1">
      <alignment horizontal="justify" vertical="center" wrapText="1"/>
    </xf>
    <xf numFmtId="0" fontId="9" fillId="0" borderId="2" xfId="0" applyFont="1" applyBorder="1" applyAlignment="1" applyProtection="1">
      <alignment vertical="center" wrapText="1"/>
      <protection locked="0"/>
    </xf>
    <xf numFmtId="0" fontId="9" fillId="0" borderId="2" xfId="0" applyFont="1" applyBorder="1" applyAlignment="1" applyProtection="1">
      <alignment vertical="center" wrapText="1"/>
    </xf>
    <xf numFmtId="0" fontId="9" fillId="0" borderId="2" xfId="0" applyFont="1" applyFill="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2" xfId="0" applyFont="1" applyFill="1" applyBorder="1" applyAlignment="1" applyProtection="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2" xfId="0" applyFont="1" applyBorder="1" applyAlignment="1">
      <alignment vertical="center"/>
    </xf>
    <xf numFmtId="0" fontId="12" fillId="0" borderId="5" xfId="0" applyFont="1" applyBorder="1" applyAlignment="1">
      <alignment vertical="center" wrapText="1"/>
    </xf>
    <xf numFmtId="0" fontId="12" fillId="0" borderId="2" xfId="0" applyFont="1" applyBorder="1" applyAlignment="1" applyProtection="1">
      <alignment vertical="center" wrapText="1"/>
    </xf>
    <xf numFmtId="0" fontId="12" fillId="0" borderId="0" xfId="0" applyFont="1" applyAlignment="1">
      <alignment vertical="center"/>
    </xf>
    <xf numFmtId="0" fontId="13" fillId="6" borderId="2" xfId="0" applyFont="1" applyFill="1" applyBorder="1" applyAlignment="1" applyProtection="1">
      <alignment horizontal="justify" vertical="center" wrapText="1"/>
      <protection locked="0"/>
    </xf>
    <xf numFmtId="0" fontId="13" fillId="0" borderId="2" xfId="0" applyFont="1" applyBorder="1" applyAlignment="1">
      <alignment vertical="center"/>
    </xf>
    <xf numFmtId="0" fontId="13" fillId="0" borderId="2" xfId="0" applyFont="1" applyBorder="1" applyAlignment="1" applyProtection="1">
      <alignment vertical="center" wrapText="1"/>
    </xf>
    <xf numFmtId="0" fontId="12" fillId="0" borderId="4" xfId="0" applyFont="1" applyBorder="1" applyAlignment="1" applyProtection="1">
      <alignment vertical="center" wrapText="1"/>
      <protection locked="0"/>
    </xf>
    <xf numFmtId="0" fontId="12" fillId="0" borderId="2" xfId="2" applyFont="1" applyBorder="1" applyAlignment="1" applyProtection="1">
      <alignment horizontal="justify" vertical="center" wrapText="1"/>
      <protection locked="0"/>
    </xf>
    <xf numFmtId="0" fontId="12" fillId="0" borderId="2" xfId="2" applyFont="1" applyBorder="1" applyAlignment="1" applyProtection="1">
      <alignment horizontal="left" vertical="center" wrapText="1"/>
      <protection locked="0"/>
    </xf>
    <xf numFmtId="0" fontId="12" fillId="0" borderId="2" xfId="0" applyFont="1" applyFill="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2" xfId="0" applyFont="1" applyFill="1" applyBorder="1" applyAlignment="1" applyProtection="1">
      <alignment vertical="center" wrapText="1"/>
    </xf>
    <xf numFmtId="0" fontId="12"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4" xfId="0" applyFont="1" applyBorder="1" applyAlignment="1" applyProtection="1">
      <alignment vertical="center" wrapText="1"/>
      <protection locked="0"/>
    </xf>
    <xf numFmtId="0" fontId="14" fillId="0" borderId="2" xfId="0" applyFont="1" applyBorder="1" applyAlignment="1">
      <alignment vertical="center"/>
    </xf>
    <xf numFmtId="0" fontId="14" fillId="0" borderId="2" xfId="0" applyFont="1" applyBorder="1" applyAlignment="1" applyProtection="1">
      <alignment vertical="center" wrapText="1"/>
    </xf>
    <xf numFmtId="0" fontId="14" fillId="0" borderId="2" xfId="0" applyFont="1" applyFill="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2" xfId="0" applyFont="1" applyFill="1" applyBorder="1" applyAlignment="1" applyProtection="1">
      <alignment vertical="center" wrapText="1"/>
    </xf>
    <xf numFmtId="0" fontId="14" fillId="0" borderId="2" xfId="0" applyFont="1" applyBorder="1" applyAlignment="1">
      <alignment horizontal="left" vertical="center" wrapText="1"/>
    </xf>
    <xf numFmtId="0" fontId="9" fillId="0" borderId="4" xfId="0" applyFont="1" applyBorder="1" applyAlignment="1" applyProtection="1">
      <alignment vertical="center" wrapText="1"/>
      <protection locked="0"/>
    </xf>
    <xf numFmtId="0" fontId="9" fillId="0" borderId="2" xfId="2" applyFont="1" applyBorder="1" applyAlignment="1" applyProtection="1">
      <alignment horizontal="justify" vertical="center" wrapText="1"/>
      <protection locked="0"/>
    </xf>
    <xf numFmtId="0" fontId="9" fillId="0" borderId="2" xfId="2" applyFont="1" applyBorder="1" applyAlignment="1" applyProtection="1">
      <alignment horizontal="left" vertical="center" wrapText="1"/>
      <protection locked="0"/>
    </xf>
    <xf numFmtId="0" fontId="9" fillId="0" borderId="2" xfId="0" applyFont="1" applyBorder="1" applyAlignment="1">
      <alignment horizontal="left" vertical="center" wrapText="1"/>
    </xf>
    <xf numFmtId="0" fontId="9" fillId="0" borderId="0" xfId="0" applyFont="1" applyAlignment="1">
      <alignment vertical="center"/>
    </xf>
    <xf numFmtId="0" fontId="15" fillId="0" borderId="2" xfId="0" applyFont="1" applyBorder="1" applyAlignment="1" applyProtection="1">
      <alignment vertical="center" wrapText="1"/>
    </xf>
    <xf numFmtId="0" fontId="12" fillId="0" borderId="8" xfId="0" applyFont="1" applyBorder="1" applyAlignment="1" applyProtection="1">
      <alignment horizontal="justify" vertical="center" wrapText="1"/>
      <protection locked="0"/>
    </xf>
    <xf numFmtId="0" fontId="12" fillId="0" borderId="10" xfId="0" applyFont="1" applyBorder="1" applyAlignment="1" applyProtection="1">
      <alignment horizontal="left" vertical="center" wrapText="1"/>
      <protection locked="0"/>
    </xf>
    <xf numFmtId="0" fontId="16" fillId="0" borderId="2" xfId="0" applyFont="1" applyBorder="1" applyAlignment="1">
      <alignment vertical="center" wrapText="1"/>
    </xf>
    <xf numFmtId="0" fontId="16" fillId="0" borderId="4" xfId="0" applyFont="1" applyBorder="1" applyAlignment="1" applyProtection="1">
      <alignment vertical="center" wrapText="1"/>
      <protection locked="0"/>
    </xf>
    <xf numFmtId="0" fontId="16" fillId="0" borderId="2" xfId="0" applyFont="1" applyBorder="1" applyAlignment="1">
      <alignment vertical="center"/>
    </xf>
    <xf numFmtId="0" fontId="16" fillId="0" borderId="2" xfId="0" applyFont="1" applyBorder="1" applyAlignment="1" applyProtection="1">
      <alignment vertical="center" wrapText="1"/>
    </xf>
    <xf numFmtId="0" fontId="16" fillId="0" borderId="2" xfId="0" applyFont="1" applyFill="1" applyBorder="1" applyAlignment="1" applyProtection="1">
      <alignment vertical="center" wrapText="1"/>
      <protection locked="0"/>
    </xf>
    <xf numFmtId="0" fontId="16" fillId="0" borderId="2" xfId="0" applyFont="1" applyBorder="1" applyAlignment="1" applyProtection="1">
      <alignment vertical="center" wrapText="1"/>
      <protection locked="0"/>
    </xf>
    <xf numFmtId="0" fontId="16" fillId="0" borderId="2" xfId="0" applyFont="1" applyFill="1" applyBorder="1" applyAlignment="1" applyProtection="1">
      <alignment vertical="center" wrapText="1"/>
    </xf>
    <xf numFmtId="0" fontId="16" fillId="0" borderId="0" xfId="0" applyFont="1" applyAlignment="1">
      <alignment vertical="center"/>
    </xf>
    <xf numFmtId="0" fontId="9" fillId="0" borderId="8" xfId="0" applyFont="1" applyBorder="1" applyAlignment="1" applyProtection="1">
      <alignment horizontal="justify" vertical="center" wrapText="1"/>
      <protection locked="0"/>
    </xf>
    <xf numFmtId="0" fontId="9" fillId="0" borderId="3" xfId="0" applyFont="1" applyBorder="1" applyAlignment="1" applyProtection="1">
      <alignment horizontal="left" vertical="center" wrapText="1"/>
      <protection locked="0"/>
    </xf>
    <xf numFmtId="0" fontId="16" fillId="0" borderId="3" xfId="0" applyFont="1" applyBorder="1" applyAlignment="1">
      <alignment vertical="center" wrapText="1"/>
    </xf>
    <xf numFmtId="0" fontId="16" fillId="0" borderId="5" xfId="0" applyFont="1" applyBorder="1" applyAlignment="1">
      <alignment vertical="center" wrapText="1"/>
    </xf>
    <xf numFmtId="0" fontId="17" fillId="0" borderId="0" xfId="0" applyFont="1"/>
    <xf numFmtId="0" fontId="17" fillId="0" borderId="0" xfId="0" applyFont="1" applyAlignment="1">
      <alignment vertical="center"/>
    </xf>
    <xf numFmtId="0" fontId="12" fillId="0" borderId="2" xfId="0" applyFont="1" applyBorder="1" applyAlignment="1" applyProtection="1">
      <alignment horizontal="justify" vertical="center" wrapText="1"/>
      <protection locked="0"/>
    </xf>
    <xf numFmtId="0" fontId="12" fillId="0" borderId="2" xfId="0" applyFont="1" applyBorder="1" applyAlignment="1" applyProtection="1">
      <alignment horizontal="left" vertical="center" wrapText="1"/>
      <protection locked="0"/>
    </xf>
    <xf numFmtId="0" fontId="18" fillId="0" borderId="0" xfId="0" applyFont="1" applyAlignment="1">
      <alignment horizontal="justify" vertical="center"/>
    </xf>
    <xf numFmtId="0" fontId="19" fillId="0" borderId="0" xfId="0" applyFont="1" applyAlignment="1">
      <alignment horizontal="justify" vertical="center"/>
    </xf>
    <xf numFmtId="0" fontId="20" fillId="0" borderId="2" xfId="0" applyFont="1" applyBorder="1" applyAlignment="1">
      <alignment horizontal="justify" vertical="center"/>
    </xf>
    <xf numFmtId="0" fontId="0" fillId="0" borderId="0" xfId="0" applyAlignment="1">
      <alignment vertical="center"/>
    </xf>
    <xf numFmtId="0" fontId="0" fillId="0" borderId="0" xfId="0" applyAlignment="1">
      <alignment vertical="center" wrapText="1"/>
    </xf>
    <xf numFmtId="0" fontId="16" fillId="0" borderId="2" xfId="2" applyFont="1" applyBorder="1" applyAlignment="1" applyProtection="1">
      <alignment horizontal="justify" vertical="center" wrapText="1"/>
      <protection locked="0"/>
    </xf>
    <xf numFmtId="0" fontId="10" fillId="0" borderId="0" xfId="0" applyFont="1" applyAlignment="1">
      <alignment wrapText="1"/>
    </xf>
    <xf numFmtId="0" fontId="13" fillId="0" borderId="2" xfId="0" applyFont="1" applyBorder="1" applyAlignment="1">
      <alignment vertical="center" wrapText="1"/>
    </xf>
    <xf numFmtId="0" fontId="12" fillId="0" borderId="0" xfId="0" applyFont="1" applyAlignment="1">
      <alignment vertical="center" wrapText="1"/>
    </xf>
    <xf numFmtId="0" fontId="21" fillId="0" borderId="0" xfId="0" applyFont="1" applyAlignment="1">
      <alignment vertical="center"/>
    </xf>
    <xf numFmtId="0" fontId="12" fillId="8" borderId="2" xfId="0" applyFont="1" applyFill="1" applyBorder="1" applyAlignment="1">
      <alignment vertical="center" wrapText="1"/>
    </xf>
    <xf numFmtId="0" fontId="12" fillId="0" borderId="0" xfId="0" applyFont="1" applyBorder="1" applyAlignment="1">
      <alignment vertical="center" wrapText="1"/>
    </xf>
    <xf numFmtId="0" fontId="17" fillId="0" borderId="0" xfId="0" applyFont="1" applyAlignment="1">
      <alignment vertical="center" wrapText="1"/>
    </xf>
    <xf numFmtId="0" fontId="11" fillId="0" borderId="0" xfId="0" applyFont="1" applyAlignment="1">
      <alignment wrapText="1"/>
    </xf>
    <xf numFmtId="0" fontId="14" fillId="0" borderId="2" xfId="0" applyFont="1" applyFill="1" applyBorder="1" applyAlignment="1">
      <alignment vertical="center" wrapText="1"/>
    </xf>
    <xf numFmtId="0" fontId="14" fillId="0" borderId="2" xfId="0" applyFont="1" applyFill="1" applyBorder="1" applyAlignment="1">
      <alignment vertical="center"/>
    </xf>
    <xf numFmtId="0" fontId="14" fillId="0" borderId="2" xfId="2" applyFont="1" applyFill="1" applyBorder="1" applyAlignment="1" applyProtection="1">
      <alignment horizontal="justify" vertical="center" wrapText="1"/>
      <protection locked="0"/>
    </xf>
    <xf numFmtId="0" fontId="14" fillId="0" borderId="2" xfId="2" applyFont="1" applyFill="1" applyBorder="1" applyAlignment="1" applyProtection="1">
      <alignment horizontal="left" vertical="center" wrapText="1"/>
      <protection locked="0"/>
    </xf>
    <xf numFmtId="0" fontId="14" fillId="0" borderId="2" xfId="0" applyFont="1" applyFill="1" applyBorder="1" applyAlignment="1" applyProtection="1">
      <alignment horizontal="justify" vertical="center" wrapText="1"/>
      <protection locked="0"/>
    </xf>
    <xf numFmtId="0" fontId="14" fillId="0" borderId="2" xfId="0" applyFont="1" applyFill="1" applyBorder="1" applyAlignment="1" applyProtection="1">
      <alignment horizontal="left" vertical="center" wrapText="1"/>
      <protection locked="0"/>
    </xf>
    <xf numFmtId="0" fontId="14" fillId="0" borderId="2" xfId="0" applyFont="1" applyFill="1" applyBorder="1" applyAlignment="1">
      <alignment horizontal="justify" vertical="center"/>
    </xf>
    <xf numFmtId="0" fontId="1" fillId="0" borderId="1" xfId="0" applyFont="1" applyBorder="1" applyAlignment="1">
      <alignment vertical="center" wrapText="1"/>
    </xf>
    <xf numFmtId="0" fontId="22" fillId="0" borderId="0" xfId="0" applyFont="1" applyAlignment="1">
      <alignment wrapText="1"/>
    </xf>
    <xf numFmtId="0" fontId="24" fillId="0" borderId="0" xfId="0" applyFont="1" applyAlignment="1">
      <alignment wrapText="1"/>
    </xf>
    <xf numFmtId="0" fontId="22" fillId="0" borderId="0" xfId="0" applyFont="1"/>
    <xf numFmtId="0" fontId="3" fillId="0" borderId="2" xfId="0" applyFont="1" applyFill="1" applyBorder="1" applyAlignment="1">
      <alignment vertical="center" wrapText="1"/>
    </xf>
    <xf numFmtId="0" fontId="0" fillId="0" borderId="0" xfId="0" applyAlignment="1"/>
    <xf numFmtId="0" fontId="0" fillId="0" borderId="2" xfId="0" applyBorder="1" applyAlignment="1">
      <alignment wrapText="1"/>
    </xf>
    <xf numFmtId="0" fontId="16" fillId="0" borderId="2" xfId="0" applyFont="1" applyFill="1" applyBorder="1" applyAlignment="1">
      <alignment vertical="center" wrapText="1"/>
    </xf>
    <xf numFmtId="0" fontId="10" fillId="0" borderId="0" xfId="0" applyFont="1"/>
    <xf numFmtId="0" fontId="26" fillId="0" borderId="0" xfId="3" applyFont="1"/>
    <xf numFmtId="0" fontId="28" fillId="0" borderId="0" xfId="3" applyFont="1"/>
    <xf numFmtId="0" fontId="30" fillId="0" borderId="0" xfId="3" applyFont="1" applyFill="1"/>
    <xf numFmtId="0" fontId="26" fillId="0" borderId="14" xfId="3" applyFont="1" applyBorder="1" applyAlignment="1">
      <alignment horizontal="center" vertical="center"/>
    </xf>
    <xf numFmtId="0" fontId="26" fillId="0" borderId="15" xfId="3" applyFont="1" applyBorder="1" applyAlignment="1">
      <alignment horizontal="center" vertical="center"/>
    </xf>
    <xf numFmtId="0" fontId="26" fillId="0" borderId="15" xfId="3" applyFont="1" applyBorder="1"/>
    <xf numFmtId="0" fontId="26" fillId="0" borderId="14" xfId="3" applyFont="1" applyBorder="1"/>
    <xf numFmtId="0" fontId="26" fillId="0" borderId="16" xfId="3" applyFont="1" applyBorder="1"/>
    <xf numFmtId="0" fontId="26" fillId="0" borderId="0" xfId="3" applyFont="1" applyBorder="1"/>
    <xf numFmtId="0" fontId="31" fillId="13" borderId="13" xfId="3" applyFont="1" applyFill="1" applyBorder="1" applyAlignment="1">
      <alignment horizontal="center" vertical="center"/>
    </xf>
    <xf numFmtId="0" fontId="29" fillId="0" borderId="17" xfId="3" applyFont="1" applyBorder="1"/>
    <xf numFmtId="0" fontId="29" fillId="0" borderId="16" xfId="3" applyFont="1" applyBorder="1"/>
    <xf numFmtId="0" fontId="31" fillId="0" borderId="0" xfId="3" applyFont="1"/>
    <xf numFmtId="0" fontId="31" fillId="14" borderId="13" xfId="3" applyFont="1" applyFill="1" applyBorder="1" applyAlignment="1">
      <alignment horizontal="center" vertical="center"/>
    </xf>
    <xf numFmtId="0" fontId="31" fillId="11" borderId="13" xfId="3" applyFont="1" applyFill="1" applyBorder="1" applyAlignment="1">
      <alignment horizontal="center" vertical="center"/>
    </xf>
    <xf numFmtId="0" fontId="31" fillId="0" borderId="18" xfId="3" applyFont="1" applyBorder="1"/>
    <xf numFmtId="0" fontId="31" fillId="10" borderId="13" xfId="3" applyFont="1" applyFill="1" applyBorder="1" applyAlignment="1">
      <alignment horizontal="center" vertical="center"/>
    </xf>
    <xf numFmtId="0" fontId="26" fillId="0" borderId="19" xfId="3" applyFont="1" applyBorder="1"/>
    <xf numFmtId="0" fontId="26" fillId="0" borderId="19" xfId="3" applyFont="1" applyBorder="1" applyAlignment="1">
      <alignment horizontal="center" vertical="center"/>
    </xf>
    <xf numFmtId="0" fontId="26" fillId="0" borderId="0" xfId="3" applyFont="1" applyBorder="1" applyAlignment="1">
      <alignment horizontal="center" vertical="center"/>
    </xf>
    <xf numFmtId="0" fontId="25" fillId="0" borderId="0" xfId="0" applyFont="1" applyAlignment="1"/>
    <xf numFmtId="0" fontId="26" fillId="0" borderId="0" xfId="3" applyFont="1" applyFill="1" applyBorder="1" applyAlignment="1">
      <alignment vertical="center"/>
    </xf>
    <xf numFmtId="0" fontId="22" fillId="0" borderId="2" xfId="0" applyFont="1" applyBorder="1"/>
    <xf numFmtId="0" fontId="0" fillId="0" borderId="2" xfId="0" applyBorder="1"/>
    <xf numFmtId="0" fontId="1" fillId="5" borderId="2" xfId="0" applyFont="1" applyFill="1" applyBorder="1" applyAlignment="1">
      <alignment horizontal="center" vertical="center" wrapText="1"/>
    </xf>
    <xf numFmtId="0" fontId="3" fillId="0" borderId="8" xfId="0" applyFont="1" applyFill="1" applyBorder="1" applyAlignment="1">
      <alignment vertical="center" wrapText="1"/>
    </xf>
    <xf numFmtId="0" fontId="16" fillId="0" borderId="0" xfId="0" applyFont="1" applyAlignment="1">
      <alignment vertical="center" wrapText="1"/>
    </xf>
    <xf numFmtId="0" fontId="33" fillId="0" borderId="2" xfId="0" applyFont="1" applyBorder="1" applyAlignment="1">
      <alignment vertical="center"/>
    </xf>
    <xf numFmtId="0" fontId="3" fillId="0" borderId="2" xfId="0" applyFont="1" applyBorder="1" applyAlignment="1">
      <alignment wrapText="1"/>
    </xf>
    <xf numFmtId="0" fontId="11" fillId="0" borderId="2" xfId="0" applyFont="1" applyBorder="1"/>
    <xf numFmtId="0" fontId="3" fillId="0" borderId="4" xfId="0" applyFont="1" applyBorder="1" applyAlignment="1">
      <alignment vertical="center" wrapText="1"/>
    </xf>
    <xf numFmtId="0" fontId="34" fillId="0" borderId="0" xfId="3" applyFont="1" applyFill="1" applyBorder="1" applyAlignment="1">
      <alignment vertical="center"/>
    </xf>
    <xf numFmtId="0" fontId="18" fillId="0" borderId="0" xfId="0" applyFont="1"/>
    <xf numFmtId="0" fontId="35" fillId="0" borderId="2" xfId="3" applyFont="1" applyFill="1" applyBorder="1" applyAlignment="1">
      <alignment vertical="center"/>
    </xf>
    <xf numFmtId="0" fontId="36" fillId="0" borderId="0" xfId="3" applyFont="1" applyFill="1" applyBorder="1" applyAlignment="1">
      <alignment vertical="center"/>
    </xf>
    <xf numFmtId="0" fontId="36" fillId="0" borderId="2" xfId="3" applyFont="1" applyFill="1" applyBorder="1" applyAlignment="1">
      <alignment vertical="center"/>
    </xf>
    <xf numFmtId="0" fontId="36" fillId="0" borderId="6" xfId="3" applyFont="1" applyFill="1" applyBorder="1" applyAlignment="1">
      <alignment vertical="center"/>
    </xf>
    <xf numFmtId="0" fontId="3" fillId="0" borderId="2" xfId="0" applyFont="1" applyBorder="1"/>
    <xf numFmtId="0" fontId="0" fillId="0" borderId="2" xfId="0" applyBorder="1" applyAlignment="1">
      <alignment vertical="center" wrapText="1"/>
    </xf>
    <xf numFmtId="0" fontId="33" fillId="0" borderId="2" xfId="0" applyFont="1" applyBorder="1" applyAlignment="1">
      <alignment vertical="center" wrapText="1"/>
    </xf>
    <xf numFmtId="0" fontId="3" fillId="0" borderId="20" xfId="0" applyFont="1" applyFill="1" applyBorder="1" applyAlignment="1">
      <alignment vertical="center" wrapText="1"/>
    </xf>
    <xf numFmtId="0" fontId="11" fillId="0" borderId="0" xfId="0" applyFont="1"/>
    <xf numFmtId="0" fontId="40" fillId="0" borderId="0" xfId="0" applyFont="1"/>
    <xf numFmtId="0" fontId="41" fillId="0" borderId="2" xfId="0" applyFont="1" applyBorder="1" applyAlignment="1">
      <alignment vertical="center" wrapText="1"/>
    </xf>
    <xf numFmtId="0" fontId="41" fillId="0" borderId="2" xfId="0" applyFont="1" applyFill="1" applyBorder="1" applyAlignment="1" applyProtection="1">
      <alignment vertical="center" wrapText="1"/>
    </xf>
    <xf numFmtId="0" fontId="40" fillId="0" borderId="2" xfId="0" applyFont="1" applyBorder="1"/>
    <xf numFmtId="0" fontId="42" fillId="0" borderId="8" xfId="0" applyFont="1" applyBorder="1" applyAlignment="1">
      <alignment vertical="center" wrapText="1"/>
    </xf>
    <xf numFmtId="0" fontId="42" fillId="0" borderId="8" xfId="0" applyFont="1" applyBorder="1" applyAlignment="1" applyProtection="1">
      <alignment vertical="center" wrapText="1"/>
      <protection locked="0"/>
    </xf>
    <xf numFmtId="0" fontId="42" fillId="0" borderId="8" xfId="0" applyFont="1" applyBorder="1" applyAlignment="1" applyProtection="1">
      <alignment vertical="center" wrapText="1"/>
    </xf>
    <xf numFmtId="0" fontId="42" fillId="0" borderId="8" xfId="0" applyFont="1" applyFill="1" applyBorder="1" applyAlignment="1" applyProtection="1">
      <alignment vertical="center" wrapText="1"/>
      <protection locked="0"/>
    </xf>
    <xf numFmtId="0" fontId="42" fillId="0" borderId="8" xfId="0" applyFont="1" applyFill="1" applyBorder="1" applyAlignment="1" applyProtection="1">
      <alignment vertical="center" wrapText="1"/>
    </xf>
    <xf numFmtId="0" fontId="43" fillId="5" borderId="12"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11" fillId="0" borderId="0" xfId="0" applyFont="1" applyAlignment="1">
      <alignment vertical="center"/>
    </xf>
    <xf numFmtId="0" fontId="41" fillId="0" borderId="2" xfId="0" applyFont="1" applyFill="1" applyBorder="1" applyAlignment="1">
      <alignment vertical="center" wrapText="1"/>
    </xf>
    <xf numFmtId="0" fontId="40" fillId="0" borderId="2" xfId="0" applyFont="1" applyBorder="1" applyAlignment="1">
      <alignment vertical="center" wrapText="1"/>
    </xf>
    <xf numFmtId="0" fontId="44" fillId="0" borderId="9" xfId="0" applyFont="1" applyBorder="1" applyAlignment="1">
      <alignment vertical="center" wrapText="1"/>
    </xf>
    <xf numFmtId="0" fontId="43" fillId="5" borderId="21" xfId="0" applyFont="1" applyFill="1" applyBorder="1" applyAlignment="1">
      <alignment horizontal="center" vertical="center" wrapText="1"/>
    </xf>
    <xf numFmtId="0" fontId="43" fillId="5" borderId="20" xfId="0" applyFont="1" applyFill="1" applyBorder="1" applyAlignment="1">
      <alignment horizontal="center" vertical="center" wrapText="1"/>
    </xf>
    <xf numFmtId="0" fontId="44" fillId="0" borderId="8" xfId="0" applyFont="1" applyBorder="1" applyAlignment="1">
      <alignment vertical="center" wrapText="1"/>
    </xf>
    <xf numFmtId="0" fontId="11" fillId="0" borderId="0" xfId="0" applyFont="1" applyAlignment="1">
      <alignment vertical="center" wrapText="1"/>
    </xf>
    <xf numFmtId="0" fontId="40" fillId="0" borderId="8" xfId="0" applyFont="1" applyBorder="1" applyAlignment="1">
      <alignment vertical="center" wrapText="1"/>
    </xf>
    <xf numFmtId="0" fontId="41" fillId="0" borderId="2" xfId="0" applyFont="1" applyBorder="1" applyAlignment="1">
      <alignment horizontal="center" vertical="center" wrapText="1"/>
    </xf>
    <xf numFmtId="0" fontId="41" fillId="0" borderId="2" xfId="0" applyFont="1" applyFill="1" applyBorder="1" applyAlignment="1" applyProtection="1">
      <alignment horizontal="center" vertical="center" wrapText="1"/>
      <protection locked="0"/>
    </xf>
    <xf numFmtId="0" fontId="41" fillId="0" borderId="2" xfId="3" applyFont="1" applyFill="1" applyBorder="1" applyAlignment="1">
      <alignment horizontal="center" vertical="center"/>
    </xf>
    <xf numFmtId="0" fontId="41" fillId="0" borderId="2" xfId="0" applyFont="1" applyBorder="1" applyAlignment="1" applyProtection="1">
      <alignment horizontal="center" vertical="center" wrapText="1"/>
    </xf>
    <xf numFmtId="0" fontId="42" fillId="0" borderId="8" xfId="0" applyFont="1" applyBorder="1" applyAlignment="1">
      <alignment horizontal="center" vertical="center" wrapText="1"/>
    </xf>
    <xf numFmtId="0" fontId="41" fillId="6" borderId="2" xfId="0" applyFont="1" applyFill="1" applyBorder="1" applyAlignment="1" applyProtection="1">
      <alignment horizontal="center" vertical="center" wrapText="1"/>
      <protection locked="0"/>
    </xf>
    <xf numFmtId="0" fontId="11" fillId="0" borderId="0" xfId="0" applyFont="1" applyAlignment="1">
      <alignment horizontal="center"/>
    </xf>
    <xf numFmtId="0" fontId="42" fillId="0" borderId="8" xfId="0" applyFont="1" applyBorder="1" applyAlignment="1" applyProtection="1">
      <alignment horizontal="center" vertical="center" wrapText="1"/>
      <protection locked="0"/>
    </xf>
    <xf numFmtId="0" fontId="40" fillId="0" borderId="2" xfId="0" applyFont="1" applyBorder="1" applyAlignment="1">
      <alignment horizontal="center"/>
    </xf>
    <xf numFmtId="0" fontId="41" fillId="0" borderId="2" xfId="0" applyFont="1" applyBorder="1" applyAlignment="1">
      <alignment horizontal="center" vertical="center"/>
    </xf>
    <xf numFmtId="0" fontId="40" fillId="0" borderId="2" xfId="0" applyFont="1" applyBorder="1" applyAlignment="1">
      <alignment horizontal="center" vertical="center" wrapText="1"/>
    </xf>
    <xf numFmtId="0" fontId="40" fillId="0" borderId="2" xfId="0" applyFont="1" applyBorder="1" applyAlignment="1">
      <alignment horizontal="center" wrapText="1"/>
    </xf>
    <xf numFmtId="14" fontId="41" fillId="0" borderId="2" xfId="0" applyNumberFormat="1" applyFont="1" applyBorder="1" applyAlignment="1">
      <alignment horizontal="center" vertical="center" wrapText="1"/>
    </xf>
    <xf numFmtId="0" fontId="41" fillId="0" borderId="2" xfId="0" applyFont="1" applyFill="1" applyBorder="1" applyAlignment="1" applyProtection="1">
      <alignment horizontal="center" vertical="center" wrapText="1"/>
    </xf>
    <xf numFmtId="0" fontId="40" fillId="0" borderId="0" xfId="0" applyFont="1" applyAlignment="1">
      <alignment horizontal="center" vertical="center"/>
    </xf>
    <xf numFmtId="0" fontId="11" fillId="0" borderId="0" xfId="0" applyFont="1" applyAlignment="1">
      <alignment horizontal="center" vertical="center"/>
    </xf>
    <xf numFmtId="0" fontId="45" fillId="0" borderId="2" xfId="0" applyFont="1" applyBorder="1" applyAlignment="1">
      <alignment vertical="center" wrapText="1"/>
    </xf>
    <xf numFmtId="0" fontId="37" fillId="15" borderId="0" xfId="0" applyFont="1" applyFill="1" applyBorder="1" applyAlignment="1">
      <alignment vertical="center" wrapText="1"/>
    </xf>
    <xf numFmtId="0" fontId="38" fillId="6" borderId="0" xfId="0" applyFont="1" applyFill="1" applyBorder="1" applyAlignment="1">
      <alignment vertical="center" wrapText="1"/>
    </xf>
    <xf numFmtId="0" fontId="45" fillId="0" borderId="2" xfId="0" applyFont="1" applyBorder="1" applyAlignment="1">
      <alignment horizontal="left" vertical="center" wrapText="1" indent="1"/>
    </xf>
    <xf numFmtId="0" fontId="39" fillId="4" borderId="22" xfId="0" applyFont="1" applyFill="1" applyBorder="1" applyAlignment="1">
      <alignment horizontal="center" vertical="center" wrapText="1"/>
    </xf>
    <xf numFmtId="0" fontId="39" fillId="4" borderId="23" xfId="0" applyFont="1" applyFill="1" applyBorder="1" applyAlignment="1">
      <alignment horizontal="center" vertical="center" wrapText="1"/>
    </xf>
    <xf numFmtId="0" fontId="39" fillId="4" borderId="23" xfId="0" applyFont="1" applyFill="1" applyBorder="1" applyAlignment="1">
      <alignment horizontal="center" vertical="center" textRotation="90" wrapText="1"/>
    </xf>
    <xf numFmtId="0" fontId="39" fillId="4" borderId="28" xfId="0" applyFont="1" applyFill="1" applyBorder="1" applyAlignment="1">
      <alignment horizontal="center" vertical="center" wrapText="1"/>
    </xf>
    <xf numFmtId="0" fontId="39" fillId="4" borderId="29" xfId="0" applyFont="1" applyFill="1" applyBorder="1" applyAlignment="1">
      <alignment horizontal="center" vertical="center" wrapText="1"/>
    </xf>
    <xf numFmtId="0" fontId="39" fillId="4" borderId="24" xfId="0" applyFont="1" applyFill="1" applyBorder="1" applyAlignment="1">
      <alignment horizontal="center" vertical="center" wrapText="1"/>
    </xf>
    <xf numFmtId="0" fontId="39" fillId="4" borderId="25" xfId="0" applyFont="1" applyFill="1" applyBorder="1" applyAlignment="1">
      <alignment horizontal="center" vertical="center" wrapText="1"/>
    </xf>
    <xf numFmtId="0" fontId="40" fillId="0" borderId="6" xfId="0" applyFont="1" applyBorder="1" applyAlignment="1">
      <alignment vertical="center" wrapText="1"/>
    </xf>
    <xf numFmtId="0" fontId="41" fillId="0" borderId="2" xfId="0" applyFont="1" applyBorder="1" applyAlignment="1" applyProtection="1">
      <alignment horizontal="center" vertical="center" wrapText="1"/>
      <protection locked="0"/>
    </xf>
    <xf numFmtId="0" fontId="39" fillId="5" borderId="2" xfId="0" applyFont="1" applyFill="1" applyBorder="1" applyAlignment="1">
      <alignment horizontal="center" vertical="center" wrapText="1"/>
    </xf>
    <xf numFmtId="0" fontId="17" fillId="0" borderId="2" xfId="0" applyFont="1" applyBorder="1" applyAlignment="1">
      <alignment horizontal="left" vertical="center" wrapText="1" indent="1"/>
    </xf>
    <xf numFmtId="0" fontId="42" fillId="0" borderId="20" xfId="0" applyFont="1" applyBorder="1" applyAlignment="1">
      <alignment vertical="center" wrapText="1"/>
    </xf>
    <xf numFmtId="0" fontId="42" fillId="0" borderId="20" xfId="0" applyFont="1" applyBorder="1" applyAlignment="1">
      <alignment horizontal="center" vertical="center" wrapText="1"/>
    </xf>
    <xf numFmtId="0" fontId="42" fillId="0" borderId="20" xfId="0" applyFont="1" applyBorder="1" applyAlignment="1" applyProtection="1">
      <alignment horizontal="center" vertical="center" wrapText="1"/>
      <protection locked="0"/>
    </xf>
    <xf numFmtId="0" fontId="42" fillId="0" borderId="20" xfId="0" applyFont="1" applyBorder="1" applyAlignment="1" applyProtection="1">
      <alignment vertical="center" wrapText="1"/>
    </xf>
    <xf numFmtId="0" fontId="42" fillId="0" borderId="20" xfId="0" applyFont="1" applyFill="1" applyBorder="1" applyAlignment="1" applyProtection="1">
      <alignment vertical="center" wrapText="1"/>
      <protection locked="0"/>
    </xf>
    <xf numFmtId="0" fontId="42" fillId="0" borderId="20" xfId="0" applyFont="1" applyBorder="1" applyAlignment="1" applyProtection="1">
      <alignment vertical="center" wrapText="1"/>
      <protection locked="0"/>
    </xf>
    <xf numFmtId="0" fontId="42" fillId="0" borderId="20" xfId="0" applyFont="1" applyFill="1" applyBorder="1" applyAlignment="1" applyProtection="1">
      <alignment vertical="center" wrapText="1"/>
    </xf>
    <xf numFmtId="0" fontId="44" fillId="0" borderId="33" xfId="0" applyFont="1" applyBorder="1" applyAlignment="1">
      <alignment vertical="center" wrapText="1"/>
    </xf>
    <xf numFmtId="0" fontId="44" fillId="0" borderId="6" xfId="0" applyFont="1" applyBorder="1" applyAlignment="1">
      <alignment vertical="center" wrapText="1"/>
    </xf>
    <xf numFmtId="0" fontId="40" fillId="0" borderId="34" xfId="0" applyFont="1" applyBorder="1" applyAlignment="1">
      <alignment horizontal="center" vertical="center"/>
    </xf>
    <xf numFmtId="0" fontId="41" fillId="0" borderId="11" xfId="0" applyFont="1" applyBorder="1" applyAlignment="1">
      <alignment vertical="center" wrapText="1"/>
    </xf>
    <xf numFmtId="0" fontId="41" fillId="0" borderId="11" xfId="0" applyFont="1" applyBorder="1" applyAlignment="1">
      <alignment horizontal="center" vertical="center" wrapText="1"/>
    </xf>
    <xf numFmtId="0" fontId="41" fillId="0" borderId="11" xfId="0" applyFont="1" applyBorder="1" applyAlignment="1" applyProtection="1">
      <alignment horizontal="center" vertical="center" wrapText="1"/>
      <protection locked="0"/>
    </xf>
    <xf numFmtId="0" fontId="41" fillId="0" borderId="11" xfId="0" applyFont="1" applyBorder="1" applyAlignment="1" applyProtection="1">
      <alignment horizontal="center" vertical="center" wrapText="1"/>
    </xf>
    <xf numFmtId="0" fontId="41" fillId="0" borderId="11" xfId="0" applyFont="1" applyFill="1" applyBorder="1" applyAlignment="1" applyProtection="1">
      <alignment horizontal="center" vertical="center" wrapText="1"/>
      <protection locked="0"/>
    </xf>
    <xf numFmtId="0" fontId="41" fillId="0" borderId="11" xfId="0" applyFont="1" applyFill="1" applyBorder="1" applyAlignment="1" applyProtection="1">
      <alignment horizontal="center" vertical="center" wrapText="1"/>
    </xf>
    <xf numFmtId="0" fontId="39" fillId="5" borderId="11" xfId="0"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11" xfId="0" applyFont="1" applyBorder="1" applyAlignment="1">
      <alignment vertical="center" wrapText="1"/>
    </xf>
    <xf numFmtId="0" fontId="40" fillId="0" borderId="36" xfId="0" applyFont="1" applyBorder="1" applyAlignment="1">
      <alignment horizontal="center" vertical="center"/>
    </xf>
    <xf numFmtId="0" fontId="40" fillId="0" borderId="37" xfId="0" applyFont="1" applyBorder="1" applyAlignment="1">
      <alignment vertical="center" wrapText="1"/>
    </xf>
    <xf numFmtId="0" fontId="45" fillId="0" borderId="37" xfId="0" applyFont="1" applyBorder="1" applyAlignment="1">
      <alignment horizontal="left" vertical="center" wrapText="1" indent="1"/>
    </xf>
    <xf numFmtId="0" fontId="40" fillId="0" borderId="38" xfId="0" applyFont="1" applyBorder="1" applyAlignment="1">
      <alignment horizontal="center" vertical="center"/>
    </xf>
    <xf numFmtId="0" fontId="41" fillId="0" borderId="39" xfId="0" applyFont="1" applyFill="1" applyBorder="1" applyAlignment="1">
      <alignment vertical="center" wrapText="1"/>
    </xf>
    <xf numFmtId="0" fontId="41" fillId="0" borderId="39" xfId="0" applyFont="1" applyBorder="1" applyAlignment="1">
      <alignment vertical="center" wrapText="1"/>
    </xf>
    <xf numFmtId="0" fontId="41" fillId="0" borderId="39" xfId="0" applyFont="1" applyBorder="1" applyAlignment="1">
      <alignment horizontal="center" vertical="center" wrapText="1"/>
    </xf>
    <xf numFmtId="0" fontId="41" fillId="0" borderId="39" xfId="0" applyFont="1" applyBorder="1" applyAlignment="1" applyProtection="1">
      <alignment horizontal="center" vertical="center" wrapText="1"/>
    </xf>
    <xf numFmtId="0" fontId="41" fillId="0" borderId="39" xfId="0" applyFont="1" applyFill="1" applyBorder="1" applyAlignment="1">
      <alignment horizontal="center" vertical="center" wrapText="1"/>
    </xf>
    <xf numFmtId="0" fontId="40" fillId="0" borderId="39" xfId="0" applyFont="1" applyBorder="1" applyAlignment="1">
      <alignment horizontal="center" vertical="center" wrapText="1"/>
    </xf>
    <xf numFmtId="0" fontId="40" fillId="0" borderId="39" xfId="0" applyFont="1" applyBorder="1" applyAlignment="1">
      <alignment horizontal="center"/>
    </xf>
    <xf numFmtId="0" fontId="41" fillId="0" borderId="39" xfId="0" applyFont="1" applyFill="1" applyBorder="1" applyAlignment="1" applyProtection="1">
      <alignment horizontal="center" vertical="center" wrapText="1"/>
    </xf>
    <xf numFmtId="0" fontId="40" fillId="0" borderId="39" xfId="0" applyFont="1" applyBorder="1" applyAlignment="1">
      <alignment vertical="center" wrapText="1"/>
    </xf>
    <xf numFmtId="0" fontId="37" fillId="16" borderId="26" xfId="0" applyFont="1" applyFill="1" applyBorder="1" applyAlignment="1">
      <alignment vertical="center"/>
    </xf>
    <xf numFmtId="0" fontId="37" fillId="16" borderId="27" xfId="0" applyFont="1" applyFill="1" applyBorder="1" applyAlignment="1">
      <alignment vertical="center"/>
    </xf>
    <xf numFmtId="0" fontId="37" fillId="16" borderId="25" xfId="0" applyFont="1" applyFill="1" applyBorder="1" applyAlignment="1">
      <alignment vertical="center" wrapText="1"/>
    </xf>
    <xf numFmtId="0" fontId="47" fillId="16" borderId="2" xfId="0" applyFont="1" applyFill="1" applyBorder="1" applyAlignment="1">
      <alignment horizontal="center" vertical="center" wrapText="1"/>
    </xf>
    <xf numFmtId="0" fontId="40" fillId="7" borderId="35" xfId="0" applyFont="1" applyFill="1" applyBorder="1" applyAlignment="1">
      <alignment vertical="center" wrapText="1"/>
    </xf>
    <xf numFmtId="0" fontId="1" fillId="0" borderId="0" xfId="0" applyFont="1" applyAlignment="1">
      <alignment horizontal="center" vertical="center" wrapText="1"/>
    </xf>
    <xf numFmtId="0" fontId="1" fillId="2"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38" fillId="6" borderId="0" xfId="0" applyFont="1" applyFill="1" applyBorder="1" applyAlignment="1">
      <alignment horizontal="center" vertical="center" wrapText="1"/>
    </xf>
    <xf numFmtId="0" fontId="41" fillId="0" borderId="2" xfId="0" applyFont="1" applyBorder="1" applyAlignment="1">
      <alignment horizontal="center" vertical="center" wrapText="1"/>
    </xf>
    <xf numFmtId="0" fontId="37" fillId="16" borderId="30" xfId="0" applyFont="1" applyFill="1" applyBorder="1" applyAlignment="1">
      <alignment horizontal="center" vertical="center" wrapText="1"/>
    </xf>
    <xf numFmtId="0" fontId="37" fillId="16" borderId="31" xfId="0" applyFont="1" applyFill="1" applyBorder="1" applyAlignment="1">
      <alignment horizontal="center" vertical="center" wrapText="1"/>
    </xf>
    <xf numFmtId="0" fontId="40" fillId="0" borderId="37" xfId="0" applyFont="1" applyBorder="1" applyAlignment="1">
      <alignment horizontal="center" vertical="center" wrapText="1"/>
    </xf>
    <xf numFmtId="0" fontId="41" fillId="0" borderId="2" xfId="3" applyFont="1" applyFill="1" applyBorder="1" applyAlignment="1">
      <alignment horizontal="center" vertical="center"/>
    </xf>
    <xf numFmtId="0" fontId="41" fillId="0" borderId="2" xfId="0" applyFont="1" applyBorder="1" applyAlignment="1" applyProtection="1">
      <alignment horizontal="center" vertical="center" wrapText="1"/>
    </xf>
    <xf numFmtId="0" fontId="41" fillId="0" borderId="2" xfId="0" applyFont="1" applyFill="1" applyBorder="1" applyAlignment="1" applyProtection="1">
      <alignment horizontal="center" vertical="center" wrapText="1"/>
      <protection locked="0"/>
    </xf>
    <xf numFmtId="0" fontId="40" fillId="0" borderId="40"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36" xfId="0" applyFont="1" applyBorder="1" applyAlignment="1">
      <alignment horizontal="center" vertical="center"/>
    </xf>
    <xf numFmtId="0" fontId="37" fillId="16" borderId="32" xfId="0" applyFont="1" applyFill="1" applyBorder="1" applyAlignment="1">
      <alignment horizontal="center" vertical="center"/>
    </xf>
    <xf numFmtId="0" fontId="37" fillId="16" borderId="26" xfId="0" applyFont="1" applyFill="1" applyBorder="1" applyAlignment="1">
      <alignment horizontal="center" vertical="center"/>
    </xf>
    <xf numFmtId="0" fontId="11" fillId="6" borderId="0" xfId="0" applyFont="1" applyFill="1" applyBorder="1" applyAlignment="1">
      <alignment horizontal="center"/>
    </xf>
    <xf numFmtId="0" fontId="37" fillId="16" borderId="25" xfId="0" applyFont="1" applyFill="1" applyBorder="1" applyAlignment="1">
      <alignment horizontal="center" vertical="center"/>
    </xf>
    <xf numFmtId="0" fontId="37" fillId="16" borderId="30" xfId="0" applyFont="1" applyFill="1" applyBorder="1" applyAlignment="1">
      <alignment horizontal="center" vertical="center"/>
    </xf>
    <xf numFmtId="0" fontId="37" fillId="16" borderId="31" xfId="0" applyFont="1" applyFill="1" applyBorder="1" applyAlignment="1">
      <alignment horizontal="center" vertical="center"/>
    </xf>
    <xf numFmtId="0" fontId="27" fillId="12" borderId="13" xfId="3" applyFont="1" applyFill="1" applyBorder="1" applyAlignment="1">
      <alignment horizontal="right" vertical="top"/>
    </xf>
    <xf numFmtId="0" fontId="27" fillId="9" borderId="13" xfId="3" applyFont="1" applyFill="1" applyBorder="1" applyAlignment="1">
      <alignment horizontal="center" vertical="center"/>
    </xf>
    <xf numFmtId="0" fontId="29" fillId="0" borderId="13" xfId="3" applyFont="1" applyFill="1" applyBorder="1" applyAlignment="1">
      <alignment horizontal="center" vertical="center" wrapText="1"/>
    </xf>
    <xf numFmtId="0" fontId="27" fillId="10" borderId="13" xfId="3" applyFont="1" applyFill="1" applyBorder="1" applyAlignment="1">
      <alignment horizontal="right" vertical="top"/>
    </xf>
    <xf numFmtId="0" fontId="27" fillId="11" borderId="13" xfId="3" applyFont="1" applyFill="1" applyBorder="1" applyAlignment="1">
      <alignment horizontal="right" vertical="top"/>
    </xf>
    <xf numFmtId="0" fontId="27" fillId="13" borderId="13" xfId="3" applyFont="1" applyFill="1" applyBorder="1" applyAlignment="1">
      <alignment horizontal="right" vertical="top"/>
    </xf>
    <xf numFmtId="0" fontId="27" fillId="13" borderId="13" xfId="3" applyFont="1" applyFill="1" applyBorder="1" applyAlignment="1">
      <alignment vertical="top"/>
    </xf>
    <xf numFmtId="0" fontId="32" fillId="0" borderId="0" xfId="3" applyFont="1" applyBorder="1" applyAlignment="1">
      <alignment horizontal="center" wrapText="1"/>
    </xf>
    <xf numFmtId="0" fontId="27" fillId="13" borderId="13" xfId="3" applyFont="1" applyFill="1" applyBorder="1" applyAlignment="1">
      <alignment horizontal="center" vertical="top"/>
    </xf>
  </cellXfs>
  <cellStyles count="4">
    <cellStyle name="Excel Built-in Normal" xfId="3"/>
    <cellStyle name="Normal" xfId="0" builtinId="0"/>
    <cellStyle name="Normal 2" xfId="2"/>
    <cellStyle name="Normal 3" xfId="1"/>
  </cellStyles>
  <dxfs count="272">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00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881062</xdr:colOff>
      <xdr:row>0</xdr:row>
      <xdr:rowOff>1250156</xdr:rowOff>
    </xdr:to>
    <xdr:pic>
      <xdr:nvPicPr>
        <xdr:cNvPr id="3" name="2 Imagen" descr="Departamento Administrativo de Ciencia, Tecnología e Innovación. COLCIENCIA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38812" cy="125015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LCIENCIAS/dpyate/INSTITUCIONALES/DIANA%20YATE%20VIRGUES/2016/PLAN%20ANTICORRUPCI&#211;N%20Y%20DE%20ATENCI&#211;N%20AL%20CIUDADANO/Matriz%20de%20riesgos%20de%20Corrupci&#243;n%20201601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us/Downloads/Matriz%20de%20riesgos%20Colciencias%20consolidada-ste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cell r="L3" t="str">
            <v>RaroInsignificante</v>
          </cell>
          <cell r="M3" t="str">
            <v>Baja</v>
          </cell>
        </row>
        <row r="4">
          <cell r="D4" t="str">
            <v>Riesgo de Cumplimiento</v>
          </cell>
          <cell r="E4" t="str">
            <v>Improbable</v>
          </cell>
          <cell r="F4" t="str">
            <v>Menor</v>
          </cell>
          <cell r="H4" t="str">
            <v>Correctivo</v>
          </cell>
          <cell r="L4" t="str">
            <v>RaroMenor</v>
          </cell>
          <cell r="M4" t="str">
            <v>Baja</v>
          </cell>
        </row>
        <row r="5">
          <cell r="D5" t="str">
            <v>Riesgo de Imagen</v>
          </cell>
          <cell r="E5" t="str">
            <v>Moderada</v>
          </cell>
          <cell r="F5" t="str">
            <v>Moderado</v>
          </cell>
          <cell r="L5" t="str">
            <v>RaroModerado</v>
          </cell>
          <cell r="M5" t="str">
            <v>Moderada</v>
          </cell>
        </row>
        <row r="6">
          <cell r="D6" t="str">
            <v>Riesgo de Tecnología</v>
          </cell>
          <cell r="E6" t="str">
            <v>Probable</v>
          </cell>
          <cell r="F6" t="str">
            <v>Mayor</v>
          </cell>
          <cell r="L6" t="str">
            <v>RaroMayor</v>
          </cell>
          <cell r="M6" t="str">
            <v>Alta</v>
          </cell>
        </row>
        <row r="7">
          <cell r="D7" t="str">
            <v>Riesgo Estratégico</v>
          </cell>
          <cell r="E7" t="str">
            <v>Casi seguro</v>
          </cell>
          <cell r="F7" t="str">
            <v>Catastrófico</v>
          </cell>
          <cell r="L7" t="str">
            <v>RaroCatastrófico</v>
          </cell>
          <cell r="M7" t="str">
            <v>Alta</v>
          </cell>
        </row>
        <row r="8">
          <cell r="D8" t="str">
            <v>Riesgo Financiero</v>
          </cell>
          <cell r="L8" t="str">
            <v>ImprobableInsignificante</v>
          </cell>
          <cell r="M8" t="str">
            <v>Baja</v>
          </cell>
        </row>
        <row r="9">
          <cell r="D9" t="str">
            <v>Riesgo Operativo</v>
          </cell>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a"/>
      <sheetName val="Revisadas"/>
      <sheetName val="Convocatorias"/>
      <sheetName val="Gestión de bienes y servicios"/>
      <sheetName val="Talento Humano"/>
      <sheetName val="Gestión de recursos financieros"/>
      <sheetName val="Internacional"/>
      <sheetName val="Contractual"/>
      <sheetName val="Jurídica"/>
      <sheetName val="Gestión documental"/>
      <sheetName val="Publindex"/>
      <sheetName val="Grupos"/>
      <sheetName val="Gestión de información"/>
      <sheetName val="Gestión Capital Humano"/>
      <sheetName val="Servicios al Sistema"/>
      <sheetName val="Gestión de Comunicaciones"/>
      <sheetName val="Corrupción"/>
      <sheetName val="Matriz de calificación"/>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L3" t="str">
            <v>RaroInsignificante</v>
          </cell>
          <cell r="M3" t="str">
            <v>Baja</v>
          </cell>
        </row>
        <row r="4">
          <cell r="L4" t="str">
            <v>RaroMenor</v>
          </cell>
          <cell r="M4" t="str">
            <v>Baja</v>
          </cell>
        </row>
        <row r="5">
          <cell r="L5" t="str">
            <v>RaroModerado</v>
          </cell>
          <cell r="M5" t="str">
            <v>Moderada</v>
          </cell>
        </row>
        <row r="6">
          <cell r="L6" t="str">
            <v>RaroMayor</v>
          </cell>
          <cell r="M6" t="str">
            <v>Alta</v>
          </cell>
        </row>
        <row r="7">
          <cell r="L7" t="str">
            <v>RaroCatastrófico</v>
          </cell>
          <cell r="M7" t="str">
            <v>Alta</v>
          </cell>
        </row>
        <row r="8">
          <cell r="L8" t="str">
            <v>ImprobableInsignificante</v>
          </cell>
          <cell r="M8" t="str">
            <v>Baja</v>
          </cell>
        </row>
        <row r="9">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a"/>
      <sheetName val="Revisadas"/>
      <sheetName val="Convocatorias"/>
      <sheetName val="Gestión de bienes y servicios"/>
      <sheetName val="Talento Humano"/>
      <sheetName val="Gestión de recursos financieros"/>
      <sheetName val="Internacional"/>
      <sheetName val="Contractual"/>
      <sheetName val="Jurídica"/>
      <sheetName val="Gestión documental"/>
      <sheetName val="Publindex"/>
      <sheetName val="Grupos"/>
      <sheetName val="Gestión de información"/>
      <sheetName val="Gestión Capital Humano"/>
      <sheetName val="Servicios al Sistema"/>
      <sheetName val="Gestión de Comunicaciones"/>
      <sheetName val="Beneficios tributarios"/>
      <sheetName val="Matriz de calificación"/>
      <sheetName val="Hoja5"/>
      <sheetName val="Ondas"/>
      <sheetName val="Gestión de recur financieros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L3" t="str">
            <v>RaroInsignificante</v>
          </cell>
          <cell r="M3" t="str">
            <v>Baja</v>
          </cell>
        </row>
        <row r="4">
          <cell r="L4" t="str">
            <v>RaroMenor</v>
          </cell>
          <cell r="M4" t="str">
            <v>Baja</v>
          </cell>
        </row>
        <row r="5">
          <cell r="L5" t="str">
            <v>RaroModerado</v>
          </cell>
          <cell r="M5" t="str">
            <v>Moderada</v>
          </cell>
        </row>
        <row r="6">
          <cell r="L6" t="str">
            <v>RaroMayor</v>
          </cell>
          <cell r="M6" t="str">
            <v>Alta</v>
          </cell>
        </row>
        <row r="7">
          <cell r="L7" t="str">
            <v>RaroCatastrófico</v>
          </cell>
          <cell r="M7" t="str">
            <v>Alta</v>
          </cell>
        </row>
        <row r="8">
          <cell r="L8" t="str">
            <v>ImprobableInsignificante</v>
          </cell>
          <cell r="M8" t="str">
            <v>Baja</v>
          </cell>
        </row>
        <row r="9">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2:AY842"/>
  <sheetViews>
    <sheetView topLeftCell="M1" zoomScaleNormal="100" workbookViewId="0">
      <pane ySplit="4" topLeftCell="A155" activePane="bottomLeft" state="frozen"/>
      <selection activeCell="C1" sqref="C1"/>
      <selection pane="bottomLeft" activeCell="AD155" sqref="AD155"/>
    </sheetView>
  </sheetViews>
  <sheetFormatPr baseColWidth="10" defaultRowHeight="12.75"/>
  <cols>
    <col min="1" max="1" width="18.140625" style="47" customWidth="1"/>
    <col min="2" max="2" width="22.42578125" style="47" customWidth="1"/>
    <col min="3" max="3" width="35.42578125" style="47" customWidth="1"/>
    <col min="4" max="4" width="26.140625" style="47" customWidth="1"/>
    <col min="5" max="5" width="11.42578125" style="47" customWidth="1"/>
    <col min="6" max="6" width="36.28515625" style="47" customWidth="1"/>
    <col min="7" max="7" width="20.7109375" style="47" customWidth="1"/>
    <col min="8" max="8" width="19.42578125" style="47" customWidth="1"/>
    <col min="9" max="9" width="12.140625" style="47" customWidth="1"/>
    <col min="10" max="10" width="14.85546875" style="47" customWidth="1"/>
    <col min="11" max="11" width="24.85546875" style="47" customWidth="1"/>
    <col min="12" max="12" width="12.42578125" style="47" customWidth="1"/>
    <col min="13" max="13" width="10.5703125" style="47" customWidth="1"/>
    <col min="14" max="14" width="10.85546875" style="47" customWidth="1"/>
    <col min="15" max="15" width="24" style="47" customWidth="1"/>
    <col min="16" max="16" width="12.140625" style="47" customWidth="1"/>
    <col min="17" max="17" width="35.140625" style="47" customWidth="1"/>
    <col min="18" max="18" width="11.140625" style="47" customWidth="1"/>
    <col min="19" max="19" width="9" style="47" customWidth="1"/>
    <col min="20" max="20" width="24.5703125" style="47" customWidth="1"/>
    <col min="21" max="21" width="12.28515625" style="47" customWidth="1"/>
    <col min="22" max="22" width="9.85546875" style="47" customWidth="1"/>
    <col min="23" max="23" width="7.5703125" style="47" customWidth="1"/>
    <col min="24" max="24" width="11.5703125" style="47" customWidth="1"/>
    <col min="25" max="25" width="11.28515625" style="47" customWidth="1"/>
    <col min="26" max="26" width="11.140625" style="47" customWidth="1"/>
    <col min="27" max="27" width="18.5703125" style="47" customWidth="1"/>
    <col min="28" max="28" width="13.85546875" style="47" customWidth="1"/>
    <col min="29" max="29" width="32.85546875" style="47" customWidth="1"/>
    <col min="30" max="30" width="17.85546875" style="47" customWidth="1"/>
    <col min="31" max="35" width="18.5703125" style="47" customWidth="1"/>
    <col min="36" max="46" width="11.42578125" style="47"/>
    <col min="47" max="51" width="0" style="48" hidden="1" customWidth="1"/>
    <col min="52" max="16384" width="11.42578125" style="47"/>
  </cols>
  <sheetData>
    <row r="2" spans="1:50">
      <c r="B2" s="277"/>
      <c r="C2" s="277"/>
      <c r="D2" s="277"/>
      <c r="E2" s="277"/>
      <c r="F2" s="277"/>
      <c r="G2" s="277"/>
      <c r="H2" s="277"/>
      <c r="I2" s="277"/>
      <c r="J2" s="49"/>
      <c r="K2" s="49"/>
      <c r="L2" s="50"/>
      <c r="M2" s="50"/>
      <c r="N2" s="50"/>
      <c r="O2" s="50"/>
      <c r="P2" s="50"/>
      <c r="Q2" s="50"/>
      <c r="R2" s="50"/>
      <c r="S2" s="50"/>
      <c r="T2" s="50"/>
      <c r="U2" s="50"/>
      <c r="V2" s="50"/>
      <c r="W2" s="50"/>
      <c r="X2" s="50"/>
      <c r="Y2" s="50"/>
      <c r="Z2" s="50"/>
      <c r="AA2" s="50"/>
      <c r="AB2" s="50"/>
      <c r="AC2" s="50"/>
      <c r="AD2" s="50"/>
      <c r="AE2" s="50"/>
      <c r="AF2" s="50"/>
      <c r="AG2" s="50"/>
      <c r="AH2" s="50"/>
      <c r="AI2" s="50"/>
    </row>
    <row r="3" spans="1:50" ht="16.5" customHeight="1">
      <c r="A3" s="138"/>
      <c r="B3" s="278" t="s">
        <v>0</v>
      </c>
      <c r="C3" s="278"/>
      <c r="D3" s="278"/>
      <c r="E3" s="278"/>
      <c r="F3" s="278"/>
      <c r="G3" s="278"/>
      <c r="H3" s="278"/>
      <c r="I3" s="278"/>
      <c r="J3" s="278"/>
      <c r="K3" s="278"/>
      <c r="L3" s="279" t="s">
        <v>1</v>
      </c>
      <c r="M3" s="280"/>
      <c r="N3" s="280"/>
      <c r="O3" s="281"/>
      <c r="P3" s="282" t="s">
        <v>2</v>
      </c>
      <c r="Q3" s="283"/>
      <c r="R3" s="283"/>
      <c r="S3" s="283"/>
      <c r="T3" s="283"/>
      <c r="U3" s="283"/>
      <c r="V3" s="283"/>
      <c r="W3" s="283"/>
      <c r="X3" s="283"/>
      <c r="Y3" s="283"/>
      <c r="Z3" s="283"/>
      <c r="AA3" s="284"/>
      <c r="AB3" s="282" t="s">
        <v>3</v>
      </c>
      <c r="AC3" s="283"/>
      <c r="AD3" s="283"/>
      <c r="AE3" s="283"/>
      <c r="AF3" s="283"/>
      <c r="AG3" s="284"/>
      <c r="AH3" s="51"/>
      <c r="AI3" s="51"/>
    </row>
    <row r="4" spans="1:50" ht="51">
      <c r="A4" s="1" t="s">
        <v>4</v>
      </c>
      <c r="B4" s="1" t="s">
        <v>5</v>
      </c>
      <c r="C4" s="1" t="s">
        <v>6</v>
      </c>
      <c r="D4" s="1" t="s">
        <v>7</v>
      </c>
      <c r="E4" s="1" t="s">
        <v>8</v>
      </c>
      <c r="F4" s="1" t="s">
        <v>967</v>
      </c>
      <c r="G4" s="1" t="s">
        <v>968</v>
      </c>
      <c r="H4" s="1" t="s">
        <v>9</v>
      </c>
      <c r="I4" s="1" t="s">
        <v>10</v>
      </c>
      <c r="J4" s="1" t="s">
        <v>11</v>
      </c>
      <c r="K4" s="1" t="s">
        <v>12</v>
      </c>
      <c r="L4" s="2" t="s">
        <v>13</v>
      </c>
      <c r="M4" s="2" t="s">
        <v>14</v>
      </c>
      <c r="N4" s="2" t="s">
        <v>15</v>
      </c>
      <c r="O4" s="2" t="s">
        <v>16</v>
      </c>
      <c r="P4" s="2" t="s">
        <v>17</v>
      </c>
      <c r="Q4" s="2" t="s">
        <v>18</v>
      </c>
      <c r="R4" s="1" t="s">
        <v>19</v>
      </c>
      <c r="S4" s="1" t="s">
        <v>20</v>
      </c>
      <c r="T4" s="1" t="s">
        <v>21</v>
      </c>
      <c r="U4" s="2" t="s">
        <v>22</v>
      </c>
      <c r="V4" s="2" t="s">
        <v>23</v>
      </c>
      <c r="W4" s="2" t="s">
        <v>24</v>
      </c>
      <c r="X4" s="2" t="s">
        <v>13</v>
      </c>
      <c r="Y4" s="2" t="s">
        <v>14</v>
      </c>
      <c r="Z4" s="2" t="s">
        <v>15</v>
      </c>
      <c r="AA4" s="2" t="s">
        <v>16</v>
      </c>
      <c r="AB4" s="2" t="s">
        <v>25</v>
      </c>
      <c r="AC4" s="1" t="s">
        <v>26</v>
      </c>
      <c r="AD4" s="1" t="s">
        <v>27</v>
      </c>
      <c r="AE4" s="1" t="s">
        <v>28</v>
      </c>
      <c r="AF4" s="1" t="s">
        <v>29</v>
      </c>
      <c r="AG4" s="1" t="s">
        <v>30</v>
      </c>
      <c r="AH4" s="1" t="s">
        <v>31</v>
      </c>
      <c r="AI4" s="1" t="s">
        <v>32</v>
      </c>
      <c r="AU4" s="48" t="s">
        <v>33</v>
      </c>
      <c r="AV4" s="48" t="s">
        <v>34</v>
      </c>
      <c r="AW4" s="48" t="s">
        <v>35</v>
      </c>
      <c r="AX4" s="48" t="s">
        <v>36</v>
      </c>
    </row>
    <row r="5" spans="1:50" s="48" customFormat="1" ht="191.25" hidden="1">
      <c r="A5" s="15" t="s">
        <v>37</v>
      </c>
      <c r="B5" s="16"/>
      <c r="C5" s="15" t="s">
        <v>38</v>
      </c>
      <c r="D5" s="17" t="s">
        <v>39</v>
      </c>
      <c r="E5" s="18" t="s">
        <v>40</v>
      </c>
      <c r="F5" s="19" t="s">
        <v>109</v>
      </c>
      <c r="G5" s="16" t="s">
        <v>969</v>
      </c>
      <c r="H5" s="19" t="s">
        <v>41</v>
      </c>
      <c r="I5" s="20" t="s">
        <v>42</v>
      </c>
      <c r="J5" s="21" t="s">
        <v>43</v>
      </c>
      <c r="K5" s="17" t="s">
        <v>44</v>
      </c>
      <c r="L5" s="18" t="s">
        <v>45</v>
      </c>
      <c r="M5" s="22" t="s">
        <v>46</v>
      </c>
      <c r="N5" s="23" t="str">
        <f>IF(AND(L5&lt;&gt;"",M5&lt;&gt;""),VLOOKUP(L5&amp;M5,[1]Hoja4!$L$3:$M$27,2,FALSE),"")</f>
        <v>Alta</v>
      </c>
      <c r="O5" s="23" t="s">
        <v>47</v>
      </c>
      <c r="P5" s="24" t="s">
        <v>48</v>
      </c>
      <c r="Q5" s="24" t="s">
        <v>49</v>
      </c>
      <c r="R5" s="24" t="s">
        <v>50</v>
      </c>
      <c r="S5" s="16" t="s">
        <v>51</v>
      </c>
      <c r="T5" s="23" t="s">
        <v>47</v>
      </c>
      <c r="U5" s="24" t="s">
        <v>48</v>
      </c>
      <c r="V5" s="22" t="s">
        <v>48</v>
      </c>
      <c r="W5" s="22" t="s">
        <v>52</v>
      </c>
      <c r="X5" s="22" t="s">
        <v>45</v>
      </c>
      <c r="Y5" s="22" t="s">
        <v>46</v>
      </c>
      <c r="Z5" s="23" t="str">
        <f>IF(AND(X5&lt;&gt;"",Y5&lt;&gt;""),VLOOKUP(X5&amp;Y5,[1]Hoja4!$L$3:$M$27,2,FALSE),"")</f>
        <v>Alta</v>
      </c>
      <c r="AA5" s="23" t="s">
        <v>47</v>
      </c>
      <c r="AB5" s="25" t="s">
        <v>53</v>
      </c>
      <c r="AC5" s="25" t="s">
        <v>54</v>
      </c>
      <c r="AD5" s="25" t="s">
        <v>55</v>
      </c>
      <c r="AE5" s="25"/>
      <c r="AF5" s="25" t="s">
        <v>56</v>
      </c>
      <c r="AG5" s="25" t="s">
        <v>57</v>
      </c>
      <c r="AH5" s="15" t="s">
        <v>58</v>
      </c>
      <c r="AI5" s="15" t="s">
        <v>59</v>
      </c>
      <c r="AU5" s="48" t="s">
        <v>45</v>
      </c>
      <c r="AV5" s="48" t="s">
        <v>60</v>
      </c>
      <c r="AW5" s="48" t="s">
        <v>61</v>
      </c>
      <c r="AX5" s="48" t="s">
        <v>40</v>
      </c>
    </row>
    <row r="6" spans="1:50" s="48" customFormat="1" ht="204" hidden="1">
      <c r="A6" s="15" t="s">
        <v>37</v>
      </c>
      <c r="B6" s="16"/>
      <c r="C6" s="26" t="s">
        <v>62</v>
      </c>
      <c r="D6" s="17" t="s">
        <v>63</v>
      </c>
      <c r="E6" s="18" t="s">
        <v>64</v>
      </c>
      <c r="F6" s="19" t="s">
        <v>109</v>
      </c>
      <c r="G6" s="16" t="s">
        <v>969</v>
      </c>
      <c r="H6" s="19" t="s">
        <v>41</v>
      </c>
      <c r="I6" s="20" t="s">
        <v>42</v>
      </c>
      <c r="J6" s="21" t="s">
        <v>65</v>
      </c>
      <c r="K6" s="17" t="s">
        <v>66</v>
      </c>
      <c r="L6" s="18" t="s">
        <v>45</v>
      </c>
      <c r="M6" s="22" t="s">
        <v>67</v>
      </c>
      <c r="N6" s="23" t="str">
        <f>IF(AND(L6&lt;&gt;"",M6&lt;&gt;""),VLOOKUP(L6&amp;M6,[1]Hoja4!$L$3:$M$27,2,FALSE),"")</f>
        <v>Moderada</v>
      </c>
      <c r="O6" s="23" t="s">
        <v>47</v>
      </c>
      <c r="P6" s="24" t="s">
        <v>48</v>
      </c>
      <c r="Q6" s="24" t="s">
        <v>68</v>
      </c>
      <c r="R6" s="24" t="s">
        <v>50</v>
      </c>
      <c r="S6" s="16" t="s">
        <v>51</v>
      </c>
      <c r="T6" s="23" t="s">
        <v>47</v>
      </c>
      <c r="U6" s="24" t="s">
        <v>48</v>
      </c>
      <c r="V6" s="22" t="s">
        <v>48</v>
      </c>
      <c r="W6" s="22" t="s">
        <v>52</v>
      </c>
      <c r="X6" s="18" t="s">
        <v>45</v>
      </c>
      <c r="Y6" s="22" t="s">
        <v>67</v>
      </c>
      <c r="Z6" s="23" t="str">
        <f>IF(AND(X6&lt;&gt;"",Y6&lt;&gt;""),VLOOKUP(X6&amp;Y6,[1]Hoja4!$L$3:$M$27,2,FALSE),"")</f>
        <v>Moderada</v>
      </c>
      <c r="AA6" s="23" t="s">
        <v>47</v>
      </c>
      <c r="AB6" s="25" t="s">
        <v>53</v>
      </c>
      <c r="AC6" s="25" t="s">
        <v>68</v>
      </c>
      <c r="AD6" s="25" t="s">
        <v>69</v>
      </c>
      <c r="AE6" s="25"/>
      <c r="AF6" s="25" t="s">
        <v>56</v>
      </c>
      <c r="AG6" s="25" t="s">
        <v>70</v>
      </c>
      <c r="AH6" s="15" t="s">
        <v>58</v>
      </c>
      <c r="AI6" s="15" t="s">
        <v>59</v>
      </c>
      <c r="AU6" s="48" t="s">
        <v>71</v>
      </c>
      <c r="AV6" s="48" t="s">
        <v>67</v>
      </c>
      <c r="AX6" s="48" t="s">
        <v>72</v>
      </c>
    </row>
    <row r="7" spans="1:50" s="48" customFormat="1" ht="242.25" hidden="1">
      <c r="A7" s="15" t="s">
        <v>37</v>
      </c>
      <c r="B7" s="16"/>
      <c r="C7" s="26" t="s">
        <v>73</v>
      </c>
      <c r="D7" s="17" t="s">
        <v>74</v>
      </c>
      <c r="E7" s="18" t="s">
        <v>75</v>
      </c>
      <c r="F7" s="19" t="s">
        <v>109</v>
      </c>
      <c r="G7" s="16" t="s">
        <v>969</v>
      </c>
      <c r="H7" s="19" t="s">
        <v>41</v>
      </c>
      <c r="I7" s="20" t="s">
        <v>42</v>
      </c>
      <c r="J7" s="21" t="s">
        <v>76</v>
      </c>
      <c r="K7" s="17" t="s">
        <v>66</v>
      </c>
      <c r="L7" s="18" t="s">
        <v>45</v>
      </c>
      <c r="M7" s="22" t="s">
        <v>67</v>
      </c>
      <c r="N7" s="23" t="str">
        <f>IF(AND(L7&lt;&gt;"",M7&lt;&gt;""),VLOOKUP(L7&amp;M7,[1]Hoja4!$L$3:$M$27,2,FALSE),"")</f>
        <v>Moderada</v>
      </c>
      <c r="O7" s="23" t="s">
        <v>47</v>
      </c>
      <c r="P7" s="24" t="s">
        <v>48</v>
      </c>
      <c r="Q7" s="24" t="s">
        <v>68</v>
      </c>
      <c r="R7" s="24" t="s">
        <v>50</v>
      </c>
      <c r="S7" s="16" t="s">
        <v>51</v>
      </c>
      <c r="T7" s="23" t="s">
        <v>47</v>
      </c>
      <c r="U7" s="24" t="s">
        <v>48</v>
      </c>
      <c r="V7" s="22" t="s">
        <v>48</v>
      </c>
      <c r="W7" s="22" t="s">
        <v>52</v>
      </c>
      <c r="X7" s="18" t="s">
        <v>45</v>
      </c>
      <c r="Y7" s="22" t="s">
        <v>67</v>
      </c>
      <c r="Z7" s="23" t="str">
        <f>IF(AND(X7&lt;&gt;"",Y7&lt;&gt;""),VLOOKUP(X7&amp;Y7,[1]Hoja4!$L$3:$M$27,2,FALSE),"")</f>
        <v>Moderada</v>
      </c>
      <c r="AA7" s="23" t="s">
        <v>47</v>
      </c>
      <c r="AB7" s="25" t="s">
        <v>53</v>
      </c>
      <c r="AC7" s="25" t="s">
        <v>68</v>
      </c>
      <c r="AD7" s="25" t="s">
        <v>69</v>
      </c>
      <c r="AE7" s="25"/>
      <c r="AF7" s="25" t="s">
        <v>56</v>
      </c>
      <c r="AG7" s="25" t="s">
        <v>70</v>
      </c>
      <c r="AH7" s="15" t="s">
        <v>58</v>
      </c>
      <c r="AI7" s="15" t="s">
        <v>59</v>
      </c>
      <c r="AU7" s="48" t="s">
        <v>77</v>
      </c>
      <c r="AV7" s="48" t="s">
        <v>46</v>
      </c>
      <c r="AX7" s="48" t="s">
        <v>78</v>
      </c>
    </row>
    <row r="8" spans="1:50" s="48" customFormat="1" ht="102" hidden="1" customHeight="1">
      <c r="A8" s="15" t="s">
        <v>37</v>
      </c>
      <c r="B8" s="16"/>
      <c r="C8" s="26" t="s">
        <v>79</v>
      </c>
      <c r="D8" s="17" t="s">
        <v>79</v>
      </c>
      <c r="E8" s="18" t="s">
        <v>80</v>
      </c>
      <c r="F8" s="19" t="s">
        <v>109</v>
      </c>
      <c r="G8" s="16" t="s">
        <v>969</v>
      </c>
      <c r="H8" s="19" t="s">
        <v>41</v>
      </c>
      <c r="I8" s="20" t="s">
        <v>81</v>
      </c>
      <c r="J8" s="21" t="s">
        <v>82</v>
      </c>
      <c r="K8" s="17" t="s">
        <v>83</v>
      </c>
      <c r="L8" s="18" t="s">
        <v>71</v>
      </c>
      <c r="M8" s="22" t="s">
        <v>46</v>
      </c>
      <c r="N8" s="23" t="str">
        <f>IF(AND(L8&lt;&gt;"",M8&lt;&gt;""),VLOOKUP(L8&amp;M8,[1]Hoja4!$L$3:$M$27,2,FALSE),"")</f>
        <v>Extrema</v>
      </c>
      <c r="O8" s="23" t="s">
        <v>47</v>
      </c>
      <c r="P8" s="24" t="s">
        <v>48</v>
      </c>
      <c r="Q8" s="24" t="s">
        <v>84</v>
      </c>
      <c r="R8" s="24" t="s">
        <v>50</v>
      </c>
      <c r="S8" s="16" t="s">
        <v>51</v>
      </c>
      <c r="T8" s="23" t="s">
        <v>47</v>
      </c>
      <c r="U8" s="22" t="s">
        <v>48</v>
      </c>
      <c r="V8" s="22" t="s">
        <v>48</v>
      </c>
      <c r="W8" s="22" t="s">
        <v>52</v>
      </c>
      <c r="X8" s="22" t="s">
        <v>71</v>
      </c>
      <c r="Y8" s="22" t="s">
        <v>46</v>
      </c>
      <c r="Z8" s="23" t="str">
        <f>IF(AND(X8&lt;&gt;"",Y8&lt;&gt;""),VLOOKUP(X8&amp;Y8,[1]Hoja4!$L$3:$M$27,2,FALSE),"")</f>
        <v>Extrema</v>
      </c>
      <c r="AA8" s="23" t="s">
        <v>47</v>
      </c>
      <c r="AB8" s="25" t="s">
        <v>53</v>
      </c>
      <c r="AC8" s="25" t="s">
        <v>85</v>
      </c>
      <c r="AD8" s="25" t="s">
        <v>86</v>
      </c>
      <c r="AE8" s="25"/>
      <c r="AF8" s="25" t="s">
        <v>56</v>
      </c>
      <c r="AG8" s="25" t="s">
        <v>87</v>
      </c>
      <c r="AH8" s="15" t="s">
        <v>58</v>
      </c>
      <c r="AI8" s="15" t="s">
        <v>59</v>
      </c>
      <c r="AU8" s="48" t="s">
        <v>88</v>
      </c>
      <c r="AV8" s="48" t="s">
        <v>89</v>
      </c>
      <c r="AX8" s="48" t="s">
        <v>64</v>
      </c>
    </row>
    <row r="9" spans="1:50" s="48" customFormat="1" ht="191.25" hidden="1">
      <c r="A9" s="15" t="s">
        <v>37</v>
      </c>
      <c r="B9" s="16"/>
      <c r="C9" s="27" t="s">
        <v>90</v>
      </c>
      <c r="D9" s="28" t="s">
        <v>91</v>
      </c>
      <c r="E9" s="18" t="s">
        <v>80</v>
      </c>
      <c r="F9" s="19" t="s">
        <v>109</v>
      </c>
      <c r="G9" s="16" t="s">
        <v>969</v>
      </c>
      <c r="H9" s="19" t="s">
        <v>41</v>
      </c>
      <c r="I9" s="29" t="s">
        <v>92</v>
      </c>
      <c r="J9" s="21" t="s">
        <v>93</v>
      </c>
      <c r="K9" s="17" t="s">
        <v>94</v>
      </c>
      <c r="L9" s="18" t="s">
        <v>71</v>
      </c>
      <c r="M9" s="22" t="s">
        <v>46</v>
      </c>
      <c r="N9" s="23" t="str">
        <f>IF(AND(L9&lt;&gt;"",M9&lt;&gt;""),VLOOKUP(L9&amp;M9,[1]Hoja4!$L$3:$M$27,2,FALSE),"")</f>
        <v>Extrema</v>
      </c>
      <c r="O9" s="23" t="s">
        <v>47</v>
      </c>
      <c r="P9" s="24" t="s">
        <v>48</v>
      </c>
      <c r="Q9" s="24" t="s">
        <v>95</v>
      </c>
      <c r="R9" s="24" t="s">
        <v>50</v>
      </c>
      <c r="S9" s="16" t="s">
        <v>51</v>
      </c>
      <c r="T9" s="23" t="s">
        <v>47</v>
      </c>
      <c r="U9" s="22" t="s">
        <v>48</v>
      </c>
      <c r="V9" s="22" t="s">
        <v>48</v>
      </c>
      <c r="W9" s="22" t="s">
        <v>48</v>
      </c>
      <c r="X9" s="18" t="s">
        <v>71</v>
      </c>
      <c r="Y9" s="22" t="s">
        <v>46</v>
      </c>
      <c r="Z9" s="23" t="str">
        <f>IF(AND(X9&lt;&gt;"",Y9&lt;&gt;""),VLOOKUP(X9&amp;Y9,[1]Hoja4!$L$3:$M$27,2,FALSE),"")</f>
        <v>Extrema</v>
      </c>
      <c r="AA9" s="23" t="s">
        <v>47</v>
      </c>
      <c r="AB9" s="25" t="s">
        <v>53</v>
      </c>
      <c r="AC9" s="25" t="s">
        <v>96</v>
      </c>
      <c r="AD9" s="25" t="s">
        <v>97</v>
      </c>
      <c r="AE9" s="25"/>
      <c r="AF9" s="25" t="s">
        <v>56</v>
      </c>
      <c r="AG9" s="25" t="s">
        <v>57</v>
      </c>
      <c r="AH9" s="15" t="s">
        <v>58</v>
      </c>
      <c r="AI9" s="15" t="s">
        <v>59</v>
      </c>
      <c r="AX9" s="48" t="s">
        <v>75</v>
      </c>
    </row>
    <row r="10" spans="1:50" s="48" customFormat="1" ht="114.75" hidden="1">
      <c r="A10" s="15" t="s">
        <v>37</v>
      </c>
      <c r="B10" s="20"/>
      <c r="C10" s="30" t="s">
        <v>98</v>
      </c>
      <c r="D10" s="30" t="s">
        <v>99</v>
      </c>
      <c r="E10" s="18" t="s">
        <v>64</v>
      </c>
      <c r="F10" s="19" t="s">
        <v>109</v>
      </c>
      <c r="G10" s="16" t="s">
        <v>969</v>
      </c>
      <c r="H10" s="19" t="s">
        <v>41</v>
      </c>
      <c r="I10" s="16" t="s">
        <v>42</v>
      </c>
      <c r="J10" s="29" t="s">
        <v>100</v>
      </c>
      <c r="K10" s="29" t="s">
        <v>101</v>
      </c>
      <c r="L10" s="22" t="s">
        <v>45</v>
      </c>
      <c r="M10" s="22" t="s">
        <v>46</v>
      </c>
      <c r="N10" s="23" t="str">
        <f>IF(AND(L10&lt;&gt;"",M10&lt;&gt;""),VLOOKUP(L10&amp;M10,[1]Hoja4!$L$3:$M$27,2,FALSE),"")</f>
        <v>Alta</v>
      </c>
      <c r="O10" s="23" t="s">
        <v>47</v>
      </c>
      <c r="P10" s="24" t="s">
        <v>48</v>
      </c>
      <c r="Q10" s="24" t="s">
        <v>102</v>
      </c>
      <c r="R10" s="24" t="s">
        <v>103</v>
      </c>
      <c r="S10" s="16" t="s">
        <v>51</v>
      </c>
      <c r="T10" s="23" t="s">
        <v>47</v>
      </c>
      <c r="U10" s="22" t="s">
        <v>48</v>
      </c>
      <c r="V10" s="22" t="s">
        <v>48</v>
      </c>
      <c r="W10" s="22" t="s">
        <v>48</v>
      </c>
      <c r="X10" s="22" t="s">
        <v>33</v>
      </c>
      <c r="Y10" s="22" t="s">
        <v>67</v>
      </c>
      <c r="Z10" s="23" t="str">
        <f>IF(AND(X10&lt;&gt;"",Y10&lt;&gt;""),VLOOKUP(X10&amp;Y10,[1]Hoja4!$L$3:$M$27,2,FALSE),"")</f>
        <v>Moderada</v>
      </c>
      <c r="AA10" s="23" t="s">
        <v>47</v>
      </c>
      <c r="AB10" s="25" t="s">
        <v>53</v>
      </c>
      <c r="AC10" s="25" t="s">
        <v>104</v>
      </c>
      <c r="AD10" s="25" t="s">
        <v>105</v>
      </c>
      <c r="AE10" s="25"/>
      <c r="AF10" s="25" t="s">
        <v>56</v>
      </c>
      <c r="AG10" s="25" t="s">
        <v>70</v>
      </c>
      <c r="AH10" s="15" t="s">
        <v>58</v>
      </c>
      <c r="AI10" s="15" t="s">
        <v>59</v>
      </c>
      <c r="AX10" s="48" t="s">
        <v>80</v>
      </c>
    </row>
    <row r="11" spans="1:50" s="48" customFormat="1" ht="59.25" hidden="1" customHeight="1">
      <c r="A11" s="16" t="s">
        <v>106</v>
      </c>
      <c r="B11" s="20"/>
      <c r="C11" s="15" t="s">
        <v>107</v>
      </c>
      <c r="D11" s="15" t="s">
        <v>108</v>
      </c>
      <c r="E11" s="18" t="s">
        <v>80</v>
      </c>
      <c r="F11" s="19" t="s">
        <v>109</v>
      </c>
      <c r="G11" s="16" t="s">
        <v>969</v>
      </c>
      <c r="H11" s="19" t="s">
        <v>41</v>
      </c>
      <c r="I11" s="16" t="s">
        <v>42</v>
      </c>
      <c r="J11" s="22" t="s">
        <v>110</v>
      </c>
      <c r="K11" s="22" t="s">
        <v>111</v>
      </c>
      <c r="L11" s="22" t="s">
        <v>71</v>
      </c>
      <c r="M11" s="22" t="s">
        <v>67</v>
      </c>
      <c r="N11" s="23" t="str">
        <f>IF(AND(L11&lt;&gt;"",M11&lt;&gt;""),VLOOKUP(L11&amp;M11,[1]Hoja4!$L$3:$M$27,2,FALSE),"")</f>
        <v>Alta</v>
      </c>
      <c r="O11" s="23" t="s">
        <v>47</v>
      </c>
      <c r="P11" s="24" t="s">
        <v>48</v>
      </c>
      <c r="Q11" s="24" t="s">
        <v>112</v>
      </c>
      <c r="R11" s="24" t="s">
        <v>50</v>
      </c>
      <c r="S11" s="16" t="s">
        <v>51</v>
      </c>
      <c r="T11" s="23" t="s">
        <v>47</v>
      </c>
      <c r="U11" s="22" t="s">
        <v>48</v>
      </c>
      <c r="V11" s="22" t="s">
        <v>48</v>
      </c>
      <c r="W11" s="22" t="s">
        <v>52</v>
      </c>
      <c r="X11" s="22" t="s">
        <v>71</v>
      </c>
      <c r="Y11" s="22" t="s">
        <v>67</v>
      </c>
      <c r="Z11" s="23" t="str">
        <f>IF(AND(X11&lt;&gt;"",Y11&lt;&gt;""),VLOOKUP(X11&amp;Y11,[1]Hoja4!$L$3:$M$27,2,FALSE),"")</f>
        <v>Alta</v>
      </c>
      <c r="AA11" s="23" t="s">
        <v>47</v>
      </c>
      <c r="AB11" s="25" t="s">
        <v>53</v>
      </c>
      <c r="AC11" s="25" t="s">
        <v>113</v>
      </c>
      <c r="AD11" s="25" t="s">
        <v>114</v>
      </c>
      <c r="AE11" s="25"/>
      <c r="AF11" s="25" t="s">
        <v>56</v>
      </c>
      <c r="AG11" s="25" t="s">
        <v>70</v>
      </c>
      <c r="AH11" s="15" t="s">
        <v>58</v>
      </c>
      <c r="AI11" s="15" t="s">
        <v>59</v>
      </c>
    </row>
    <row r="12" spans="1:50" s="48" customFormat="1" ht="127.5" hidden="1">
      <c r="A12" s="16" t="s">
        <v>106</v>
      </c>
      <c r="B12" s="20"/>
      <c r="C12" s="15" t="s">
        <v>115</v>
      </c>
      <c r="D12" s="15" t="s">
        <v>116</v>
      </c>
      <c r="E12" s="18" t="s">
        <v>80</v>
      </c>
      <c r="F12" s="19" t="s">
        <v>109</v>
      </c>
      <c r="G12" s="16" t="s">
        <v>969</v>
      </c>
      <c r="H12" s="19" t="s">
        <v>41</v>
      </c>
      <c r="I12" s="16" t="s">
        <v>42</v>
      </c>
      <c r="J12" s="22" t="s">
        <v>117</v>
      </c>
      <c r="K12" s="22" t="s">
        <v>118</v>
      </c>
      <c r="L12" s="22" t="s">
        <v>77</v>
      </c>
      <c r="M12" s="22" t="s">
        <v>67</v>
      </c>
      <c r="N12" s="23" t="str">
        <f>IF(AND(L12&lt;&gt;"",M12&lt;&gt;""),VLOOKUP(L12&amp;M12,[1]Hoja4!$L$3:$M$27,2,FALSE),"")</f>
        <v>Alta</v>
      </c>
      <c r="O12" s="23" t="s">
        <v>47</v>
      </c>
      <c r="P12" s="24" t="s">
        <v>48</v>
      </c>
      <c r="Q12" s="24" t="s">
        <v>119</v>
      </c>
      <c r="R12" s="24" t="s">
        <v>50</v>
      </c>
      <c r="S12" s="16" t="s">
        <v>51</v>
      </c>
      <c r="T12" s="23" t="s">
        <v>47</v>
      </c>
      <c r="U12" s="22" t="s">
        <v>48</v>
      </c>
      <c r="V12" s="22" t="s">
        <v>48</v>
      </c>
      <c r="W12" s="22" t="s">
        <v>52</v>
      </c>
      <c r="X12" s="22" t="s">
        <v>77</v>
      </c>
      <c r="Y12" s="22" t="s">
        <v>67</v>
      </c>
      <c r="Z12" s="23" t="str">
        <f>IF(AND(X12&lt;&gt;"",Y12&lt;&gt;""),VLOOKUP(X12&amp;Y12,[1]Hoja4!$L$3:$M$27,2,FALSE),"")</f>
        <v>Alta</v>
      </c>
      <c r="AA12" s="23" t="s">
        <v>47</v>
      </c>
      <c r="AB12" s="25" t="s">
        <v>53</v>
      </c>
      <c r="AC12" s="25" t="s">
        <v>120</v>
      </c>
      <c r="AD12" s="25" t="s">
        <v>114</v>
      </c>
      <c r="AE12" s="25"/>
      <c r="AF12" s="25" t="s">
        <v>56</v>
      </c>
      <c r="AG12" s="25" t="s">
        <v>57</v>
      </c>
      <c r="AH12" s="15" t="s">
        <v>58</v>
      </c>
      <c r="AI12" s="15" t="s">
        <v>59</v>
      </c>
    </row>
    <row r="13" spans="1:50" s="48" customFormat="1" ht="133.5" hidden="1" customHeight="1">
      <c r="A13" s="16" t="s">
        <v>106</v>
      </c>
      <c r="B13" s="20"/>
      <c r="C13" s="15" t="s">
        <v>121</v>
      </c>
      <c r="D13" s="15" t="s">
        <v>121</v>
      </c>
      <c r="E13" s="18" t="s">
        <v>80</v>
      </c>
      <c r="F13" s="19" t="s">
        <v>109</v>
      </c>
      <c r="G13" s="16" t="s">
        <v>969</v>
      </c>
      <c r="H13" s="19" t="s">
        <v>41</v>
      </c>
      <c r="I13" s="16" t="s">
        <v>42</v>
      </c>
      <c r="J13" s="22" t="s">
        <v>122</v>
      </c>
      <c r="K13" s="22" t="s">
        <v>118</v>
      </c>
      <c r="L13" s="22" t="s">
        <v>71</v>
      </c>
      <c r="M13" s="22" t="s">
        <v>67</v>
      </c>
      <c r="N13" s="23" t="str">
        <f>IF(AND(L13&lt;&gt;"",M13&lt;&gt;""),VLOOKUP(L13&amp;M13,[1]Hoja4!$L$3:$M$27,2,FALSE),"")</f>
        <v>Alta</v>
      </c>
      <c r="O13" s="23" t="s">
        <v>47</v>
      </c>
      <c r="P13" s="24" t="s">
        <v>48</v>
      </c>
      <c r="Q13" s="24" t="s">
        <v>123</v>
      </c>
      <c r="R13" s="24" t="s">
        <v>50</v>
      </c>
      <c r="S13" s="16" t="s">
        <v>51</v>
      </c>
      <c r="T13" s="23" t="s">
        <v>47</v>
      </c>
      <c r="U13" s="22" t="s">
        <v>48</v>
      </c>
      <c r="V13" s="22" t="s">
        <v>48</v>
      </c>
      <c r="W13" s="22" t="s">
        <v>48</v>
      </c>
      <c r="X13" s="22" t="s">
        <v>45</v>
      </c>
      <c r="Y13" s="22" t="s">
        <v>67</v>
      </c>
      <c r="Z13" s="23" t="str">
        <f>IF(AND(X13&lt;&gt;"",Y13&lt;&gt;""),VLOOKUP(X13&amp;Y13,[1]Hoja4!$L$3:$M$27,2,FALSE),"")</f>
        <v>Moderada</v>
      </c>
      <c r="AA13" s="23" t="s">
        <v>47</v>
      </c>
      <c r="AB13" s="25" t="s">
        <v>53</v>
      </c>
      <c r="AC13" s="25" t="s">
        <v>120</v>
      </c>
      <c r="AD13" s="25" t="s">
        <v>114</v>
      </c>
      <c r="AE13" s="25"/>
      <c r="AF13" s="25" t="s">
        <v>56</v>
      </c>
      <c r="AG13" s="25" t="s">
        <v>57</v>
      </c>
      <c r="AH13" s="15" t="s">
        <v>58</v>
      </c>
      <c r="AI13" s="15" t="s">
        <v>59</v>
      </c>
    </row>
    <row r="14" spans="1:50" s="48" customFormat="1" ht="105.75" hidden="1" customHeight="1">
      <c r="A14" s="16" t="s">
        <v>106</v>
      </c>
      <c r="B14" s="16"/>
      <c r="C14" s="15" t="s">
        <v>124</v>
      </c>
      <c r="D14" s="15" t="s">
        <v>125</v>
      </c>
      <c r="E14" s="22" t="s">
        <v>80</v>
      </c>
      <c r="F14" s="19" t="s">
        <v>109</v>
      </c>
      <c r="G14" s="16" t="s">
        <v>969</v>
      </c>
      <c r="H14" s="19" t="s">
        <v>41</v>
      </c>
      <c r="I14" s="16" t="s">
        <v>42</v>
      </c>
      <c r="J14" s="22" t="s">
        <v>126</v>
      </c>
      <c r="K14" s="22" t="s">
        <v>118</v>
      </c>
      <c r="L14" s="22" t="s">
        <v>71</v>
      </c>
      <c r="M14" s="22" t="s">
        <v>67</v>
      </c>
      <c r="N14" s="23" t="str">
        <f>IF(AND(L14&lt;&gt;"",M14&lt;&gt;""),VLOOKUP(L14&amp;M14,[1]Hoja4!$L$3:$M$27,2,FALSE),"")</f>
        <v>Alta</v>
      </c>
      <c r="O14" s="23" t="s">
        <v>47</v>
      </c>
      <c r="P14" s="24" t="s">
        <v>48</v>
      </c>
      <c r="Q14" s="24" t="s">
        <v>127</v>
      </c>
      <c r="R14" s="24" t="s">
        <v>50</v>
      </c>
      <c r="S14" s="16" t="s">
        <v>51</v>
      </c>
      <c r="T14" s="23" t="s">
        <v>47</v>
      </c>
      <c r="U14" s="22" t="s">
        <v>48</v>
      </c>
      <c r="V14" s="22" t="s">
        <v>48</v>
      </c>
      <c r="W14" s="22" t="s">
        <v>52</v>
      </c>
      <c r="X14" s="22" t="s">
        <v>71</v>
      </c>
      <c r="Y14" s="22" t="s">
        <v>67</v>
      </c>
      <c r="Z14" s="23" t="str">
        <f>IF(AND(X14&lt;&gt;"",Y14&lt;&gt;""),VLOOKUP(X14&amp;Y14,[1]Hoja4!$L$3:$M$27,2,FALSE),"")</f>
        <v>Alta</v>
      </c>
      <c r="AA14" s="23" t="s">
        <v>47</v>
      </c>
      <c r="AB14" s="25" t="s">
        <v>53</v>
      </c>
      <c r="AC14" s="25" t="s">
        <v>128</v>
      </c>
      <c r="AD14" s="25" t="s">
        <v>114</v>
      </c>
      <c r="AE14" s="25"/>
      <c r="AF14" s="25" t="s">
        <v>56</v>
      </c>
      <c r="AG14" s="25" t="s">
        <v>129</v>
      </c>
      <c r="AH14" s="15" t="s">
        <v>58</v>
      </c>
      <c r="AI14" s="15" t="s">
        <v>59</v>
      </c>
    </row>
    <row r="15" spans="1:50" s="48" customFormat="1" ht="102" hidden="1">
      <c r="A15" s="16" t="s">
        <v>106</v>
      </c>
      <c r="B15" s="16"/>
      <c r="C15" s="15" t="s">
        <v>130</v>
      </c>
      <c r="D15" s="15" t="s">
        <v>130</v>
      </c>
      <c r="E15" s="22" t="s">
        <v>80</v>
      </c>
      <c r="F15" s="19" t="s">
        <v>109</v>
      </c>
      <c r="G15" s="16" t="s">
        <v>969</v>
      </c>
      <c r="H15" s="19" t="s">
        <v>41</v>
      </c>
      <c r="I15" s="16" t="s">
        <v>42</v>
      </c>
      <c r="J15" s="22" t="s">
        <v>131</v>
      </c>
      <c r="K15" s="22" t="s">
        <v>132</v>
      </c>
      <c r="L15" s="22" t="s">
        <v>45</v>
      </c>
      <c r="M15" s="22" t="s">
        <v>46</v>
      </c>
      <c r="N15" s="23" t="str">
        <f>IF(AND(L15&lt;&gt;"",M15&lt;&gt;""),VLOOKUP(L15&amp;M15,[1]Hoja4!$L$3:$M$27,2,FALSE),"")</f>
        <v>Alta</v>
      </c>
      <c r="O15" s="23" t="s">
        <v>47</v>
      </c>
      <c r="P15" s="24" t="s">
        <v>48</v>
      </c>
      <c r="Q15" s="24" t="s">
        <v>133</v>
      </c>
      <c r="R15" s="24" t="s">
        <v>61</v>
      </c>
      <c r="S15" s="16" t="s">
        <v>51</v>
      </c>
      <c r="T15" s="23" t="s">
        <v>47</v>
      </c>
      <c r="U15" s="22" t="s">
        <v>48</v>
      </c>
      <c r="V15" s="22" t="s">
        <v>48</v>
      </c>
      <c r="W15" s="22" t="s">
        <v>48</v>
      </c>
      <c r="X15" s="22" t="s">
        <v>33</v>
      </c>
      <c r="Y15" s="22" t="s">
        <v>60</v>
      </c>
      <c r="Z15" s="23" t="str">
        <f>IF(AND(X15&lt;&gt;"",Y15&lt;&gt;""),VLOOKUP(X15&amp;Y15,[1]Hoja4!$L$3:$M$27,2,FALSE),"")</f>
        <v>Baja</v>
      </c>
      <c r="AA15" s="23" t="s">
        <v>47</v>
      </c>
      <c r="AB15" s="25" t="s">
        <v>53</v>
      </c>
      <c r="AC15" s="25" t="s">
        <v>134</v>
      </c>
      <c r="AD15" s="25" t="s">
        <v>114</v>
      </c>
      <c r="AE15" s="25" t="s">
        <v>135</v>
      </c>
      <c r="AF15" s="25" t="s">
        <v>56</v>
      </c>
      <c r="AG15" s="25" t="s">
        <v>70</v>
      </c>
      <c r="AH15" s="15" t="s">
        <v>58</v>
      </c>
      <c r="AI15" s="15" t="s">
        <v>59</v>
      </c>
    </row>
    <row r="16" spans="1:50" s="48" customFormat="1" ht="95.25" hidden="1" customHeight="1">
      <c r="A16" s="16" t="s">
        <v>106</v>
      </c>
      <c r="B16" s="16"/>
      <c r="C16" s="15" t="s">
        <v>136</v>
      </c>
      <c r="D16" s="15" t="s">
        <v>136</v>
      </c>
      <c r="E16" s="22" t="s">
        <v>80</v>
      </c>
      <c r="F16" s="19" t="s">
        <v>109</v>
      </c>
      <c r="G16" s="16" t="s">
        <v>969</v>
      </c>
      <c r="H16" s="19" t="s">
        <v>41</v>
      </c>
      <c r="I16" s="16" t="s">
        <v>42</v>
      </c>
      <c r="J16" s="22" t="s">
        <v>137</v>
      </c>
      <c r="K16" s="22" t="s">
        <v>138</v>
      </c>
      <c r="L16" s="22" t="s">
        <v>45</v>
      </c>
      <c r="M16" s="22" t="s">
        <v>46</v>
      </c>
      <c r="N16" s="23" t="str">
        <f>IF(AND(L16&lt;&gt;"",M16&lt;&gt;""),VLOOKUP(L16&amp;M16,[1]Hoja4!$L$3:$M$27,2,FALSE),"")</f>
        <v>Alta</v>
      </c>
      <c r="O16" s="23" t="s">
        <v>47</v>
      </c>
      <c r="P16" s="24" t="s">
        <v>48</v>
      </c>
      <c r="Q16" s="24" t="s">
        <v>139</v>
      </c>
      <c r="R16" s="24" t="s">
        <v>61</v>
      </c>
      <c r="S16" s="16" t="s">
        <v>51</v>
      </c>
      <c r="T16" s="23" t="s">
        <v>47</v>
      </c>
      <c r="U16" s="22" t="s">
        <v>48</v>
      </c>
      <c r="V16" s="22" t="s">
        <v>48</v>
      </c>
      <c r="W16" s="22" t="s">
        <v>48</v>
      </c>
      <c r="X16" s="22" t="s">
        <v>33</v>
      </c>
      <c r="Y16" s="22" t="s">
        <v>60</v>
      </c>
      <c r="Z16" s="23" t="str">
        <f>IF(AND(X16&lt;&gt;"",Y16&lt;&gt;""),VLOOKUP(X16&amp;Y16,[1]Hoja4!$L$3:$M$27,2,FALSE),"")</f>
        <v>Baja</v>
      </c>
      <c r="AA16" s="23" t="s">
        <v>47</v>
      </c>
      <c r="AB16" s="25" t="s">
        <v>53</v>
      </c>
      <c r="AC16" s="25" t="s">
        <v>134</v>
      </c>
      <c r="AD16" s="25" t="s">
        <v>114</v>
      </c>
      <c r="AE16" s="25" t="s">
        <v>135</v>
      </c>
      <c r="AF16" s="25" t="s">
        <v>56</v>
      </c>
      <c r="AG16" s="25" t="s">
        <v>70</v>
      </c>
      <c r="AH16" s="15" t="s">
        <v>58</v>
      </c>
      <c r="AI16" s="15" t="s">
        <v>59</v>
      </c>
    </row>
    <row r="17" spans="1:51" s="48" customFormat="1" ht="178.5" hidden="1">
      <c r="A17" s="16" t="s">
        <v>106</v>
      </c>
      <c r="B17" s="16"/>
      <c r="C17" s="15" t="s">
        <v>140</v>
      </c>
      <c r="D17" s="22" t="s">
        <v>140</v>
      </c>
      <c r="E17" s="22" t="s">
        <v>80</v>
      </c>
      <c r="F17" s="19" t="s">
        <v>109</v>
      </c>
      <c r="G17" s="16" t="s">
        <v>969</v>
      </c>
      <c r="H17" s="19" t="s">
        <v>41</v>
      </c>
      <c r="I17" s="16" t="s">
        <v>92</v>
      </c>
      <c r="J17" s="31" t="s">
        <v>141</v>
      </c>
      <c r="K17" s="32" t="s">
        <v>142</v>
      </c>
      <c r="L17" s="33" t="s">
        <v>45</v>
      </c>
      <c r="M17" s="33" t="s">
        <v>46</v>
      </c>
      <c r="N17" s="34" t="str">
        <f>IF(AND(L17&lt;&gt;"",M17&lt;&gt;""),VLOOKUP(L17&amp;M17,[1]Hoja4!$L$3:$M$27,2,FALSE),"")</f>
        <v>Alta</v>
      </c>
      <c r="O17" s="23" t="s">
        <v>47</v>
      </c>
      <c r="P17" s="35" t="s">
        <v>48</v>
      </c>
      <c r="Q17" s="35" t="s">
        <v>143</v>
      </c>
      <c r="R17" s="16" t="s">
        <v>61</v>
      </c>
      <c r="S17" s="33" t="s">
        <v>51</v>
      </c>
      <c r="T17" s="23" t="s">
        <v>47</v>
      </c>
      <c r="U17" s="22" t="s">
        <v>48</v>
      </c>
      <c r="V17" s="22" t="s">
        <v>48</v>
      </c>
      <c r="W17" s="22" t="s">
        <v>48</v>
      </c>
      <c r="X17" s="16" t="s">
        <v>45</v>
      </c>
      <c r="Y17" s="16" t="s">
        <v>67</v>
      </c>
      <c r="Z17" s="23" t="str">
        <f>IF(AND(X17&lt;&gt;"",Y17&lt;&gt;""),VLOOKUP(X17&amp;Y17,[1]Hoja4!$L$3:$M$27,2,FALSE),"")</f>
        <v>Moderada</v>
      </c>
      <c r="AA17" s="23" t="s">
        <v>47</v>
      </c>
      <c r="AB17" s="25" t="s">
        <v>53</v>
      </c>
      <c r="AC17" s="25" t="s">
        <v>144</v>
      </c>
      <c r="AD17" s="25" t="s">
        <v>114</v>
      </c>
      <c r="AE17" s="25" t="s">
        <v>135</v>
      </c>
      <c r="AF17" s="25" t="s">
        <v>56</v>
      </c>
      <c r="AG17" s="25" t="s">
        <v>70</v>
      </c>
      <c r="AH17" s="15" t="s">
        <v>58</v>
      </c>
      <c r="AI17" s="15" t="s">
        <v>59</v>
      </c>
    </row>
    <row r="18" spans="1:51" s="48" customFormat="1" ht="102" hidden="1">
      <c r="A18" s="16" t="s">
        <v>106</v>
      </c>
      <c r="B18" s="16"/>
      <c r="C18" s="15" t="s">
        <v>145</v>
      </c>
      <c r="D18" s="15" t="s">
        <v>146</v>
      </c>
      <c r="E18" s="22" t="s">
        <v>80</v>
      </c>
      <c r="F18" s="19" t="s">
        <v>109</v>
      </c>
      <c r="G18" s="16" t="s">
        <v>969</v>
      </c>
      <c r="H18" s="19" t="s">
        <v>41</v>
      </c>
      <c r="I18" s="16" t="s">
        <v>92</v>
      </c>
      <c r="J18" s="22" t="s">
        <v>147</v>
      </c>
      <c r="K18" s="22" t="s">
        <v>142</v>
      </c>
      <c r="L18" s="16" t="s">
        <v>45</v>
      </c>
      <c r="M18" s="16" t="s">
        <v>46</v>
      </c>
      <c r="N18" s="23" t="str">
        <f>IF(AND(L18&lt;&gt;"",M18&lt;&gt;""),VLOOKUP(L18&amp;M18,[1]Hoja4!$L$3:$M$27,2,FALSE),"")</f>
        <v>Alta</v>
      </c>
      <c r="O18" s="23" t="s">
        <v>47</v>
      </c>
      <c r="P18" s="24" t="s">
        <v>48</v>
      </c>
      <c r="Q18" s="24" t="s">
        <v>148</v>
      </c>
      <c r="R18" s="16" t="s">
        <v>61</v>
      </c>
      <c r="S18" s="16" t="s">
        <v>51</v>
      </c>
      <c r="T18" s="23" t="s">
        <v>47</v>
      </c>
      <c r="U18" s="22" t="s">
        <v>48</v>
      </c>
      <c r="V18" s="22" t="s">
        <v>48</v>
      </c>
      <c r="W18" s="22" t="s">
        <v>48</v>
      </c>
      <c r="X18" s="16" t="s">
        <v>45</v>
      </c>
      <c r="Y18" s="16" t="s">
        <v>67</v>
      </c>
      <c r="Z18" s="23" t="str">
        <f>IF(AND(X18&lt;&gt;"",Y18&lt;&gt;""),VLOOKUP(X18&amp;Y18,[1]Hoja4!$L$3:$M$27,2,FALSE),"")</f>
        <v>Moderada</v>
      </c>
      <c r="AA18" s="23" t="s">
        <v>47</v>
      </c>
      <c r="AB18" s="25" t="s">
        <v>53</v>
      </c>
      <c r="AC18" s="25" t="s">
        <v>149</v>
      </c>
      <c r="AD18" s="25" t="s">
        <v>114</v>
      </c>
      <c r="AE18" s="25" t="s">
        <v>135</v>
      </c>
      <c r="AF18" s="25" t="s">
        <v>56</v>
      </c>
      <c r="AG18" s="25" t="s">
        <v>70</v>
      </c>
      <c r="AH18" s="15" t="s">
        <v>58</v>
      </c>
      <c r="AI18" s="15" t="s">
        <v>59</v>
      </c>
    </row>
    <row r="19" spans="1:51" s="48" customFormat="1" ht="102" hidden="1">
      <c r="A19" s="16" t="s">
        <v>106</v>
      </c>
      <c r="B19" s="16"/>
      <c r="C19" s="15" t="s">
        <v>150</v>
      </c>
      <c r="D19" s="15" t="s">
        <v>150</v>
      </c>
      <c r="E19" s="22" t="s">
        <v>80</v>
      </c>
      <c r="F19" s="19" t="s">
        <v>109</v>
      </c>
      <c r="G19" s="16" t="s">
        <v>969</v>
      </c>
      <c r="H19" s="19" t="s">
        <v>41</v>
      </c>
      <c r="I19" s="16" t="s">
        <v>42</v>
      </c>
      <c r="J19" s="22" t="s">
        <v>151</v>
      </c>
      <c r="K19" s="22" t="s">
        <v>152</v>
      </c>
      <c r="L19" s="16" t="s">
        <v>71</v>
      </c>
      <c r="M19" s="16" t="s">
        <v>46</v>
      </c>
      <c r="N19" s="36" t="str">
        <f>IF(AND(L19&lt;&gt;"",M19&lt;&gt;""),VLOOKUP(L19&amp;M19,[1]Hoja4!$L$3:$M$27,2,FALSE),"")</f>
        <v>Extrema</v>
      </c>
      <c r="O19" s="23" t="s">
        <v>47</v>
      </c>
      <c r="P19" s="37" t="s">
        <v>48</v>
      </c>
      <c r="Q19" s="37" t="s">
        <v>153</v>
      </c>
      <c r="R19" s="16" t="s">
        <v>35</v>
      </c>
      <c r="S19" s="38" t="s">
        <v>51</v>
      </c>
      <c r="T19" s="23" t="s">
        <v>47</v>
      </c>
      <c r="U19" s="22" t="s">
        <v>48</v>
      </c>
      <c r="V19" s="22" t="s">
        <v>48</v>
      </c>
      <c r="W19" s="22" t="s">
        <v>48</v>
      </c>
      <c r="X19" s="16" t="s">
        <v>45</v>
      </c>
      <c r="Y19" s="16" t="s">
        <v>46</v>
      </c>
      <c r="Z19" s="23" t="str">
        <f>IF(AND(X19&lt;&gt;"",Y19&lt;&gt;""),VLOOKUP(X19&amp;Y19,[1]Hoja4!$L$3:$M$27,2,FALSE),"")</f>
        <v>Alta</v>
      </c>
      <c r="AA19" s="23" t="s">
        <v>47</v>
      </c>
      <c r="AB19" s="25" t="s">
        <v>53</v>
      </c>
      <c r="AC19" s="25" t="s">
        <v>149</v>
      </c>
      <c r="AD19" s="25" t="s">
        <v>114</v>
      </c>
      <c r="AE19" s="25" t="s">
        <v>135</v>
      </c>
      <c r="AF19" s="25" t="s">
        <v>56</v>
      </c>
      <c r="AG19" s="25" t="s">
        <v>70</v>
      </c>
      <c r="AH19" s="15" t="s">
        <v>58</v>
      </c>
      <c r="AI19" s="15" t="s">
        <v>59</v>
      </c>
    </row>
    <row r="20" spans="1:51" s="48" customFormat="1" ht="89.25" hidden="1">
      <c r="A20" s="15" t="s">
        <v>154</v>
      </c>
      <c r="B20" s="16"/>
      <c r="C20" s="15" t="s">
        <v>155</v>
      </c>
      <c r="D20" s="15" t="s">
        <v>156</v>
      </c>
      <c r="E20" s="22" t="s">
        <v>64</v>
      </c>
      <c r="F20" s="19" t="s">
        <v>109</v>
      </c>
      <c r="G20" s="16" t="s">
        <v>969</v>
      </c>
      <c r="H20" s="19" t="s">
        <v>41</v>
      </c>
      <c r="I20" s="16" t="s">
        <v>42</v>
      </c>
      <c r="J20" s="39" t="s">
        <v>157</v>
      </c>
      <c r="K20" s="22" t="s">
        <v>158</v>
      </c>
      <c r="L20" s="16" t="s">
        <v>77</v>
      </c>
      <c r="M20" s="16" t="s">
        <v>89</v>
      </c>
      <c r="N20" s="23" t="str">
        <f>IF(AND(L20&lt;&gt;"",M20&lt;&gt;""),VLOOKUP(L20&amp;M20,[1]Hoja4!$L$3:$M$27,2,FALSE),"")</f>
        <v>Extrema</v>
      </c>
      <c r="O20" s="23" t="s">
        <v>47</v>
      </c>
      <c r="P20" s="24" t="s">
        <v>48</v>
      </c>
      <c r="Q20" s="24" t="s">
        <v>159</v>
      </c>
      <c r="R20" s="16" t="s">
        <v>35</v>
      </c>
      <c r="S20" s="16" t="s">
        <v>51</v>
      </c>
      <c r="T20" s="23" t="s">
        <v>47</v>
      </c>
      <c r="U20" s="22" t="s">
        <v>48</v>
      </c>
      <c r="V20" s="22" t="s">
        <v>48</v>
      </c>
      <c r="W20" s="22" t="s">
        <v>52</v>
      </c>
      <c r="X20" s="16" t="s">
        <v>77</v>
      </c>
      <c r="Y20" s="16" t="s">
        <v>89</v>
      </c>
      <c r="Z20" s="36" t="str">
        <f>IF(AND(X20&lt;&gt;"",Y20&lt;&gt;""),VLOOKUP(X20&amp;Y20,[1]Hoja4!$L$3:$M$27,2,FALSE),"")</f>
        <v>Extrema</v>
      </c>
      <c r="AA20" s="23" t="s">
        <v>47</v>
      </c>
      <c r="AB20" s="25" t="s">
        <v>53</v>
      </c>
      <c r="AC20" s="25" t="s">
        <v>160</v>
      </c>
      <c r="AD20" s="25" t="s">
        <v>161</v>
      </c>
      <c r="AE20" s="25"/>
      <c r="AF20" s="25" t="s">
        <v>162</v>
      </c>
      <c r="AG20" s="25" t="s">
        <v>57</v>
      </c>
      <c r="AH20" s="15" t="s">
        <v>58</v>
      </c>
      <c r="AI20" s="15" t="s">
        <v>59</v>
      </c>
    </row>
    <row r="21" spans="1:51" s="48" customFormat="1" ht="89.25" hidden="1">
      <c r="A21" s="15" t="s">
        <v>154</v>
      </c>
      <c r="B21" s="16"/>
      <c r="C21" s="15" t="s">
        <v>163</v>
      </c>
      <c r="D21" s="15" t="s">
        <v>164</v>
      </c>
      <c r="E21" s="15" t="s">
        <v>40</v>
      </c>
      <c r="F21" s="19" t="s">
        <v>109</v>
      </c>
      <c r="G21" s="16" t="s">
        <v>969</v>
      </c>
      <c r="H21" s="19" t="s">
        <v>41</v>
      </c>
      <c r="I21" s="16" t="s">
        <v>42</v>
      </c>
      <c r="J21" s="31" t="s">
        <v>165</v>
      </c>
      <c r="K21" s="22" t="s">
        <v>166</v>
      </c>
      <c r="L21" s="16" t="s">
        <v>71</v>
      </c>
      <c r="M21" s="16" t="s">
        <v>67</v>
      </c>
      <c r="N21" s="23" t="str">
        <f>IF(AND(L21&lt;&gt;"",M21&lt;&gt;""),VLOOKUP(L21&amp;M21,[1]Hoja4!$L$3:$M$27,2,FALSE),"")</f>
        <v>Alta</v>
      </c>
      <c r="O21" s="23" t="s">
        <v>47</v>
      </c>
      <c r="P21" s="24" t="s">
        <v>48</v>
      </c>
      <c r="Q21" s="24" t="s">
        <v>167</v>
      </c>
      <c r="R21" s="16" t="s">
        <v>35</v>
      </c>
      <c r="S21" s="16" t="s">
        <v>51</v>
      </c>
      <c r="T21" s="23" t="s">
        <v>47</v>
      </c>
      <c r="U21" s="22" t="s">
        <v>48</v>
      </c>
      <c r="V21" s="22" t="s">
        <v>48</v>
      </c>
      <c r="W21" s="22" t="s">
        <v>48</v>
      </c>
      <c r="X21" s="16" t="s">
        <v>71</v>
      </c>
      <c r="Y21" s="16" t="s">
        <v>67</v>
      </c>
      <c r="Z21" s="36" t="str">
        <f>IF(AND(X21&lt;&gt;"",Y21&lt;&gt;""),VLOOKUP(X21&amp;Y21,[1]Hoja4!$L$3:$M$27,2,FALSE),"")</f>
        <v>Alta</v>
      </c>
      <c r="AA21" s="23" t="s">
        <v>47</v>
      </c>
      <c r="AB21" s="25" t="s">
        <v>53</v>
      </c>
      <c r="AC21" s="25" t="s">
        <v>168</v>
      </c>
      <c r="AD21" s="25" t="s">
        <v>161</v>
      </c>
      <c r="AE21" s="25"/>
      <c r="AF21" s="25" t="s">
        <v>162</v>
      </c>
      <c r="AG21" s="25" t="s">
        <v>57</v>
      </c>
      <c r="AH21" s="15" t="s">
        <v>58</v>
      </c>
      <c r="AI21" s="15" t="s">
        <v>59</v>
      </c>
    </row>
    <row r="22" spans="1:51" s="48" customFormat="1" ht="127.5" hidden="1">
      <c r="A22" s="15" t="s">
        <v>154</v>
      </c>
      <c r="B22" s="16"/>
      <c r="C22" s="15" t="s">
        <v>169</v>
      </c>
      <c r="D22" s="15" t="s">
        <v>170</v>
      </c>
      <c r="E22" s="15" t="s">
        <v>80</v>
      </c>
      <c r="F22" s="19" t="s">
        <v>109</v>
      </c>
      <c r="G22" s="16" t="s">
        <v>969</v>
      </c>
      <c r="H22" s="19" t="s">
        <v>41</v>
      </c>
      <c r="I22" s="16" t="s">
        <v>42</v>
      </c>
      <c r="J22" s="31" t="s">
        <v>171</v>
      </c>
      <c r="K22" s="22" t="s">
        <v>172</v>
      </c>
      <c r="L22" s="16" t="s">
        <v>71</v>
      </c>
      <c r="M22" s="16" t="s">
        <v>67</v>
      </c>
      <c r="N22" s="23" t="str">
        <f>IF(AND(L22&lt;&gt;"",M22&lt;&gt;""),VLOOKUP(L22&amp;M22,[1]Hoja4!$L$3:$M$27,2,FALSE),"")</f>
        <v>Alta</v>
      </c>
      <c r="O22" s="23" t="s">
        <v>47</v>
      </c>
      <c r="P22" s="24" t="s">
        <v>48</v>
      </c>
      <c r="Q22" s="24" t="s">
        <v>173</v>
      </c>
      <c r="R22" s="16" t="s">
        <v>35</v>
      </c>
      <c r="S22" s="16" t="s">
        <v>51</v>
      </c>
      <c r="T22" s="23" t="s">
        <v>47</v>
      </c>
      <c r="U22" s="22" t="s">
        <v>48</v>
      </c>
      <c r="V22" s="22" t="s">
        <v>48</v>
      </c>
      <c r="W22" s="22" t="s">
        <v>48</v>
      </c>
      <c r="X22" s="16" t="s">
        <v>71</v>
      </c>
      <c r="Y22" s="16" t="s">
        <v>67</v>
      </c>
      <c r="Z22" s="36" t="str">
        <f>IF(AND(X22&lt;&gt;"",Y22&lt;&gt;""),VLOOKUP(X22&amp;Y22,[1]Hoja4!$L$3:$M$27,2,FALSE),"")</f>
        <v>Alta</v>
      </c>
      <c r="AA22" s="23" t="s">
        <v>47</v>
      </c>
      <c r="AB22" s="25" t="s">
        <v>53</v>
      </c>
      <c r="AC22" s="25" t="s">
        <v>174</v>
      </c>
      <c r="AD22" s="25" t="s">
        <v>175</v>
      </c>
      <c r="AE22" s="25" t="s">
        <v>176</v>
      </c>
      <c r="AF22" s="25" t="s">
        <v>162</v>
      </c>
      <c r="AG22" s="25" t="s">
        <v>177</v>
      </c>
      <c r="AH22" s="15" t="s">
        <v>58</v>
      </c>
      <c r="AI22" s="15" t="s">
        <v>59</v>
      </c>
    </row>
    <row r="23" spans="1:51" s="48" customFormat="1" ht="89.25" hidden="1">
      <c r="A23" s="16" t="s">
        <v>178</v>
      </c>
      <c r="B23" s="16"/>
      <c r="C23" s="69" t="s">
        <v>179</v>
      </c>
      <c r="D23" s="69" t="s">
        <v>180</v>
      </c>
      <c r="E23" s="15" t="s">
        <v>80</v>
      </c>
      <c r="F23" s="19"/>
      <c r="G23" s="16" t="s">
        <v>969</v>
      </c>
      <c r="H23" s="19" t="s">
        <v>41</v>
      </c>
      <c r="I23" s="16" t="s">
        <v>42</v>
      </c>
      <c r="J23" s="22" t="s">
        <v>181</v>
      </c>
      <c r="K23" s="22" t="s">
        <v>182</v>
      </c>
      <c r="L23" s="16" t="s">
        <v>33</v>
      </c>
      <c r="M23" s="16" t="s">
        <v>60</v>
      </c>
      <c r="N23" s="23" t="str">
        <f>IF(AND(L23&lt;&gt;"",M23&lt;&gt;""),VLOOKUP(L23&amp;M23,[1]Hoja4!$L$3:$M$27,2,FALSE),"")</f>
        <v>Baja</v>
      </c>
      <c r="O23" s="23" t="s">
        <v>47</v>
      </c>
      <c r="P23" s="24" t="s">
        <v>48</v>
      </c>
      <c r="Q23" s="24" t="s">
        <v>183</v>
      </c>
      <c r="R23" s="16" t="s">
        <v>61</v>
      </c>
      <c r="S23" s="16" t="s">
        <v>51</v>
      </c>
      <c r="T23" s="23" t="s">
        <v>47</v>
      </c>
      <c r="U23" s="22" t="s">
        <v>48</v>
      </c>
      <c r="V23" s="22" t="s">
        <v>48</v>
      </c>
      <c r="W23" s="22" t="s">
        <v>48</v>
      </c>
      <c r="X23" s="16" t="s">
        <v>33</v>
      </c>
      <c r="Y23" s="16" t="s">
        <v>34</v>
      </c>
      <c r="Z23" s="23" t="str">
        <f>IF(AND(X23&lt;&gt;"",Y23&lt;&gt;""),VLOOKUP(X23&amp;Y23,[1]Hoja4!$L$3:$M$27,2,FALSE),"")</f>
        <v>Baja</v>
      </c>
      <c r="AA23" s="23" t="s">
        <v>47</v>
      </c>
      <c r="AB23" s="25" t="s">
        <v>53</v>
      </c>
      <c r="AC23" s="25" t="s">
        <v>184</v>
      </c>
      <c r="AD23" s="25" t="s">
        <v>185</v>
      </c>
      <c r="AE23" s="25"/>
      <c r="AF23" s="25" t="s">
        <v>162</v>
      </c>
      <c r="AG23" s="25" t="s">
        <v>177</v>
      </c>
      <c r="AH23" s="15" t="s">
        <v>58</v>
      </c>
      <c r="AI23" s="15" t="s">
        <v>59</v>
      </c>
    </row>
    <row r="24" spans="1:51" s="48" customFormat="1" ht="42.75" hidden="1" customHeight="1">
      <c r="A24" s="16" t="s">
        <v>178</v>
      </c>
      <c r="B24" s="16"/>
      <c r="C24" s="69" t="s">
        <v>1013</v>
      </c>
      <c r="D24" s="69" t="s">
        <v>1013</v>
      </c>
      <c r="E24" s="15"/>
      <c r="F24" s="19"/>
      <c r="G24" s="16"/>
      <c r="H24" s="19"/>
      <c r="I24" s="16"/>
      <c r="J24" s="22"/>
      <c r="K24" s="22"/>
      <c r="L24" s="16"/>
      <c r="M24" s="16"/>
      <c r="N24" s="23"/>
      <c r="O24" s="23"/>
      <c r="P24" s="24"/>
      <c r="Q24" s="24"/>
      <c r="R24" s="16"/>
      <c r="S24" s="16"/>
      <c r="T24" s="23"/>
      <c r="U24" s="22"/>
      <c r="V24" s="22"/>
      <c r="W24" s="22"/>
      <c r="X24" s="16"/>
      <c r="Y24" s="16"/>
      <c r="Z24" s="23"/>
      <c r="AA24" s="23"/>
      <c r="AB24" s="25"/>
      <c r="AC24" s="25"/>
      <c r="AD24" s="25"/>
      <c r="AE24" s="25"/>
      <c r="AF24" s="25"/>
      <c r="AG24" s="25"/>
      <c r="AH24" s="15"/>
      <c r="AI24" s="15"/>
    </row>
    <row r="25" spans="1:51" s="48" customFormat="1" ht="89.25" hidden="1">
      <c r="A25" s="16" t="s">
        <v>178</v>
      </c>
      <c r="B25" s="16"/>
      <c r="C25" s="69" t="s">
        <v>1014</v>
      </c>
      <c r="D25" s="69" t="s">
        <v>1014</v>
      </c>
      <c r="E25" s="15" t="s">
        <v>80</v>
      </c>
      <c r="F25" s="19"/>
      <c r="G25" s="16" t="s">
        <v>969</v>
      </c>
      <c r="H25" s="19" t="s">
        <v>41</v>
      </c>
      <c r="I25" s="16" t="s">
        <v>81</v>
      </c>
      <c r="J25" s="22" t="s">
        <v>186</v>
      </c>
      <c r="K25" s="22" t="s">
        <v>187</v>
      </c>
      <c r="L25" s="16" t="s">
        <v>33</v>
      </c>
      <c r="M25" s="16" t="s">
        <v>60</v>
      </c>
      <c r="N25" s="23" t="str">
        <f>IF(AND(L25&lt;&gt;"",M25&lt;&gt;""),VLOOKUP(L25&amp;M25,[1]Hoja4!$L$3:$M$27,2,FALSE),"")</f>
        <v>Baja</v>
      </c>
      <c r="O25" s="23" t="s">
        <v>47</v>
      </c>
      <c r="P25" s="24" t="s">
        <v>48</v>
      </c>
      <c r="Q25" s="24" t="s">
        <v>188</v>
      </c>
      <c r="R25" s="16" t="s">
        <v>61</v>
      </c>
      <c r="S25" s="16" t="s">
        <v>51</v>
      </c>
      <c r="T25" s="23" t="s">
        <v>47</v>
      </c>
      <c r="U25" s="22" t="s">
        <v>48</v>
      </c>
      <c r="V25" s="22" t="s">
        <v>48</v>
      </c>
      <c r="W25" s="22" t="s">
        <v>48</v>
      </c>
      <c r="X25" s="16" t="s">
        <v>33</v>
      </c>
      <c r="Y25" s="16" t="s">
        <v>34</v>
      </c>
      <c r="Z25" s="23" t="str">
        <f>IF(AND(X25&lt;&gt;"",Y25&lt;&gt;""),VLOOKUP(X25&amp;Y25,[1]Hoja4!$L$3:$M$27,2,FALSE),"")</f>
        <v>Baja</v>
      </c>
      <c r="AA25" s="23" t="s">
        <v>47</v>
      </c>
      <c r="AB25" s="25" t="s">
        <v>53</v>
      </c>
      <c r="AC25" s="25" t="s">
        <v>184</v>
      </c>
      <c r="AD25" s="25" t="s">
        <v>185</v>
      </c>
      <c r="AE25" s="25"/>
      <c r="AF25" s="25" t="s">
        <v>162</v>
      </c>
      <c r="AG25" s="25" t="s">
        <v>177</v>
      </c>
      <c r="AH25" s="15" t="s">
        <v>58</v>
      </c>
      <c r="AI25" s="15" t="s">
        <v>59</v>
      </c>
    </row>
    <row r="26" spans="1:51" s="48" customFormat="1" ht="89.25" hidden="1">
      <c r="A26" s="16" t="s">
        <v>178</v>
      </c>
      <c r="B26" s="16"/>
      <c r="C26" s="69" t="s">
        <v>1015</v>
      </c>
      <c r="D26" s="69" t="s">
        <v>1015</v>
      </c>
      <c r="E26" s="15" t="s">
        <v>80</v>
      </c>
      <c r="F26" s="19"/>
      <c r="G26" s="16" t="s">
        <v>969</v>
      </c>
      <c r="H26" s="19" t="s">
        <v>41</v>
      </c>
      <c r="I26" s="16" t="s">
        <v>42</v>
      </c>
      <c r="J26" s="22" t="s">
        <v>189</v>
      </c>
      <c r="K26" s="22" t="s">
        <v>190</v>
      </c>
      <c r="L26" s="16" t="s">
        <v>33</v>
      </c>
      <c r="M26" s="16" t="s">
        <v>46</v>
      </c>
      <c r="N26" s="23" t="str">
        <f>IF(AND(L26&lt;&gt;"",M26&lt;&gt;""),VLOOKUP(L26&amp;M26,[1]Hoja4!$L$3:$M$27,2,FALSE),"")</f>
        <v>Alta</v>
      </c>
      <c r="O26" s="23" t="s">
        <v>47</v>
      </c>
      <c r="P26" s="24" t="s">
        <v>48</v>
      </c>
      <c r="Q26" s="24" t="s">
        <v>183</v>
      </c>
      <c r="R26" s="16" t="s">
        <v>61</v>
      </c>
      <c r="S26" s="16" t="s">
        <v>51</v>
      </c>
      <c r="T26" s="23" t="s">
        <v>47</v>
      </c>
      <c r="U26" s="22" t="s">
        <v>48</v>
      </c>
      <c r="V26" s="22" t="s">
        <v>52</v>
      </c>
      <c r="W26" s="22" t="s">
        <v>52</v>
      </c>
      <c r="X26" s="16" t="s">
        <v>33</v>
      </c>
      <c r="Y26" s="16" t="s">
        <v>46</v>
      </c>
      <c r="Z26" s="23" t="str">
        <f>IF(AND(X26&lt;&gt;"",Y26&lt;&gt;""),VLOOKUP(X26&amp;Y26,[1]Hoja4!$L$3:$M$27,2,FALSE),"")</f>
        <v>Alta</v>
      </c>
      <c r="AA26" s="23" t="s">
        <v>47</v>
      </c>
      <c r="AB26" s="25" t="s">
        <v>53</v>
      </c>
      <c r="AC26" s="25" t="s">
        <v>191</v>
      </c>
      <c r="AD26" s="25" t="s">
        <v>185</v>
      </c>
      <c r="AE26" s="25"/>
      <c r="AF26" s="25" t="s">
        <v>162</v>
      </c>
      <c r="AG26" s="25" t="s">
        <v>177</v>
      </c>
      <c r="AH26" s="15" t="s">
        <v>58</v>
      </c>
      <c r="AI26" s="15" t="s">
        <v>59</v>
      </c>
    </row>
    <row r="27" spans="1:51" s="48" customFormat="1" ht="57" hidden="1" customHeight="1">
      <c r="A27" s="16"/>
      <c r="B27" s="16"/>
      <c r="C27" s="69" t="s">
        <v>1016</v>
      </c>
      <c r="D27" s="69" t="s">
        <v>1016</v>
      </c>
      <c r="E27" s="15" t="s">
        <v>78</v>
      </c>
      <c r="F27" s="19"/>
      <c r="G27" s="16" t="s">
        <v>969</v>
      </c>
      <c r="H27" s="19"/>
      <c r="I27" s="16"/>
      <c r="J27" s="22" t="s">
        <v>192</v>
      </c>
      <c r="K27" s="22"/>
      <c r="L27" s="16"/>
      <c r="M27" s="16"/>
      <c r="N27" s="23"/>
      <c r="O27" s="23"/>
      <c r="P27" s="24"/>
      <c r="Q27" s="24"/>
      <c r="R27" s="16"/>
      <c r="S27" s="16"/>
      <c r="T27" s="23"/>
      <c r="U27" s="22"/>
      <c r="V27" s="22"/>
      <c r="W27" s="22"/>
      <c r="X27" s="16"/>
      <c r="Y27" s="16"/>
      <c r="Z27" s="23"/>
      <c r="AA27" s="23"/>
      <c r="AB27" s="25"/>
      <c r="AC27" s="25"/>
      <c r="AD27" s="25"/>
      <c r="AE27" s="25"/>
      <c r="AF27" s="25"/>
      <c r="AG27" s="25"/>
      <c r="AH27" s="15"/>
      <c r="AI27" s="15"/>
    </row>
    <row r="28" spans="1:51" s="108" customFormat="1" ht="89.25" hidden="1">
      <c r="A28" s="103" t="s">
        <v>178</v>
      </c>
      <c r="B28" s="103"/>
      <c r="C28" s="101" t="s">
        <v>192</v>
      </c>
      <c r="D28" s="101" t="s">
        <v>193</v>
      </c>
      <c r="E28" s="101" t="s">
        <v>78</v>
      </c>
      <c r="F28" s="102"/>
      <c r="G28" s="103" t="s">
        <v>969</v>
      </c>
      <c r="H28" s="102" t="s">
        <v>41</v>
      </c>
      <c r="I28" s="103" t="s">
        <v>194</v>
      </c>
      <c r="J28" s="106" t="s">
        <v>195</v>
      </c>
      <c r="K28" s="106" t="s">
        <v>196</v>
      </c>
      <c r="L28" s="103" t="s">
        <v>71</v>
      </c>
      <c r="M28" s="103" t="s">
        <v>46</v>
      </c>
      <c r="N28" s="104" t="str">
        <f>IF(AND(L28&lt;&gt;"",M28&lt;&gt;""),VLOOKUP(L28&amp;M28,[1]Hoja4!$L$3:$M$27,2,FALSE),"")</f>
        <v>Extrema</v>
      </c>
      <c r="O28" s="104" t="s">
        <v>47</v>
      </c>
      <c r="P28" s="105" t="s">
        <v>48</v>
      </c>
      <c r="Q28" s="105" t="s">
        <v>197</v>
      </c>
      <c r="R28" s="103" t="s">
        <v>61</v>
      </c>
      <c r="S28" s="103" t="s">
        <v>51</v>
      </c>
      <c r="T28" s="104" t="s">
        <v>47</v>
      </c>
      <c r="U28" s="106" t="s">
        <v>48</v>
      </c>
      <c r="V28" s="106" t="s">
        <v>48</v>
      </c>
      <c r="W28" s="106" t="s">
        <v>48</v>
      </c>
      <c r="X28" s="103" t="s">
        <v>71</v>
      </c>
      <c r="Y28" s="103" t="s">
        <v>67</v>
      </c>
      <c r="Z28" s="104" t="str">
        <f>IF(AND(X28&lt;&gt;"",Y28&lt;&gt;""),VLOOKUP(X28&amp;Y28,[1]Hoja4!$L$3:$M$27,2,FALSE),"")</f>
        <v>Alta</v>
      </c>
      <c r="AA28" s="104" t="s">
        <v>47</v>
      </c>
      <c r="AB28" s="107" t="s">
        <v>53</v>
      </c>
      <c r="AC28" s="107" t="s">
        <v>198</v>
      </c>
      <c r="AD28" s="107" t="s">
        <v>185</v>
      </c>
      <c r="AE28" s="107"/>
      <c r="AF28" s="107" t="s">
        <v>162</v>
      </c>
      <c r="AG28" s="107" t="s">
        <v>177</v>
      </c>
      <c r="AH28" s="101" t="s">
        <v>58</v>
      </c>
      <c r="AI28" s="101" t="s">
        <v>59</v>
      </c>
      <c r="AU28" s="48"/>
      <c r="AV28" s="48"/>
      <c r="AW28" s="48"/>
      <c r="AX28" s="48"/>
      <c r="AY28" s="48"/>
    </row>
    <row r="29" spans="1:51" s="48" customFormat="1" ht="89.25" hidden="1">
      <c r="A29" s="16" t="s">
        <v>178</v>
      </c>
      <c r="B29" s="16"/>
      <c r="C29" s="15" t="s">
        <v>1017</v>
      </c>
      <c r="D29" s="15" t="s">
        <v>1017</v>
      </c>
      <c r="E29" s="15" t="s">
        <v>80</v>
      </c>
      <c r="F29" s="19"/>
      <c r="G29" s="16" t="s">
        <v>969</v>
      </c>
      <c r="H29" s="19" t="s">
        <v>41</v>
      </c>
      <c r="I29" s="16" t="s">
        <v>42</v>
      </c>
      <c r="J29" s="22" t="s">
        <v>1018</v>
      </c>
      <c r="K29" s="22" t="s">
        <v>182</v>
      </c>
      <c r="L29" s="16" t="s">
        <v>71</v>
      </c>
      <c r="M29" s="16" t="s">
        <v>46</v>
      </c>
      <c r="N29" s="23" t="str">
        <f>IF(AND(L29&lt;&gt;"",M29&lt;&gt;""),VLOOKUP(L29&amp;M29,[1]Hoja4!$L$3:$M$27,2,FALSE),"")</f>
        <v>Extrema</v>
      </c>
      <c r="O29" s="23" t="s">
        <v>47</v>
      </c>
      <c r="P29" s="24" t="s">
        <v>48</v>
      </c>
      <c r="Q29" s="24" t="s">
        <v>199</v>
      </c>
      <c r="R29" s="16" t="s">
        <v>61</v>
      </c>
      <c r="S29" s="16" t="s">
        <v>51</v>
      </c>
      <c r="T29" s="23" t="s">
        <v>47</v>
      </c>
      <c r="U29" s="22" t="s">
        <v>48</v>
      </c>
      <c r="V29" s="22" t="s">
        <v>48</v>
      </c>
      <c r="W29" s="22" t="s">
        <v>48</v>
      </c>
      <c r="X29" s="16" t="s">
        <v>71</v>
      </c>
      <c r="Y29" s="16" t="s">
        <v>67</v>
      </c>
      <c r="Z29" s="23" t="str">
        <f>IF(AND(X29&lt;&gt;"",Y29&lt;&gt;""),VLOOKUP(X29&amp;Y29,[1]Hoja4!$L$3:$M$27,2,FALSE),"")</f>
        <v>Alta</v>
      </c>
      <c r="AA29" s="23" t="s">
        <v>47</v>
      </c>
      <c r="AB29" s="25" t="s">
        <v>53</v>
      </c>
      <c r="AC29" s="25" t="s">
        <v>200</v>
      </c>
      <c r="AD29" s="25" t="s">
        <v>185</v>
      </c>
      <c r="AE29" s="25"/>
      <c r="AF29" s="25" t="s">
        <v>162</v>
      </c>
      <c r="AG29" s="25" t="s">
        <v>177</v>
      </c>
      <c r="AH29" s="15" t="s">
        <v>58</v>
      </c>
      <c r="AI29" s="15" t="s">
        <v>59</v>
      </c>
    </row>
    <row r="30" spans="1:51" s="48" customFormat="1" ht="178.5" hidden="1">
      <c r="A30" s="16" t="s">
        <v>178</v>
      </c>
      <c r="B30" s="16"/>
      <c r="C30" s="15" t="s">
        <v>1019</v>
      </c>
      <c r="D30" s="15" t="s">
        <v>1019</v>
      </c>
      <c r="E30" s="15" t="s">
        <v>80</v>
      </c>
      <c r="F30" s="19"/>
      <c r="G30" s="16" t="s">
        <v>969</v>
      </c>
      <c r="H30" s="19" t="s">
        <v>41</v>
      </c>
      <c r="I30" s="16" t="s">
        <v>81</v>
      </c>
      <c r="J30" s="22" t="s">
        <v>1020</v>
      </c>
      <c r="K30" s="22" t="s">
        <v>201</v>
      </c>
      <c r="L30" s="16" t="s">
        <v>71</v>
      </c>
      <c r="M30" s="16" t="s">
        <v>67</v>
      </c>
      <c r="N30" s="23" t="str">
        <f>IF(AND(L30&lt;&gt;"",M30&lt;&gt;""),VLOOKUP(L30&amp;M30,[1]Hoja4!$L$3:$M$27,2,FALSE),"")</f>
        <v>Alta</v>
      </c>
      <c r="O30" s="23" t="s">
        <v>47</v>
      </c>
      <c r="P30" s="24" t="s">
        <v>48</v>
      </c>
      <c r="Q30" s="24" t="s">
        <v>202</v>
      </c>
      <c r="R30" s="16" t="s">
        <v>61</v>
      </c>
      <c r="S30" s="16" t="s">
        <v>51</v>
      </c>
      <c r="T30" s="23" t="s">
        <v>47</v>
      </c>
      <c r="U30" s="22" t="s">
        <v>48</v>
      </c>
      <c r="V30" s="22" t="s">
        <v>48</v>
      </c>
      <c r="W30" s="22" t="s">
        <v>48</v>
      </c>
      <c r="X30" s="16" t="s">
        <v>45</v>
      </c>
      <c r="Y30" s="16" t="s">
        <v>67</v>
      </c>
      <c r="Z30" s="23" t="str">
        <f>IF(AND(X30&lt;&gt;"",Y30&lt;&gt;""),VLOOKUP(X30&amp;Y30,[1]Hoja4!$L$3:$M$27,2,FALSE),"")</f>
        <v>Moderada</v>
      </c>
      <c r="AA30" s="23" t="s">
        <v>47</v>
      </c>
      <c r="AB30" s="25" t="s">
        <v>53</v>
      </c>
      <c r="AC30" s="25" t="s">
        <v>203</v>
      </c>
      <c r="AD30" s="25" t="s">
        <v>185</v>
      </c>
      <c r="AE30" s="25"/>
      <c r="AF30" s="25" t="s">
        <v>162</v>
      </c>
      <c r="AG30" s="25" t="s">
        <v>177</v>
      </c>
      <c r="AH30" s="15" t="s">
        <v>58</v>
      </c>
      <c r="AI30" s="15" t="s">
        <v>59</v>
      </c>
    </row>
    <row r="31" spans="1:51" s="48" customFormat="1" hidden="1">
      <c r="A31" s="16"/>
      <c r="B31" s="16"/>
      <c r="C31" s="15"/>
      <c r="D31" s="15"/>
      <c r="E31" s="15"/>
      <c r="F31" s="19"/>
      <c r="G31" s="16"/>
      <c r="H31" s="19"/>
      <c r="I31" s="16"/>
      <c r="J31" s="22"/>
      <c r="K31" s="22"/>
      <c r="L31" s="16"/>
      <c r="M31" s="16"/>
      <c r="N31" s="23"/>
      <c r="O31" s="23"/>
      <c r="P31" s="24"/>
      <c r="Q31" s="24"/>
      <c r="R31" s="16"/>
      <c r="S31" s="16"/>
      <c r="T31" s="23"/>
      <c r="U31" s="22"/>
      <c r="V31" s="22"/>
      <c r="W31" s="22"/>
      <c r="X31" s="16"/>
      <c r="Y31" s="16"/>
      <c r="Z31" s="23"/>
      <c r="AA31" s="23"/>
      <c r="AB31" s="25"/>
      <c r="AC31" s="25"/>
      <c r="AD31" s="25"/>
      <c r="AE31" s="25"/>
      <c r="AF31" s="25"/>
      <c r="AG31" s="25"/>
      <c r="AH31" s="15"/>
      <c r="AI31" s="15"/>
    </row>
    <row r="32" spans="1:51" s="48" customFormat="1" ht="89.25" hidden="1">
      <c r="A32" s="16" t="s">
        <v>178</v>
      </c>
      <c r="B32" s="16"/>
      <c r="C32" s="15" t="s">
        <v>204</v>
      </c>
      <c r="D32" s="15" t="s">
        <v>205</v>
      </c>
      <c r="E32" s="15" t="s">
        <v>80</v>
      </c>
      <c r="F32" s="19"/>
      <c r="G32" s="16" t="s">
        <v>969</v>
      </c>
      <c r="H32" s="19" t="s">
        <v>206</v>
      </c>
      <c r="I32" s="16" t="s">
        <v>42</v>
      </c>
      <c r="J32" s="15" t="s">
        <v>207</v>
      </c>
      <c r="K32" s="15" t="s">
        <v>208</v>
      </c>
      <c r="L32" s="16" t="s">
        <v>71</v>
      </c>
      <c r="M32" s="16" t="s">
        <v>67</v>
      </c>
      <c r="N32" s="23" t="str">
        <f>IF(AND(L32&lt;&gt;"",M32&lt;&gt;""),VLOOKUP(L32&amp;M32,[1]Hoja4!$L$3:$M$27,2,FALSE),"")</f>
        <v>Alta</v>
      </c>
      <c r="O32" s="23" t="s">
        <v>47</v>
      </c>
      <c r="P32" s="24" t="s">
        <v>48</v>
      </c>
      <c r="Q32" s="15" t="s">
        <v>209</v>
      </c>
      <c r="R32" s="16" t="s">
        <v>61</v>
      </c>
      <c r="S32" s="16" t="s">
        <v>51</v>
      </c>
      <c r="T32" s="23" t="s">
        <v>47</v>
      </c>
      <c r="U32" s="22" t="s">
        <v>48</v>
      </c>
      <c r="V32" s="22" t="s">
        <v>48</v>
      </c>
      <c r="W32" s="22" t="s">
        <v>48</v>
      </c>
      <c r="X32" s="16" t="s">
        <v>45</v>
      </c>
      <c r="Y32" s="16" t="s">
        <v>67</v>
      </c>
      <c r="Z32" s="23" t="str">
        <f>IF(AND(X32&lt;&gt;"",Y32&lt;&gt;""),VLOOKUP(X32&amp;Y32,[1]Hoja4!$L$3:$M$27,2,FALSE),"")</f>
        <v>Moderada</v>
      </c>
      <c r="AA32" s="23" t="s">
        <v>47</v>
      </c>
      <c r="AB32" s="25" t="s">
        <v>53</v>
      </c>
      <c r="AC32" s="15" t="s">
        <v>210</v>
      </c>
      <c r="AD32" s="25" t="s">
        <v>834</v>
      </c>
      <c r="AE32" s="16"/>
      <c r="AF32" s="25" t="s">
        <v>162</v>
      </c>
      <c r="AG32" s="25" t="s">
        <v>177</v>
      </c>
      <c r="AH32" s="15" t="s">
        <v>58</v>
      </c>
      <c r="AI32" s="15" t="s">
        <v>59</v>
      </c>
    </row>
    <row r="33" spans="1:51" s="48" customFormat="1" ht="89.25" hidden="1">
      <c r="A33" s="16" t="s">
        <v>178</v>
      </c>
      <c r="B33" s="16"/>
      <c r="C33" s="15" t="s">
        <v>211</v>
      </c>
      <c r="D33" s="15" t="s">
        <v>212</v>
      </c>
      <c r="E33" s="15" t="s">
        <v>80</v>
      </c>
      <c r="F33" s="19"/>
      <c r="G33" s="16" t="s">
        <v>969</v>
      </c>
      <c r="H33" s="19" t="s">
        <v>206</v>
      </c>
      <c r="I33" s="16" t="s">
        <v>42</v>
      </c>
      <c r="J33" s="15" t="s">
        <v>213</v>
      </c>
      <c r="K33" s="15" t="s">
        <v>214</v>
      </c>
      <c r="L33" s="16" t="s">
        <v>71</v>
      </c>
      <c r="M33" s="16" t="s">
        <v>67</v>
      </c>
      <c r="N33" s="23" t="str">
        <f>IF(AND(L33&lt;&gt;"",M33&lt;&gt;""),VLOOKUP(L33&amp;M33,[1]Hoja4!$L$3:$M$27,2,FALSE),"")</f>
        <v>Alta</v>
      </c>
      <c r="O33" s="23" t="s">
        <v>47</v>
      </c>
      <c r="P33" s="24" t="s">
        <v>48</v>
      </c>
      <c r="Q33" s="15" t="s">
        <v>215</v>
      </c>
      <c r="R33" s="16" t="s">
        <v>61</v>
      </c>
      <c r="S33" s="16" t="s">
        <v>51</v>
      </c>
      <c r="T33" s="23" t="s">
        <v>47</v>
      </c>
      <c r="U33" s="22" t="s">
        <v>48</v>
      </c>
      <c r="V33" s="22" t="s">
        <v>48</v>
      </c>
      <c r="W33" s="22" t="s">
        <v>48</v>
      </c>
      <c r="X33" s="16" t="s">
        <v>45</v>
      </c>
      <c r="Y33" s="16" t="s">
        <v>67</v>
      </c>
      <c r="Z33" s="23" t="str">
        <f>IF(AND(X33&lt;&gt;"",Y33&lt;&gt;""),VLOOKUP(X33&amp;Y33,[1]Hoja4!$L$3:$M$27,2,FALSE),"")</f>
        <v>Moderada</v>
      </c>
      <c r="AA33" s="23" t="s">
        <v>47</v>
      </c>
      <c r="AB33" s="25" t="s">
        <v>53</v>
      </c>
      <c r="AC33" s="15" t="s">
        <v>216</v>
      </c>
      <c r="AD33" s="25" t="s">
        <v>185</v>
      </c>
      <c r="AE33" s="16"/>
      <c r="AF33" s="25" t="s">
        <v>162</v>
      </c>
      <c r="AG33" s="25" t="s">
        <v>177</v>
      </c>
      <c r="AH33" s="15" t="s">
        <v>58</v>
      </c>
      <c r="AI33" s="15" t="s">
        <v>59</v>
      </c>
    </row>
    <row r="34" spans="1:51" s="48" customFormat="1" ht="409.5" hidden="1">
      <c r="A34" s="16" t="s">
        <v>178</v>
      </c>
      <c r="B34" s="16"/>
      <c r="C34" s="40" t="s">
        <v>217</v>
      </c>
      <c r="D34" s="40" t="s">
        <v>218</v>
      </c>
      <c r="E34" s="15" t="s">
        <v>80</v>
      </c>
      <c r="F34" s="19"/>
      <c r="G34" s="16" t="s">
        <v>969</v>
      </c>
      <c r="H34" s="19" t="s">
        <v>206</v>
      </c>
      <c r="I34" s="16" t="s">
        <v>42</v>
      </c>
      <c r="J34" s="40" t="s">
        <v>219</v>
      </c>
      <c r="K34" s="41" t="s">
        <v>220</v>
      </c>
      <c r="L34" s="16" t="s">
        <v>77</v>
      </c>
      <c r="M34" s="16" t="s">
        <v>89</v>
      </c>
      <c r="N34" s="23" t="str">
        <f>IF(AND(L34&lt;&gt;"",M34&lt;&gt;""),VLOOKUP(L34&amp;M34,[1]Hoja4!$L$3:$M$27,2,FALSE),"")</f>
        <v>Extrema</v>
      </c>
      <c r="O34" s="23" t="s">
        <v>47</v>
      </c>
      <c r="P34" s="24" t="s">
        <v>48</v>
      </c>
      <c r="Q34" s="15" t="s">
        <v>221</v>
      </c>
      <c r="R34" s="16" t="s">
        <v>61</v>
      </c>
      <c r="S34" s="16" t="s">
        <v>51</v>
      </c>
      <c r="T34" s="23" t="s">
        <v>47</v>
      </c>
      <c r="U34" s="22" t="s">
        <v>48</v>
      </c>
      <c r="V34" s="22" t="s">
        <v>48</v>
      </c>
      <c r="W34" s="22" t="s">
        <v>48</v>
      </c>
      <c r="X34" s="16" t="s">
        <v>77</v>
      </c>
      <c r="Y34" s="16" t="s">
        <v>46</v>
      </c>
      <c r="Z34" s="23" t="str">
        <f>IF(AND(X34&lt;&gt;"",Y34&lt;&gt;""),VLOOKUP(X34&amp;Y34,[1]Hoja4!$L$3:$M$27,2,FALSE),"")</f>
        <v>Extrema</v>
      </c>
      <c r="AA34" s="23" t="s">
        <v>47</v>
      </c>
      <c r="AB34" s="25" t="s">
        <v>53</v>
      </c>
      <c r="AC34" s="15" t="s">
        <v>222</v>
      </c>
      <c r="AD34" s="16" t="s">
        <v>223</v>
      </c>
      <c r="AE34" s="15" t="s">
        <v>224</v>
      </c>
      <c r="AF34" s="25" t="s">
        <v>162</v>
      </c>
      <c r="AG34" s="25" t="s">
        <v>57</v>
      </c>
      <c r="AH34" s="15" t="s">
        <v>58</v>
      </c>
      <c r="AI34" s="15" t="s">
        <v>59</v>
      </c>
    </row>
    <row r="35" spans="1:51" s="48" customFormat="1" ht="409.5" hidden="1">
      <c r="A35" s="16" t="s">
        <v>178</v>
      </c>
      <c r="B35" s="16"/>
      <c r="C35" s="40" t="s">
        <v>225</v>
      </c>
      <c r="D35" s="40" t="s">
        <v>226</v>
      </c>
      <c r="E35" s="15" t="s">
        <v>80</v>
      </c>
      <c r="F35" s="19"/>
      <c r="G35" s="16" t="s">
        <v>969</v>
      </c>
      <c r="H35" s="19" t="s">
        <v>206</v>
      </c>
      <c r="I35" s="16" t="s">
        <v>227</v>
      </c>
      <c r="J35" s="42" t="s">
        <v>228</v>
      </c>
      <c r="K35" s="43" t="s">
        <v>229</v>
      </c>
      <c r="L35" s="16" t="s">
        <v>77</v>
      </c>
      <c r="M35" s="16" t="s">
        <v>89</v>
      </c>
      <c r="N35" s="23" t="str">
        <f>IF(AND(L35&lt;&gt;"",M35&lt;&gt;""),VLOOKUP(L35&amp;M35,[1]Hoja4!$L$3:$M$27,2,FALSE),"")</f>
        <v>Extrema</v>
      </c>
      <c r="O35" s="23" t="s">
        <v>47</v>
      </c>
      <c r="P35" s="24" t="s">
        <v>48</v>
      </c>
      <c r="Q35" s="15" t="s">
        <v>230</v>
      </c>
      <c r="R35" s="16" t="s">
        <v>61</v>
      </c>
      <c r="S35" s="16" t="s">
        <v>51</v>
      </c>
      <c r="T35" s="23" t="s">
        <v>47</v>
      </c>
      <c r="U35" s="22" t="s">
        <v>48</v>
      </c>
      <c r="V35" s="22" t="s">
        <v>48</v>
      </c>
      <c r="W35" s="22" t="s">
        <v>48</v>
      </c>
      <c r="X35" s="16" t="s">
        <v>77</v>
      </c>
      <c r="Y35" s="16" t="s">
        <v>46</v>
      </c>
      <c r="Z35" s="23" t="str">
        <f>IF(AND(X35&lt;&gt;"",Y35&lt;&gt;""),VLOOKUP(X35&amp;Y35,[1]Hoja4!$L$3:$M$27,2,FALSE),"")</f>
        <v>Extrema</v>
      </c>
      <c r="AA35" s="23" t="s">
        <v>47</v>
      </c>
      <c r="AB35" s="25" t="s">
        <v>53</v>
      </c>
      <c r="AC35" s="15" t="s">
        <v>231</v>
      </c>
      <c r="AD35" s="15" t="s">
        <v>232</v>
      </c>
      <c r="AE35" s="15" t="s">
        <v>233</v>
      </c>
      <c r="AF35" s="25" t="s">
        <v>162</v>
      </c>
      <c r="AG35" s="25" t="s">
        <v>57</v>
      </c>
      <c r="AH35" s="15" t="s">
        <v>58</v>
      </c>
      <c r="AI35" s="15" t="s">
        <v>59</v>
      </c>
    </row>
    <row r="36" spans="1:51" s="173" customFormat="1" ht="191.25" hidden="1">
      <c r="A36" s="101" t="s">
        <v>234</v>
      </c>
      <c r="B36" s="101"/>
      <c r="C36" s="101" t="s">
        <v>235</v>
      </c>
      <c r="D36" s="101" t="s">
        <v>235</v>
      </c>
      <c r="E36" s="101" t="s">
        <v>78</v>
      </c>
      <c r="F36" s="102" t="s">
        <v>109</v>
      </c>
      <c r="G36" s="101" t="s">
        <v>969</v>
      </c>
      <c r="H36" s="102" t="s">
        <v>206</v>
      </c>
      <c r="I36" s="101" t="s">
        <v>92</v>
      </c>
      <c r="J36" s="122" t="s">
        <v>236</v>
      </c>
      <c r="K36" s="101" t="s">
        <v>237</v>
      </c>
      <c r="L36" s="101" t="s">
        <v>71</v>
      </c>
      <c r="M36" s="101" t="s">
        <v>67</v>
      </c>
      <c r="N36" s="104" t="str">
        <f>IF(AND(L36&lt;&gt;"",M36&lt;&gt;""),VLOOKUP(L36&amp;M36,[1]Hoja4!$L$3:$M$27,2,FALSE),"")</f>
        <v>Alta</v>
      </c>
      <c r="O36" s="104" t="s">
        <v>47</v>
      </c>
      <c r="P36" s="105" t="s">
        <v>48</v>
      </c>
      <c r="Q36" s="101" t="s">
        <v>238</v>
      </c>
      <c r="R36" s="101" t="s">
        <v>35</v>
      </c>
      <c r="S36" s="101" t="s">
        <v>51</v>
      </c>
      <c r="T36" s="104" t="s">
        <v>47</v>
      </c>
      <c r="U36" s="106" t="s">
        <v>48</v>
      </c>
      <c r="V36" s="106" t="s">
        <v>48</v>
      </c>
      <c r="W36" s="106" t="s">
        <v>52</v>
      </c>
      <c r="X36" s="101" t="s">
        <v>71</v>
      </c>
      <c r="Y36" s="101" t="s">
        <v>67</v>
      </c>
      <c r="Z36" s="104" t="str">
        <f>IF(AND(X36&lt;&gt;"",Y36&lt;&gt;""),VLOOKUP(X36&amp;Y36,[1]Hoja4!$L$3:$M$27,2,FALSE),"")</f>
        <v>Alta</v>
      </c>
      <c r="AA36" s="104" t="s">
        <v>47</v>
      </c>
      <c r="AB36" s="107" t="s">
        <v>53</v>
      </c>
      <c r="AC36" s="101" t="s">
        <v>239</v>
      </c>
      <c r="AD36" s="101" t="s">
        <v>240</v>
      </c>
      <c r="AE36" s="101"/>
      <c r="AF36" s="107" t="s">
        <v>162</v>
      </c>
      <c r="AG36" s="107" t="s">
        <v>241</v>
      </c>
      <c r="AH36" s="101" t="s">
        <v>58</v>
      </c>
      <c r="AI36" s="101" t="s">
        <v>59</v>
      </c>
      <c r="AU36" s="48"/>
      <c r="AV36" s="48"/>
      <c r="AW36" s="48"/>
      <c r="AX36" s="48"/>
      <c r="AY36" s="48"/>
    </row>
    <row r="37" spans="1:51" ht="216.75" hidden="1">
      <c r="A37" s="15" t="s">
        <v>234</v>
      </c>
      <c r="B37" s="15"/>
      <c r="C37" s="15" t="s">
        <v>242</v>
      </c>
      <c r="D37" s="15" t="s">
        <v>242</v>
      </c>
      <c r="E37" s="15" t="s">
        <v>80</v>
      </c>
      <c r="F37" s="19" t="s">
        <v>109</v>
      </c>
      <c r="G37" s="15" t="s">
        <v>969</v>
      </c>
      <c r="H37" s="19" t="s">
        <v>206</v>
      </c>
      <c r="I37" s="15" t="s">
        <v>92</v>
      </c>
      <c r="J37" s="6" t="s">
        <v>243</v>
      </c>
      <c r="K37" s="15" t="s">
        <v>244</v>
      </c>
      <c r="L37" s="15" t="s">
        <v>71</v>
      </c>
      <c r="M37" s="15" t="s">
        <v>67</v>
      </c>
      <c r="N37" s="23" t="str">
        <f>IF(AND(L37&lt;&gt;"",M37&lt;&gt;""),VLOOKUP(L37&amp;M37,[1]Hoja4!$L$3:$M$27,2,FALSE),"")</f>
        <v>Alta</v>
      </c>
      <c r="O37" s="23" t="s">
        <v>47</v>
      </c>
      <c r="P37" s="24" t="s">
        <v>48</v>
      </c>
      <c r="Q37" s="15" t="s">
        <v>245</v>
      </c>
      <c r="R37" s="15" t="s">
        <v>35</v>
      </c>
      <c r="S37" s="15" t="s">
        <v>51</v>
      </c>
      <c r="T37" s="23" t="s">
        <v>47</v>
      </c>
      <c r="U37" s="22" t="s">
        <v>48</v>
      </c>
      <c r="V37" s="22" t="s">
        <v>48</v>
      </c>
      <c r="W37" s="22" t="s">
        <v>52</v>
      </c>
      <c r="X37" s="15" t="s">
        <v>71</v>
      </c>
      <c r="Y37" s="15" t="s">
        <v>60</v>
      </c>
      <c r="Z37" s="23" t="str">
        <f>IF(AND(X37&lt;&gt;"",Y37&lt;&gt;""),VLOOKUP(X37&amp;Y37,[1]Hoja4!$L$3:$M$27,2,FALSE),"")</f>
        <v>Moderada</v>
      </c>
      <c r="AA37" s="23" t="s">
        <v>47</v>
      </c>
      <c r="AB37" s="25" t="s">
        <v>53</v>
      </c>
      <c r="AC37" s="15" t="s">
        <v>239</v>
      </c>
      <c r="AD37" s="15" t="s">
        <v>240</v>
      </c>
      <c r="AE37" s="15"/>
      <c r="AF37" s="25" t="s">
        <v>162</v>
      </c>
      <c r="AG37" s="25" t="s">
        <v>241</v>
      </c>
      <c r="AH37" s="15" t="s">
        <v>58</v>
      </c>
      <c r="AI37" s="15" t="s">
        <v>59</v>
      </c>
    </row>
    <row r="38" spans="1:51" s="48" customFormat="1" ht="216.75" hidden="1">
      <c r="A38" s="15" t="s">
        <v>246</v>
      </c>
      <c r="B38" s="16"/>
      <c r="C38" s="15" t="s">
        <v>247</v>
      </c>
      <c r="D38" s="15" t="s">
        <v>247</v>
      </c>
      <c r="E38" s="15" t="s">
        <v>40</v>
      </c>
      <c r="F38" s="19" t="s">
        <v>109</v>
      </c>
      <c r="G38" s="16" t="s">
        <v>969</v>
      </c>
      <c r="H38" s="19" t="s">
        <v>206</v>
      </c>
      <c r="I38" s="16" t="s">
        <v>42</v>
      </c>
      <c r="J38" s="15" t="s">
        <v>248</v>
      </c>
      <c r="K38" s="15" t="s">
        <v>249</v>
      </c>
      <c r="L38" s="16" t="s">
        <v>71</v>
      </c>
      <c r="M38" s="16" t="s">
        <v>67</v>
      </c>
      <c r="N38" s="23" t="str">
        <f>IF(AND(L38&lt;&gt;"",M38&lt;&gt;""),VLOOKUP(L38&amp;M38,[1]Hoja4!$L$3:$M$27,2,FALSE),"")</f>
        <v>Alta</v>
      </c>
      <c r="O38" s="23" t="s">
        <v>47</v>
      </c>
      <c r="P38" s="24" t="s">
        <v>48</v>
      </c>
      <c r="Q38" s="15" t="s">
        <v>250</v>
      </c>
      <c r="R38" s="16" t="s">
        <v>61</v>
      </c>
      <c r="S38" s="16" t="s">
        <v>51</v>
      </c>
      <c r="T38" s="23" t="s">
        <v>47</v>
      </c>
      <c r="U38" s="22" t="s">
        <v>48</v>
      </c>
      <c r="V38" s="22" t="s">
        <v>48</v>
      </c>
      <c r="W38" s="22" t="s">
        <v>48</v>
      </c>
      <c r="X38" s="16" t="s">
        <v>71</v>
      </c>
      <c r="Y38" s="16" t="s">
        <v>60</v>
      </c>
      <c r="Z38" s="23" t="str">
        <f>IF(AND(X38&lt;&gt;"",Y38&lt;&gt;""),VLOOKUP(X38&amp;Y38,[1]Hoja4!$L$3:$M$27,2,FALSE),"")</f>
        <v>Moderada</v>
      </c>
      <c r="AA38" s="23" t="s">
        <v>47</v>
      </c>
      <c r="AB38" s="25" t="s">
        <v>53</v>
      </c>
      <c r="AC38" s="15" t="s">
        <v>251</v>
      </c>
      <c r="AD38" s="16" t="s">
        <v>252</v>
      </c>
      <c r="AE38" s="16"/>
      <c r="AF38" s="25" t="s">
        <v>162</v>
      </c>
      <c r="AG38" s="25" t="s">
        <v>253</v>
      </c>
      <c r="AH38" s="15" t="s">
        <v>58</v>
      </c>
      <c r="AI38" s="15" t="s">
        <v>59</v>
      </c>
    </row>
    <row r="39" spans="1:51" s="48" customFormat="1" ht="102" hidden="1">
      <c r="A39" s="15" t="s">
        <v>246</v>
      </c>
      <c r="B39" s="16"/>
      <c r="C39" s="15" t="s">
        <v>254</v>
      </c>
      <c r="D39" s="15" t="s">
        <v>254</v>
      </c>
      <c r="E39" s="15" t="s">
        <v>80</v>
      </c>
      <c r="F39" s="19" t="s">
        <v>109</v>
      </c>
      <c r="G39" s="16" t="s">
        <v>969</v>
      </c>
      <c r="H39" s="19" t="s">
        <v>206</v>
      </c>
      <c r="I39" s="16" t="s">
        <v>42</v>
      </c>
      <c r="J39" s="15" t="s">
        <v>255</v>
      </c>
      <c r="K39" s="15" t="s">
        <v>256</v>
      </c>
      <c r="L39" s="16" t="s">
        <v>71</v>
      </c>
      <c r="M39" s="16" t="s">
        <v>67</v>
      </c>
      <c r="N39" s="23" t="str">
        <f>IF(AND(L39&lt;&gt;"",M39&lt;&gt;""),VLOOKUP(L39&amp;M39,[1]Hoja4!$L$3:$M$27,2,FALSE),"")</f>
        <v>Alta</v>
      </c>
      <c r="O39" s="23" t="s">
        <v>47</v>
      </c>
      <c r="P39" s="24" t="s">
        <v>48</v>
      </c>
      <c r="Q39" s="15" t="s">
        <v>257</v>
      </c>
      <c r="R39" s="16" t="s">
        <v>61</v>
      </c>
      <c r="S39" s="16" t="s">
        <v>51</v>
      </c>
      <c r="T39" s="23" t="s">
        <v>47</v>
      </c>
      <c r="U39" s="22" t="s">
        <v>48</v>
      </c>
      <c r="V39" s="22" t="s">
        <v>48</v>
      </c>
      <c r="W39" s="22" t="s">
        <v>48</v>
      </c>
      <c r="X39" s="16" t="s">
        <v>71</v>
      </c>
      <c r="Y39" s="16" t="s">
        <v>60</v>
      </c>
      <c r="Z39" s="23" t="str">
        <f>IF(AND(X39&lt;&gt;"",Y39&lt;&gt;""),VLOOKUP(X39&amp;Y39,[1]Hoja4!$L$3:$M$27,2,FALSE),"")</f>
        <v>Moderada</v>
      </c>
      <c r="AA39" s="23" t="s">
        <v>47</v>
      </c>
      <c r="AB39" s="25" t="s">
        <v>53</v>
      </c>
      <c r="AC39" s="15" t="s">
        <v>258</v>
      </c>
      <c r="AD39" s="16" t="s">
        <v>252</v>
      </c>
      <c r="AE39" s="16"/>
      <c r="AF39" s="25" t="s">
        <v>162</v>
      </c>
      <c r="AG39" s="25" t="s">
        <v>253</v>
      </c>
      <c r="AH39" s="15" t="s">
        <v>58</v>
      </c>
      <c r="AI39" s="15" t="s">
        <v>59</v>
      </c>
    </row>
    <row r="40" spans="1:51" s="48" customFormat="1" ht="89.25" hidden="1">
      <c r="A40" s="15" t="s">
        <v>246</v>
      </c>
      <c r="B40" s="16"/>
      <c r="C40" s="15" t="s">
        <v>259</v>
      </c>
      <c r="D40" s="15" t="s">
        <v>259</v>
      </c>
      <c r="E40" s="15" t="s">
        <v>80</v>
      </c>
      <c r="F40" s="19" t="s">
        <v>109</v>
      </c>
      <c r="G40" s="16" t="s">
        <v>969</v>
      </c>
      <c r="H40" s="19" t="s">
        <v>206</v>
      </c>
      <c r="I40" s="16" t="s">
        <v>42</v>
      </c>
      <c r="J40" s="15" t="s">
        <v>260</v>
      </c>
      <c r="K40" s="15" t="s">
        <v>261</v>
      </c>
      <c r="L40" s="16" t="s">
        <v>71</v>
      </c>
      <c r="M40" s="16" t="s">
        <v>67</v>
      </c>
      <c r="N40" s="23" t="str">
        <f>IF(AND(L40&lt;&gt;"",M40&lt;&gt;""),VLOOKUP(L40&amp;M40,[1]Hoja4!$L$3:$M$27,2,FALSE),"")</f>
        <v>Alta</v>
      </c>
      <c r="O40" s="23" t="s">
        <v>47</v>
      </c>
      <c r="P40" s="24" t="s">
        <v>48</v>
      </c>
      <c r="Q40" s="15" t="s">
        <v>262</v>
      </c>
      <c r="R40" s="16" t="s">
        <v>61</v>
      </c>
      <c r="S40" s="16" t="s">
        <v>51</v>
      </c>
      <c r="T40" s="23" t="s">
        <v>47</v>
      </c>
      <c r="U40" s="22" t="s">
        <v>48</v>
      </c>
      <c r="V40" s="22" t="s">
        <v>48</v>
      </c>
      <c r="W40" s="22" t="s">
        <v>52</v>
      </c>
      <c r="X40" s="16" t="s">
        <v>71</v>
      </c>
      <c r="Y40" s="16" t="s">
        <v>60</v>
      </c>
      <c r="Z40" s="23" t="str">
        <f>IF(AND(X40&lt;&gt;"",Y40&lt;&gt;""),VLOOKUP(X40&amp;Y40,[1]Hoja4!$L$3:$M$27,2,FALSE),"")</f>
        <v>Moderada</v>
      </c>
      <c r="AA40" s="23" t="s">
        <v>47</v>
      </c>
      <c r="AB40" s="25" t="s">
        <v>53</v>
      </c>
      <c r="AC40" s="15" t="s">
        <v>263</v>
      </c>
      <c r="AD40" s="16" t="s">
        <v>252</v>
      </c>
      <c r="AE40" s="16"/>
      <c r="AF40" s="25" t="s">
        <v>162</v>
      </c>
      <c r="AG40" s="25" t="s">
        <v>253</v>
      </c>
      <c r="AH40" s="15" t="s">
        <v>58</v>
      </c>
      <c r="AI40" s="15" t="s">
        <v>59</v>
      </c>
    </row>
    <row r="41" spans="1:51" s="48" customFormat="1" ht="114.75" hidden="1">
      <c r="A41" s="15" t="s">
        <v>264</v>
      </c>
      <c r="B41" s="16" t="s">
        <v>1135</v>
      </c>
      <c r="C41" s="16" t="s">
        <v>265</v>
      </c>
      <c r="D41" s="16" t="s">
        <v>265</v>
      </c>
      <c r="E41" s="15" t="s">
        <v>78</v>
      </c>
      <c r="F41" s="19" t="s">
        <v>109</v>
      </c>
      <c r="G41" s="16" t="s">
        <v>969</v>
      </c>
      <c r="H41" s="19" t="s">
        <v>206</v>
      </c>
      <c r="I41" s="16" t="s">
        <v>92</v>
      </c>
      <c r="J41" s="15" t="s">
        <v>266</v>
      </c>
      <c r="K41" s="15" t="s">
        <v>267</v>
      </c>
      <c r="L41" s="16" t="s">
        <v>77</v>
      </c>
      <c r="M41" s="16" t="s">
        <v>46</v>
      </c>
      <c r="N41" s="23" t="str">
        <f>IF(AND(L41&lt;&gt;"",M41&lt;&gt;""),VLOOKUP(L41&amp;M41,[1]Hoja4!$L$3:$M$27,2,FALSE),"")</f>
        <v>Extrema</v>
      </c>
      <c r="O41" s="23" t="s">
        <v>47</v>
      </c>
      <c r="P41" s="24" t="s">
        <v>48</v>
      </c>
      <c r="Q41" s="15" t="s">
        <v>268</v>
      </c>
      <c r="R41" s="16" t="s">
        <v>35</v>
      </c>
      <c r="S41" s="16" t="s">
        <v>51</v>
      </c>
      <c r="T41" s="23" t="s">
        <v>47</v>
      </c>
      <c r="U41" s="22" t="s">
        <v>48</v>
      </c>
      <c r="V41" s="22" t="s">
        <v>48</v>
      </c>
      <c r="W41" s="22" t="s">
        <v>52</v>
      </c>
      <c r="X41" s="16" t="s">
        <v>77</v>
      </c>
      <c r="Y41" s="16" t="s">
        <v>46</v>
      </c>
      <c r="Z41" s="23" t="str">
        <f>IF(AND(X41&lt;&gt;"",Y41&lt;&gt;""),VLOOKUP(X41&amp;Y41,[1]Hoja4!$L$3:$M$27,2,FALSE),"")</f>
        <v>Extrema</v>
      </c>
      <c r="AA41" s="23" t="s">
        <v>47</v>
      </c>
      <c r="AB41" s="25" t="s">
        <v>53</v>
      </c>
      <c r="AC41" s="15" t="s">
        <v>269</v>
      </c>
      <c r="AD41" s="16" t="s">
        <v>270</v>
      </c>
      <c r="AE41" s="16"/>
      <c r="AF41" s="25" t="s">
        <v>162</v>
      </c>
      <c r="AG41" s="25" t="s">
        <v>177</v>
      </c>
      <c r="AH41" s="15" t="s">
        <v>58</v>
      </c>
      <c r="AI41" s="15" t="s">
        <v>59</v>
      </c>
    </row>
    <row r="42" spans="1:51" s="48" customFormat="1" ht="89.25" hidden="1">
      <c r="A42" s="15" t="s">
        <v>264</v>
      </c>
      <c r="B42" s="16" t="s">
        <v>1135</v>
      </c>
      <c r="C42" s="15" t="s">
        <v>271</v>
      </c>
      <c r="D42" s="15" t="s">
        <v>272</v>
      </c>
      <c r="E42" s="15" t="s">
        <v>78</v>
      </c>
      <c r="F42" s="19" t="s">
        <v>109</v>
      </c>
      <c r="G42" s="16" t="s">
        <v>969</v>
      </c>
      <c r="H42" s="19" t="s">
        <v>206</v>
      </c>
      <c r="I42" s="16" t="s">
        <v>194</v>
      </c>
      <c r="J42" s="15" t="s">
        <v>273</v>
      </c>
      <c r="K42" s="15" t="s">
        <v>274</v>
      </c>
      <c r="L42" s="16" t="s">
        <v>77</v>
      </c>
      <c r="M42" s="16" t="s">
        <v>46</v>
      </c>
      <c r="N42" s="23" t="str">
        <f>IF(AND(L42&lt;&gt;"",M42&lt;&gt;""),VLOOKUP(L42&amp;M42,[1]Hoja4!$L$3:$M$27,2,FALSE),"")</f>
        <v>Extrema</v>
      </c>
      <c r="O42" s="23" t="s">
        <v>47</v>
      </c>
      <c r="P42" s="24" t="s">
        <v>48</v>
      </c>
      <c r="Q42" s="16" t="s">
        <v>275</v>
      </c>
      <c r="R42" s="16" t="s">
        <v>35</v>
      </c>
      <c r="S42" s="16" t="s">
        <v>51</v>
      </c>
      <c r="T42" s="23" t="s">
        <v>47</v>
      </c>
      <c r="U42" s="22" t="s">
        <v>48</v>
      </c>
      <c r="V42" s="22" t="s">
        <v>48</v>
      </c>
      <c r="W42" s="22" t="s">
        <v>52</v>
      </c>
      <c r="X42" s="16" t="s">
        <v>77</v>
      </c>
      <c r="Y42" s="16" t="s">
        <v>46</v>
      </c>
      <c r="Z42" s="23" t="str">
        <f>IF(AND(X42&lt;&gt;"",Y42&lt;&gt;""),VLOOKUP(X42&amp;Y42,[1]Hoja4!$L$3:$M$27,2,FALSE),"")</f>
        <v>Extrema</v>
      </c>
      <c r="AA42" s="23" t="s">
        <v>47</v>
      </c>
      <c r="AB42" s="25" t="s">
        <v>53</v>
      </c>
      <c r="AC42" s="15" t="s">
        <v>269</v>
      </c>
      <c r="AD42" s="16" t="s">
        <v>270</v>
      </c>
      <c r="AE42" s="16"/>
      <c r="AF42" s="25" t="s">
        <v>162</v>
      </c>
      <c r="AG42" s="25" t="s">
        <v>177</v>
      </c>
      <c r="AH42" s="15" t="s">
        <v>58</v>
      </c>
      <c r="AI42" s="15" t="s">
        <v>59</v>
      </c>
    </row>
    <row r="43" spans="1:51" s="48" customFormat="1" ht="153" hidden="1">
      <c r="A43" s="15" t="s">
        <v>264</v>
      </c>
      <c r="B43" s="16" t="s">
        <v>1136</v>
      </c>
      <c r="C43" s="15" t="s">
        <v>265</v>
      </c>
      <c r="D43" s="15" t="s">
        <v>265</v>
      </c>
      <c r="E43" s="15" t="s">
        <v>78</v>
      </c>
      <c r="F43" s="19" t="s">
        <v>109</v>
      </c>
      <c r="G43" s="16" t="s">
        <v>969</v>
      </c>
      <c r="H43" s="19" t="s">
        <v>206</v>
      </c>
      <c r="I43" s="16" t="s">
        <v>92</v>
      </c>
      <c r="J43" s="15" t="s">
        <v>266</v>
      </c>
      <c r="K43" s="15" t="s">
        <v>276</v>
      </c>
      <c r="L43" s="16" t="s">
        <v>77</v>
      </c>
      <c r="M43" s="16" t="s">
        <v>46</v>
      </c>
      <c r="N43" s="23" t="str">
        <f>IF(AND(L43&lt;&gt;"",M43&lt;&gt;""),VLOOKUP(L43&amp;M43,[1]Hoja4!$L$3:$M$27,2,FALSE),"")</f>
        <v>Extrema</v>
      </c>
      <c r="O43" s="23" t="s">
        <v>47</v>
      </c>
      <c r="P43" s="24" t="s">
        <v>48</v>
      </c>
      <c r="Q43" s="15" t="s">
        <v>268</v>
      </c>
      <c r="R43" s="16" t="s">
        <v>35</v>
      </c>
      <c r="S43" s="16" t="s">
        <v>51</v>
      </c>
      <c r="T43" s="23" t="s">
        <v>47</v>
      </c>
      <c r="U43" s="22" t="s">
        <v>48</v>
      </c>
      <c r="V43" s="22" t="s">
        <v>48</v>
      </c>
      <c r="W43" s="22" t="s">
        <v>52</v>
      </c>
      <c r="X43" s="16" t="s">
        <v>77</v>
      </c>
      <c r="Y43" s="16" t="s">
        <v>46</v>
      </c>
      <c r="Z43" s="23" t="str">
        <f>IF(AND(X43&lt;&gt;"",Y43&lt;&gt;""),VLOOKUP(X43&amp;Y43,[1]Hoja4!$L$3:$M$27,2,FALSE),"")</f>
        <v>Extrema</v>
      </c>
      <c r="AA43" s="23" t="s">
        <v>47</v>
      </c>
      <c r="AB43" s="25" t="s">
        <v>53</v>
      </c>
      <c r="AC43" s="15" t="s">
        <v>269</v>
      </c>
      <c r="AD43" s="16" t="s">
        <v>270</v>
      </c>
      <c r="AE43" s="16"/>
      <c r="AF43" s="25" t="s">
        <v>162</v>
      </c>
      <c r="AG43" s="25" t="s">
        <v>177</v>
      </c>
      <c r="AH43" s="15" t="s">
        <v>58</v>
      </c>
      <c r="AI43" s="15" t="s">
        <v>59</v>
      </c>
    </row>
    <row r="44" spans="1:51" s="48" customFormat="1" ht="89.25" hidden="1">
      <c r="A44" s="15" t="s">
        <v>264</v>
      </c>
      <c r="B44" s="16" t="s">
        <v>1137</v>
      </c>
      <c r="C44" s="15" t="s">
        <v>277</v>
      </c>
      <c r="D44" s="15" t="s">
        <v>277</v>
      </c>
      <c r="E44" s="15" t="s">
        <v>78</v>
      </c>
      <c r="F44" s="19" t="s">
        <v>109</v>
      </c>
      <c r="G44" s="16" t="s">
        <v>969</v>
      </c>
      <c r="H44" s="19" t="s">
        <v>206</v>
      </c>
      <c r="I44" s="16" t="s">
        <v>92</v>
      </c>
      <c r="J44" s="15" t="s">
        <v>278</v>
      </c>
      <c r="K44" s="15" t="s">
        <v>279</v>
      </c>
      <c r="L44" s="16" t="s">
        <v>77</v>
      </c>
      <c r="M44" s="16" t="s">
        <v>46</v>
      </c>
      <c r="N44" s="23" t="str">
        <f>IF(AND(L44&lt;&gt;"",M44&lt;&gt;""),VLOOKUP(L44&amp;M44,[1]Hoja4!$L$3:$M$27,2,FALSE),"")</f>
        <v>Extrema</v>
      </c>
      <c r="O44" s="23" t="s">
        <v>47</v>
      </c>
      <c r="P44" s="24" t="s">
        <v>48</v>
      </c>
      <c r="Q44" s="15" t="s">
        <v>280</v>
      </c>
      <c r="R44" s="16" t="s">
        <v>35</v>
      </c>
      <c r="S44" s="16" t="s">
        <v>51</v>
      </c>
      <c r="T44" s="23" t="s">
        <v>47</v>
      </c>
      <c r="U44" s="22" t="s">
        <v>48</v>
      </c>
      <c r="V44" s="22" t="s">
        <v>48</v>
      </c>
      <c r="W44" s="22" t="s">
        <v>52</v>
      </c>
      <c r="X44" s="16" t="s">
        <v>77</v>
      </c>
      <c r="Y44" s="16" t="s">
        <v>46</v>
      </c>
      <c r="Z44" s="23" t="str">
        <f>IF(AND(X44&lt;&gt;"",Y44&lt;&gt;""),VLOOKUP(X44&amp;Y44,[1]Hoja4!$L$3:$M$27,2,FALSE),"")</f>
        <v>Extrema</v>
      </c>
      <c r="AA44" s="23" t="s">
        <v>47</v>
      </c>
      <c r="AB44" s="25" t="s">
        <v>53</v>
      </c>
      <c r="AC44" s="15" t="s">
        <v>281</v>
      </c>
      <c r="AD44" s="16" t="s">
        <v>270</v>
      </c>
      <c r="AE44" s="16"/>
      <c r="AF44" s="25" t="s">
        <v>162</v>
      </c>
      <c r="AG44" s="25" t="s">
        <v>177</v>
      </c>
      <c r="AH44" s="15" t="s">
        <v>58</v>
      </c>
      <c r="AI44" s="15" t="s">
        <v>59</v>
      </c>
    </row>
    <row r="45" spans="1:51" s="48" customFormat="1" ht="114.75" hidden="1">
      <c r="A45" s="15" t="s">
        <v>264</v>
      </c>
      <c r="B45" s="16" t="s">
        <v>1137</v>
      </c>
      <c r="C45" s="15" t="s">
        <v>282</v>
      </c>
      <c r="D45" s="15" t="s">
        <v>282</v>
      </c>
      <c r="E45" s="15" t="s">
        <v>78</v>
      </c>
      <c r="F45" s="19" t="s">
        <v>109</v>
      </c>
      <c r="G45" s="16" t="s">
        <v>969</v>
      </c>
      <c r="H45" s="19" t="s">
        <v>206</v>
      </c>
      <c r="I45" s="16" t="s">
        <v>92</v>
      </c>
      <c r="J45" s="15" t="s">
        <v>283</v>
      </c>
      <c r="K45" s="15" t="s">
        <v>284</v>
      </c>
      <c r="L45" s="16" t="s">
        <v>77</v>
      </c>
      <c r="M45" s="16" t="s">
        <v>46</v>
      </c>
      <c r="N45" s="23" t="str">
        <f>IF(AND(L45&lt;&gt;"",M45&lt;&gt;""),VLOOKUP(L45&amp;M45,[1]Hoja4!$L$3:$M$27,2,FALSE),"")</f>
        <v>Extrema</v>
      </c>
      <c r="O45" s="23" t="s">
        <v>47</v>
      </c>
      <c r="P45" s="24" t="s">
        <v>48</v>
      </c>
      <c r="Q45" s="15" t="s">
        <v>285</v>
      </c>
      <c r="R45" s="16" t="s">
        <v>35</v>
      </c>
      <c r="S45" s="16" t="s">
        <v>51</v>
      </c>
      <c r="T45" s="23" t="s">
        <v>47</v>
      </c>
      <c r="U45" s="22" t="s">
        <v>48</v>
      </c>
      <c r="V45" s="22" t="s">
        <v>48</v>
      </c>
      <c r="W45" s="22" t="s">
        <v>52</v>
      </c>
      <c r="X45" s="16" t="s">
        <v>77</v>
      </c>
      <c r="Y45" s="16" t="s">
        <v>46</v>
      </c>
      <c r="Z45" s="23" t="str">
        <f>IF(AND(X45&lt;&gt;"",Y45&lt;&gt;""),VLOOKUP(X45&amp;Y45,[1]Hoja4!$L$3:$M$27,2,FALSE),"")</f>
        <v>Extrema</v>
      </c>
      <c r="AA45" s="23" t="s">
        <v>47</v>
      </c>
      <c r="AB45" s="25" t="s">
        <v>53</v>
      </c>
      <c r="AC45" s="15" t="s">
        <v>286</v>
      </c>
      <c r="AD45" s="16" t="s">
        <v>287</v>
      </c>
      <c r="AE45" s="15" t="s">
        <v>288</v>
      </c>
      <c r="AF45" s="25" t="s">
        <v>162</v>
      </c>
      <c r="AG45" s="25" t="s">
        <v>177</v>
      </c>
      <c r="AH45" s="15" t="s">
        <v>58</v>
      </c>
      <c r="AI45" s="15" t="s">
        <v>59</v>
      </c>
    </row>
    <row r="46" spans="1:51" s="48" customFormat="1" ht="153" hidden="1">
      <c r="A46" s="15" t="s">
        <v>264</v>
      </c>
      <c r="B46" s="16" t="s">
        <v>1136</v>
      </c>
      <c r="C46" s="15" t="s">
        <v>289</v>
      </c>
      <c r="D46" s="15" t="s">
        <v>290</v>
      </c>
      <c r="E46" s="15" t="s">
        <v>78</v>
      </c>
      <c r="F46" s="19" t="s">
        <v>109</v>
      </c>
      <c r="G46" s="16" t="s">
        <v>969</v>
      </c>
      <c r="H46" s="19" t="s">
        <v>206</v>
      </c>
      <c r="I46" s="16" t="s">
        <v>92</v>
      </c>
      <c r="J46" s="15" t="s">
        <v>291</v>
      </c>
      <c r="K46" s="15" t="s">
        <v>292</v>
      </c>
      <c r="L46" s="16" t="s">
        <v>77</v>
      </c>
      <c r="M46" s="16" t="s">
        <v>46</v>
      </c>
      <c r="N46" s="23" t="str">
        <f>IF(AND(L46&lt;&gt;"",M46&lt;&gt;""),VLOOKUP(L46&amp;M46,[1]Hoja4!$L$3:$M$27,2,FALSE),"")</f>
        <v>Extrema</v>
      </c>
      <c r="O46" s="23" t="s">
        <v>47</v>
      </c>
      <c r="P46" s="24" t="s">
        <v>48</v>
      </c>
      <c r="Q46" s="15" t="s">
        <v>293</v>
      </c>
      <c r="R46" s="16" t="s">
        <v>35</v>
      </c>
      <c r="S46" s="16" t="s">
        <v>51</v>
      </c>
      <c r="T46" s="23" t="s">
        <v>47</v>
      </c>
      <c r="U46" s="22" t="s">
        <v>48</v>
      </c>
      <c r="V46" s="22" t="s">
        <v>48</v>
      </c>
      <c r="W46" s="22" t="s">
        <v>52</v>
      </c>
      <c r="X46" s="16" t="s">
        <v>77</v>
      </c>
      <c r="Y46" s="16" t="s">
        <v>46</v>
      </c>
      <c r="Z46" s="23" t="str">
        <f>IF(AND(X46&lt;&gt;"",Y46&lt;&gt;""),VLOOKUP(X46&amp;Y46,[1]Hoja4!$L$3:$M$27,2,FALSE),"")</f>
        <v>Extrema</v>
      </c>
      <c r="AA46" s="23" t="s">
        <v>47</v>
      </c>
      <c r="AB46" s="25" t="s">
        <v>53</v>
      </c>
      <c r="AC46" s="15" t="s">
        <v>294</v>
      </c>
      <c r="AD46" s="16" t="s">
        <v>287</v>
      </c>
      <c r="AE46" s="15" t="s">
        <v>288</v>
      </c>
      <c r="AF46" s="25" t="s">
        <v>162</v>
      </c>
      <c r="AG46" s="25" t="s">
        <v>177</v>
      </c>
      <c r="AH46" s="15" t="s">
        <v>58</v>
      </c>
      <c r="AI46" s="15" t="s">
        <v>59</v>
      </c>
    </row>
    <row r="47" spans="1:51" s="48" customFormat="1" ht="127.5" hidden="1">
      <c r="A47" s="15" t="s">
        <v>264</v>
      </c>
      <c r="B47" s="16" t="s">
        <v>1136</v>
      </c>
      <c r="C47" s="15" t="s">
        <v>295</v>
      </c>
      <c r="D47" s="15" t="s">
        <v>296</v>
      </c>
      <c r="E47" s="15" t="s">
        <v>78</v>
      </c>
      <c r="F47" s="19" t="s">
        <v>109</v>
      </c>
      <c r="G47" s="16" t="s">
        <v>969</v>
      </c>
      <c r="H47" s="19" t="s">
        <v>206</v>
      </c>
      <c r="I47" s="16" t="s">
        <v>92</v>
      </c>
      <c r="J47" s="15" t="s">
        <v>297</v>
      </c>
      <c r="K47" s="15" t="s">
        <v>298</v>
      </c>
      <c r="L47" s="16" t="s">
        <v>77</v>
      </c>
      <c r="M47" s="16" t="s">
        <v>46</v>
      </c>
      <c r="N47" s="23" t="str">
        <f>IF(AND(L47&lt;&gt;"",M47&lt;&gt;""),VLOOKUP(L47&amp;M47,[1]Hoja4!$L$3:$M$27,2,FALSE),"")</f>
        <v>Extrema</v>
      </c>
      <c r="O47" s="23" t="s">
        <v>47</v>
      </c>
      <c r="P47" s="24" t="s">
        <v>48</v>
      </c>
      <c r="Q47" s="15" t="s">
        <v>299</v>
      </c>
      <c r="R47" s="16" t="s">
        <v>35</v>
      </c>
      <c r="S47" s="16" t="s">
        <v>51</v>
      </c>
      <c r="T47" s="23" t="s">
        <v>47</v>
      </c>
      <c r="U47" s="22" t="s">
        <v>48</v>
      </c>
      <c r="V47" s="22" t="s">
        <v>48</v>
      </c>
      <c r="W47" s="22" t="s">
        <v>52</v>
      </c>
      <c r="X47" s="16" t="s">
        <v>77</v>
      </c>
      <c r="Y47" s="16" t="s">
        <v>46</v>
      </c>
      <c r="Z47" s="23" t="str">
        <f>IF(AND(X47&lt;&gt;"",Y47&lt;&gt;""),VLOOKUP(X47&amp;Y47,[1]Hoja4!$L$3:$M$27,2,FALSE),"")</f>
        <v>Extrema</v>
      </c>
      <c r="AA47" s="23" t="s">
        <v>47</v>
      </c>
      <c r="AB47" s="25" t="s">
        <v>53</v>
      </c>
      <c r="AC47" s="15" t="s">
        <v>300</v>
      </c>
      <c r="AD47" s="16" t="s">
        <v>287</v>
      </c>
      <c r="AE47" s="15" t="s">
        <v>288</v>
      </c>
      <c r="AF47" s="25" t="s">
        <v>162</v>
      </c>
      <c r="AG47" s="25" t="s">
        <v>177</v>
      </c>
      <c r="AH47" s="15" t="s">
        <v>58</v>
      </c>
      <c r="AI47" s="15" t="s">
        <v>59</v>
      </c>
    </row>
    <row r="48" spans="1:51" s="48" customFormat="1" ht="102" hidden="1">
      <c r="A48" s="15" t="s">
        <v>264</v>
      </c>
      <c r="B48" s="16" t="s">
        <v>1136</v>
      </c>
      <c r="C48" s="15" t="s">
        <v>301</v>
      </c>
      <c r="D48" s="15" t="s">
        <v>302</v>
      </c>
      <c r="E48" s="15" t="s">
        <v>78</v>
      </c>
      <c r="F48" s="19" t="s">
        <v>109</v>
      </c>
      <c r="G48" s="16" t="s">
        <v>969</v>
      </c>
      <c r="H48" s="19" t="s">
        <v>206</v>
      </c>
      <c r="I48" s="16" t="s">
        <v>92</v>
      </c>
      <c r="J48" s="15" t="s">
        <v>303</v>
      </c>
      <c r="K48" s="15" t="s">
        <v>304</v>
      </c>
      <c r="L48" s="16" t="s">
        <v>77</v>
      </c>
      <c r="M48" s="16" t="s">
        <v>46</v>
      </c>
      <c r="N48" s="23" t="str">
        <f>IF(AND(L48&lt;&gt;"",M48&lt;&gt;""),VLOOKUP(L48&amp;M48,[1]Hoja4!$L$3:$M$27,2,FALSE),"")</f>
        <v>Extrema</v>
      </c>
      <c r="O48" s="23" t="s">
        <v>47</v>
      </c>
      <c r="P48" s="24" t="s">
        <v>48</v>
      </c>
      <c r="Q48" s="15" t="s">
        <v>305</v>
      </c>
      <c r="R48" s="16" t="s">
        <v>35</v>
      </c>
      <c r="S48" s="16" t="s">
        <v>51</v>
      </c>
      <c r="T48" s="23" t="s">
        <v>47</v>
      </c>
      <c r="U48" s="22" t="s">
        <v>48</v>
      </c>
      <c r="V48" s="22" t="s">
        <v>48</v>
      </c>
      <c r="W48" s="22" t="s">
        <v>52</v>
      </c>
      <c r="X48" s="16" t="s">
        <v>77</v>
      </c>
      <c r="Y48" s="16" t="s">
        <v>46</v>
      </c>
      <c r="Z48" s="23" t="str">
        <f>IF(AND(X48&lt;&gt;"",Y48&lt;&gt;""),VLOOKUP(X48&amp;Y48,[1]Hoja4!$L$3:$M$27,2,FALSE),"")</f>
        <v>Extrema</v>
      </c>
      <c r="AA48" s="23" t="s">
        <v>47</v>
      </c>
      <c r="AB48" s="25" t="s">
        <v>53</v>
      </c>
      <c r="AC48" s="15" t="s">
        <v>306</v>
      </c>
      <c r="AD48" s="16" t="s">
        <v>287</v>
      </c>
      <c r="AE48" s="15" t="s">
        <v>288</v>
      </c>
      <c r="AF48" s="25" t="s">
        <v>162</v>
      </c>
      <c r="AG48" s="25" t="s">
        <v>177</v>
      </c>
      <c r="AH48" s="15" t="s">
        <v>58</v>
      </c>
      <c r="AI48" s="15" t="s">
        <v>59</v>
      </c>
    </row>
    <row r="49" spans="1:51" s="48" customFormat="1" ht="89.25" hidden="1">
      <c r="A49" s="15" t="s">
        <v>264</v>
      </c>
      <c r="B49" s="16" t="s">
        <v>1136</v>
      </c>
      <c r="C49" s="15" t="s">
        <v>308</v>
      </c>
      <c r="D49" s="15" t="s">
        <v>308</v>
      </c>
      <c r="E49" s="15" t="s">
        <v>78</v>
      </c>
      <c r="F49" s="19" t="s">
        <v>109</v>
      </c>
      <c r="G49" s="16" t="s">
        <v>969</v>
      </c>
      <c r="H49" s="19" t="s">
        <v>206</v>
      </c>
      <c r="I49" s="16" t="s">
        <v>92</v>
      </c>
      <c r="J49" s="15" t="s">
        <v>309</v>
      </c>
      <c r="K49" s="15" t="s">
        <v>310</v>
      </c>
      <c r="L49" s="16" t="s">
        <v>77</v>
      </c>
      <c r="M49" s="16" t="s">
        <v>46</v>
      </c>
      <c r="N49" s="23" t="str">
        <f>IF(AND(L49&lt;&gt;"",M49&lt;&gt;""),VLOOKUP(L49&amp;M49,[1]Hoja4!$L$3:$M$27,2,FALSE),"")</f>
        <v>Extrema</v>
      </c>
      <c r="O49" s="23" t="s">
        <v>47</v>
      </c>
      <c r="P49" s="24" t="s">
        <v>48</v>
      </c>
      <c r="Q49" s="15" t="s">
        <v>285</v>
      </c>
      <c r="R49" s="16" t="s">
        <v>61</v>
      </c>
      <c r="S49" s="16" t="s">
        <v>51</v>
      </c>
      <c r="T49" s="23" t="s">
        <v>47</v>
      </c>
      <c r="U49" s="22" t="s">
        <v>48</v>
      </c>
      <c r="V49" s="22" t="s">
        <v>48</v>
      </c>
      <c r="W49" s="22" t="s">
        <v>52</v>
      </c>
      <c r="X49" s="16" t="s">
        <v>77</v>
      </c>
      <c r="Y49" s="16" t="s">
        <v>46</v>
      </c>
      <c r="Z49" s="23" t="str">
        <f>IF(AND(X49&lt;&gt;"",Y49&lt;&gt;""),VLOOKUP(X49&amp;Y49,[1]Hoja4!$L$3:$M$27,2,FALSE),"")</f>
        <v>Extrema</v>
      </c>
      <c r="AA49" s="23" t="s">
        <v>47</v>
      </c>
      <c r="AB49" s="25" t="s">
        <v>53</v>
      </c>
      <c r="AC49" s="15" t="s">
        <v>286</v>
      </c>
      <c r="AD49" s="16" t="s">
        <v>287</v>
      </c>
      <c r="AE49" s="15" t="s">
        <v>288</v>
      </c>
      <c r="AF49" s="25" t="s">
        <v>162</v>
      </c>
      <c r="AG49" s="25" t="s">
        <v>177</v>
      </c>
      <c r="AH49" s="15" t="s">
        <v>58</v>
      </c>
      <c r="AI49" s="15" t="s">
        <v>59</v>
      </c>
    </row>
    <row r="50" spans="1:51" s="48" customFormat="1" ht="89.25" hidden="1">
      <c r="A50" s="15" t="s">
        <v>264</v>
      </c>
      <c r="B50" s="16" t="s">
        <v>1136</v>
      </c>
      <c r="C50" s="15" t="s">
        <v>312</v>
      </c>
      <c r="D50" s="15" t="s">
        <v>312</v>
      </c>
      <c r="E50" s="15" t="s">
        <v>78</v>
      </c>
      <c r="F50" s="19" t="s">
        <v>109</v>
      </c>
      <c r="G50" s="16" t="s">
        <v>969</v>
      </c>
      <c r="H50" s="19" t="s">
        <v>206</v>
      </c>
      <c r="I50" s="16" t="s">
        <v>92</v>
      </c>
      <c r="J50" s="15" t="s">
        <v>313</v>
      </c>
      <c r="K50" s="15" t="s">
        <v>314</v>
      </c>
      <c r="L50" s="16" t="s">
        <v>77</v>
      </c>
      <c r="M50" s="16" t="s">
        <v>46</v>
      </c>
      <c r="N50" s="23" t="str">
        <f>IF(AND(L50&lt;&gt;"",M50&lt;&gt;""),VLOOKUP(L50&amp;M50,[1]Hoja4!$L$3:$M$27,2,FALSE),"")</f>
        <v>Extrema</v>
      </c>
      <c r="O50" s="23" t="s">
        <v>47</v>
      </c>
      <c r="P50" s="24" t="s">
        <v>48</v>
      </c>
      <c r="Q50" s="15" t="s">
        <v>293</v>
      </c>
      <c r="R50" s="16" t="s">
        <v>61</v>
      </c>
      <c r="S50" s="16" t="s">
        <v>51</v>
      </c>
      <c r="T50" s="23" t="s">
        <v>47</v>
      </c>
      <c r="U50" s="22" t="s">
        <v>48</v>
      </c>
      <c r="V50" s="22" t="s">
        <v>48</v>
      </c>
      <c r="W50" s="22" t="s">
        <v>52</v>
      </c>
      <c r="X50" s="16" t="s">
        <v>77</v>
      </c>
      <c r="Y50" s="16" t="s">
        <v>46</v>
      </c>
      <c r="Z50" s="23" t="str">
        <f>IF(AND(X50&lt;&gt;"",Y50&lt;&gt;""),VLOOKUP(X50&amp;Y50,[1]Hoja4!$L$3:$M$27,2,FALSE),"")</f>
        <v>Extrema</v>
      </c>
      <c r="AA50" s="23" t="s">
        <v>47</v>
      </c>
      <c r="AB50" s="25" t="s">
        <v>53</v>
      </c>
      <c r="AC50" s="15" t="s">
        <v>294</v>
      </c>
      <c r="AD50" s="16" t="s">
        <v>287</v>
      </c>
      <c r="AE50" s="15" t="s">
        <v>288</v>
      </c>
      <c r="AF50" s="25" t="s">
        <v>162</v>
      </c>
      <c r="AG50" s="25" t="s">
        <v>177</v>
      </c>
      <c r="AH50" s="15" t="s">
        <v>58</v>
      </c>
      <c r="AI50" s="15" t="s">
        <v>59</v>
      </c>
    </row>
    <row r="51" spans="1:51" s="48" customFormat="1" ht="89.25" hidden="1">
      <c r="A51" s="15" t="s">
        <v>264</v>
      </c>
      <c r="B51" s="16" t="s">
        <v>1136</v>
      </c>
      <c r="C51" s="15" t="s">
        <v>316</v>
      </c>
      <c r="D51" s="15" t="s">
        <v>316</v>
      </c>
      <c r="E51" s="15" t="s">
        <v>78</v>
      </c>
      <c r="F51" s="19" t="s">
        <v>109</v>
      </c>
      <c r="G51" s="16" t="s">
        <v>969</v>
      </c>
      <c r="H51" s="19" t="s">
        <v>206</v>
      </c>
      <c r="I51" s="16" t="s">
        <v>92</v>
      </c>
      <c r="J51" s="15" t="s">
        <v>313</v>
      </c>
      <c r="K51" s="15" t="s">
        <v>317</v>
      </c>
      <c r="L51" s="16" t="s">
        <v>77</v>
      </c>
      <c r="M51" s="16" t="s">
        <v>46</v>
      </c>
      <c r="N51" s="23" t="str">
        <f>IF(AND(L51&lt;&gt;"",M51&lt;&gt;""),VLOOKUP(L51&amp;M51,[1]Hoja4!$L$3:$M$27,2,FALSE),"")</f>
        <v>Extrema</v>
      </c>
      <c r="O51" s="23" t="s">
        <v>47</v>
      </c>
      <c r="P51" s="24" t="s">
        <v>48</v>
      </c>
      <c r="Q51" s="15" t="s">
        <v>299</v>
      </c>
      <c r="R51" s="16" t="s">
        <v>61</v>
      </c>
      <c r="S51" s="16" t="s">
        <v>51</v>
      </c>
      <c r="T51" s="23" t="s">
        <v>47</v>
      </c>
      <c r="U51" s="22" t="s">
        <v>48</v>
      </c>
      <c r="V51" s="22" t="s">
        <v>48</v>
      </c>
      <c r="W51" s="22" t="s">
        <v>52</v>
      </c>
      <c r="X51" s="16" t="s">
        <v>77</v>
      </c>
      <c r="Y51" s="16" t="s">
        <v>46</v>
      </c>
      <c r="Z51" s="23" t="str">
        <f>IF(AND(X51&lt;&gt;"",Y51&lt;&gt;""),VLOOKUP(X51&amp;Y51,[1]Hoja4!$L$3:$M$27,2,FALSE),"")</f>
        <v>Extrema</v>
      </c>
      <c r="AA51" s="23" t="s">
        <v>47</v>
      </c>
      <c r="AB51" s="25" t="s">
        <v>53</v>
      </c>
      <c r="AC51" s="15" t="s">
        <v>300</v>
      </c>
      <c r="AD51" s="16" t="s">
        <v>287</v>
      </c>
      <c r="AE51" s="15" t="s">
        <v>288</v>
      </c>
      <c r="AF51" s="25" t="s">
        <v>162</v>
      </c>
      <c r="AG51" s="25" t="s">
        <v>177</v>
      </c>
      <c r="AH51" s="15" t="s">
        <v>58</v>
      </c>
      <c r="AI51" s="15" t="s">
        <v>59</v>
      </c>
    </row>
    <row r="52" spans="1:51" s="48" customFormat="1" ht="114.75" hidden="1">
      <c r="A52" s="15" t="s">
        <v>264</v>
      </c>
      <c r="B52" s="16" t="s">
        <v>1136</v>
      </c>
      <c r="C52" s="15" t="s">
        <v>318</v>
      </c>
      <c r="D52" s="15" t="s">
        <v>318</v>
      </c>
      <c r="E52" s="15" t="s">
        <v>78</v>
      </c>
      <c r="F52" s="19" t="s">
        <v>109</v>
      </c>
      <c r="G52" s="16" t="s">
        <v>969</v>
      </c>
      <c r="H52" s="19" t="s">
        <v>206</v>
      </c>
      <c r="I52" s="16" t="s">
        <v>92</v>
      </c>
      <c r="J52" s="15" t="s">
        <v>319</v>
      </c>
      <c r="K52" s="15" t="s">
        <v>320</v>
      </c>
      <c r="L52" s="16" t="s">
        <v>77</v>
      </c>
      <c r="M52" s="16" t="s">
        <v>46</v>
      </c>
      <c r="N52" s="23" t="str">
        <f>IF(AND(L52&lt;&gt;"",M52&lt;&gt;""),VLOOKUP(L52&amp;M52,[1]Hoja4!$L$3:$M$27,2,FALSE),"")</f>
        <v>Extrema</v>
      </c>
      <c r="O52" s="23" t="s">
        <v>47</v>
      </c>
      <c r="P52" s="24" t="s">
        <v>48</v>
      </c>
      <c r="Q52" s="15" t="s">
        <v>305</v>
      </c>
      <c r="R52" s="16" t="s">
        <v>61</v>
      </c>
      <c r="S52" s="16" t="s">
        <v>51</v>
      </c>
      <c r="T52" s="23" t="s">
        <v>47</v>
      </c>
      <c r="U52" s="22" t="s">
        <v>48</v>
      </c>
      <c r="V52" s="22" t="s">
        <v>48</v>
      </c>
      <c r="W52" s="22" t="s">
        <v>52</v>
      </c>
      <c r="X52" s="16" t="s">
        <v>77</v>
      </c>
      <c r="Y52" s="16" t="s">
        <v>46</v>
      </c>
      <c r="Z52" s="23" t="str">
        <f>IF(AND(X52&lt;&gt;"",Y52&lt;&gt;""),VLOOKUP(X52&amp;Y52,[1]Hoja4!$L$3:$M$27,2,FALSE),"")</f>
        <v>Extrema</v>
      </c>
      <c r="AA52" s="23" t="s">
        <v>47</v>
      </c>
      <c r="AB52" s="25" t="s">
        <v>53</v>
      </c>
      <c r="AC52" s="15" t="s">
        <v>306</v>
      </c>
      <c r="AD52" s="16" t="s">
        <v>287</v>
      </c>
      <c r="AE52" s="15" t="s">
        <v>288</v>
      </c>
      <c r="AF52" s="25" t="s">
        <v>162</v>
      </c>
      <c r="AG52" s="25" t="s">
        <v>177</v>
      </c>
      <c r="AH52" s="15" t="s">
        <v>58</v>
      </c>
      <c r="AI52" s="15" t="s">
        <v>59</v>
      </c>
    </row>
    <row r="53" spans="1:51" ht="114.75" hidden="1">
      <c r="A53" s="15" t="s">
        <v>234</v>
      </c>
      <c r="B53" s="15"/>
      <c r="C53" s="15" t="s">
        <v>321</v>
      </c>
      <c r="D53" s="15" t="s">
        <v>322</v>
      </c>
      <c r="E53" s="15" t="s">
        <v>78</v>
      </c>
      <c r="F53" s="19" t="s">
        <v>109</v>
      </c>
      <c r="G53" s="15" t="s">
        <v>969</v>
      </c>
      <c r="H53" s="19" t="s">
        <v>206</v>
      </c>
      <c r="I53" s="15" t="s">
        <v>92</v>
      </c>
      <c r="J53" s="15" t="s">
        <v>323</v>
      </c>
      <c r="K53" s="15" t="s">
        <v>324</v>
      </c>
      <c r="L53" s="15" t="s">
        <v>77</v>
      </c>
      <c r="M53" s="15" t="s">
        <v>46</v>
      </c>
      <c r="N53" s="23" t="str">
        <f>IF(AND(L53&lt;&gt;"",M53&lt;&gt;""),VLOOKUP(L53&amp;M53,[1]Hoja4!$L$3:$M$27,2,FALSE),"")</f>
        <v>Extrema</v>
      </c>
      <c r="O53" s="23" t="s">
        <v>47</v>
      </c>
      <c r="P53" s="24" t="s">
        <v>48</v>
      </c>
      <c r="Q53" s="15" t="s">
        <v>325</v>
      </c>
      <c r="R53" s="15" t="s">
        <v>61</v>
      </c>
      <c r="S53" s="15" t="s">
        <v>51</v>
      </c>
      <c r="T53" s="23" t="s">
        <v>47</v>
      </c>
      <c r="U53" s="22" t="s">
        <v>48</v>
      </c>
      <c r="V53" s="22" t="s">
        <v>48</v>
      </c>
      <c r="W53" s="22" t="s">
        <v>52</v>
      </c>
      <c r="X53" s="15" t="s">
        <v>77</v>
      </c>
      <c r="Y53" s="15" t="s">
        <v>46</v>
      </c>
      <c r="Z53" s="23" t="str">
        <f>IF(AND(X53&lt;&gt;"",Y53&lt;&gt;""),VLOOKUP(X53&amp;Y53,[1]Hoja4!$L$3:$M$27,2,FALSE),"")</f>
        <v>Extrema</v>
      </c>
      <c r="AA53" s="23" t="s">
        <v>47</v>
      </c>
      <c r="AB53" s="25" t="s">
        <v>53</v>
      </c>
      <c r="AC53" s="15" t="s">
        <v>326</v>
      </c>
      <c r="AD53" s="15" t="s">
        <v>287</v>
      </c>
      <c r="AE53" s="15"/>
      <c r="AF53" s="25" t="s">
        <v>162</v>
      </c>
      <c r="AG53" s="25" t="s">
        <v>177</v>
      </c>
      <c r="AH53" s="15" t="s">
        <v>58</v>
      </c>
      <c r="AI53" s="15" t="s">
        <v>59</v>
      </c>
    </row>
    <row r="54" spans="1:51" ht="102" hidden="1">
      <c r="A54" s="15" t="s">
        <v>234</v>
      </c>
      <c r="B54" s="15"/>
      <c r="C54" s="15" t="s">
        <v>327</v>
      </c>
      <c r="D54" s="15" t="s">
        <v>328</v>
      </c>
      <c r="E54" s="15" t="s">
        <v>80</v>
      </c>
      <c r="F54" s="19" t="s">
        <v>109</v>
      </c>
      <c r="G54" s="15" t="s">
        <v>969</v>
      </c>
      <c r="H54" s="19" t="s">
        <v>206</v>
      </c>
      <c r="I54" s="15" t="s">
        <v>81</v>
      </c>
      <c r="J54" s="15" t="s">
        <v>329</v>
      </c>
      <c r="K54" s="15" t="s">
        <v>330</v>
      </c>
      <c r="L54" s="15" t="s">
        <v>77</v>
      </c>
      <c r="M54" s="15" t="s">
        <v>67</v>
      </c>
      <c r="N54" s="23" t="str">
        <f>IF(AND(L54&lt;&gt;"",M54&lt;&gt;""),VLOOKUP(L54&amp;M54,[1]Hoja4!$L$3:$M$27,2,FALSE),"")</f>
        <v>Alta</v>
      </c>
      <c r="O54" s="23" t="s">
        <v>47</v>
      </c>
      <c r="P54" s="24" t="s">
        <v>48</v>
      </c>
      <c r="Q54" s="15" t="s">
        <v>331</v>
      </c>
      <c r="R54" s="15" t="s">
        <v>61</v>
      </c>
      <c r="S54" s="15" t="s">
        <v>51</v>
      </c>
      <c r="T54" s="23" t="s">
        <v>47</v>
      </c>
      <c r="U54" s="22" t="s">
        <v>48</v>
      </c>
      <c r="V54" s="22" t="s">
        <v>48</v>
      </c>
      <c r="W54" s="22" t="s">
        <v>48</v>
      </c>
      <c r="X54" s="15" t="s">
        <v>71</v>
      </c>
      <c r="Y54" s="15" t="s">
        <v>67</v>
      </c>
      <c r="Z54" s="23" t="str">
        <f>IF(AND(X54&lt;&gt;"",Y54&lt;&gt;""),VLOOKUP(X54&amp;Y54,[1]Hoja4!$L$3:$M$27,2,FALSE),"")</f>
        <v>Alta</v>
      </c>
      <c r="AA54" s="23" t="s">
        <v>47</v>
      </c>
      <c r="AB54" s="25" t="s">
        <v>53</v>
      </c>
      <c r="AC54" s="15" t="s">
        <v>332</v>
      </c>
      <c r="AD54" s="15" t="s">
        <v>333</v>
      </c>
      <c r="AE54" s="15"/>
      <c r="AF54" s="25" t="s">
        <v>162</v>
      </c>
      <c r="AG54" s="25" t="s">
        <v>241</v>
      </c>
      <c r="AH54" s="15" t="s">
        <v>58</v>
      </c>
      <c r="AI54" s="15" t="s">
        <v>59</v>
      </c>
    </row>
    <row r="55" spans="1:51" ht="102" hidden="1">
      <c r="A55" s="15" t="s">
        <v>234</v>
      </c>
      <c r="B55" s="15"/>
      <c r="C55" s="15" t="s">
        <v>334</v>
      </c>
      <c r="D55" s="15" t="s">
        <v>335</v>
      </c>
      <c r="E55" s="15" t="s">
        <v>40</v>
      </c>
      <c r="F55" s="19" t="s">
        <v>109</v>
      </c>
      <c r="G55" s="15" t="s">
        <v>969</v>
      </c>
      <c r="H55" s="19" t="s">
        <v>206</v>
      </c>
      <c r="I55" s="15" t="s">
        <v>42</v>
      </c>
      <c r="J55" s="15" t="s">
        <v>329</v>
      </c>
      <c r="K55" s="15" t="s">
        <v>336</v>
      </c>
      <c r="L55" s="15" t="s">
        <v>71</v>
      </c>
      <c r="M55" s="15" t="s">
        <v>67</v>
      </c>
      <c r="N55" s="23" t="str">
        <f>IF(AND(L55&lt;&gt;"",M55&lt;&gt;""),VLOOKUP(L55&amp;M55,[1]Hoja4!$L$3:$M$27,2,FALSE),"")</f>
        <v>Alta</v>
      </c>
      <c r="O55" s="23" t="s">
        <v>47</v>
      </c>
      <c r="P55" s="24" t="s">
        <v>48</v>
      </c>
      <c r="Q55" s="15" t="s">
        <v>331</v>
      </c>
      <c r="R55" s="15" t="s">
        <v>61</v>
      </c>
      <c r="S55" s="15" t="s">
        <v>51</v>
      </c>
      <c r="T55" s="23" t="s">
        <v>47</v>
      </c>
      <c r="U55" s="22" t="s">
        <v>48</v>
      </c>
      <c r="V55" s="22" t="s">
        <v>48</v>
      </c>
      <c r="W55" s="22" t="s">
        <v>52</v>
      </c>
      <c r="X55" s="15" t="s">
        <v>71</v>
      </c>
      <c r="Y55" s="15" t="s">
        <v>67</v>
      </c>
      <c r="Z55" s="23" t="str">
        <f>IF(AND(X55&lt;&gt;"",Y55&lt;&gt;""),VLOOKUP(X55&amp;Y55,[1]Hoja4!$L$3:$M$27,2,FALSE),"")</f>
        <v>Alta</v>
      </c>
      <c r="AA55" s="23" t="s">
        <v>47</v>
      </c>
      <c r="AB55" s="25" t="s">
        <v>53</v>
      </c>
      <c r="AC55" s="15" t="s">
        <v>332</v>
      </c>
      <c r="AD55" s="15" t="s">
        <v>333</v>
      </c>
      <c r="AE55" s="15"/>
      <c r="AF55" s="25" t="s">
        <v>162</v>
      </c>
      <c r="AG55" s="25" t="s">
        <v>241</v>
      </c>
      <c r="AH55" s="15" t="s">
        <v>58</v>
      </c>
      <c r="AI55" s="15" t="s">
        <v>59</v>
      </c>
    </row>
    <row r="56" spans="1:51" ht="153" hidden="1">
      <c r="A56" s="15" t="s">
        <v>234</v>
      </c>
      <c r="B56" s="15"/>
      <c r="C56" s="15" t="s">
        <v>337</v>
      </c>
      <c r="D56" s="15" t="s">
        <v>338</v>
      </c>
      <c r="E56" s="15" t="s">
        <v>40</v>
      </c>
      <c r="F56" s="19" t="s">
        <v>109</v>
      </c>
      <c r="G56" s="15" t="s">
        <v>969</v>
      </c>
      <c r="H56" s="19" t="s">
        <v>206</v>
      </c>
      <c r="I56" s="15" t="s">
        <v>42</v>
      </c>
      <c r="J56" s="15" t="s">
        <v>339</v>
      </c>
      <c r="K56" s="15" t="s">
        <v>340</v>
      </c>
      <c r="L56" s="15" t="s">
        <v>71</v>
      </c>
      <c r="M56" s="15" t="s">
        <v>46</v>
      </c>
      <c r="N56" s="23" t="str">
        <f>IF(AND(L56&lt;&gt;"",M56&lt;&gt;""),VLOOKUP(L56&amp;M56,[1]Hoja4!$L$3:$M$27,2,FALSE),"")</f>
        <v>Extrema</v>
      </c>
      <c r="O56" s="23" t="s">
        <v>47</v>
      </c>
      <c r="P56" s="24" t="s">
        <v>48</v>
      </c>
      <c r="Q56" s="15" t="s">
        <v>341</v>
      </c>
      <c r="R56" s="15" t="s">
        <v>61</v>
      </c>
      <c r="S56" s="15" t="s">
        <v>51</v>
      </c>
      <c r="T56" s="23" t="s">
        <v>47</v>
      </c>
      <c r="U56" s="22" t="s">
        <v>48</v>
      </c>
      <c r="V56" s="22" t="s">
        <v>48</v>
      </c>
      <c r="W56" s="22" t="s">
        <v>48</v>
      </c>
      <c r="X56" s="15" t="s">
        <v>71</v>
      </c>
      <c r="Y56" s="15" t="s">
        <v>67</v>
      </c>
      <c r="Z56" s="23" t="str">
        <f>IF(AND(X56&lt;&gt;"",Y56&lt;&gt;""),VLOOKUP(X56&amp;Y56,[1]Hoja4!$L$3:$M$27,2,FALSE),"")</f>
        <v>Alta</v>
      </c>
      <c r="AA56" s="23" t="s">
        <v>47</v>
      </c>
      <c r="AB56" s="25" t="s">
        <v>53</v>
      </c>
      <c r="AC56" s="15" t="s">
        <v>342</v>
      </c>
      <c r="AD56" s="15" t="s">
        <v>333</v>
      </c>
      <c r="AE56" s="15"/>
      <c r="AF56" s="25" t="s">
        <v>162</v>
      </c>
      <c r="AG56" s="25" t="s">
        <v>57</v>
      </c>
      <c r="AH56" s="15" t="s">
        <v>58</v>
      </c>
      <c r="AI56" s="15" t="s">
        <v>59</v>
      </c>
    </row>
    <row r="57" spans="1:51" s="48" customFormat="1" ht="191.25" hidden="1">
      <c r="A57" s="15" t="s">
        <v>343</v>
      </c>
      <c r="B57" s="16"/>
      <c r="C57" s="15" t="s">
        <v>344</v>
      </c>
      <c r="D57" s="15" t="s">
        <v>345</v>
      </c>
      <c r="E57" s="15" t="s">
        <v>64</v>
      </c>
      <c r="F57" s="19" t="s">
        <v>109</v>
      </c>
      <c r="G57" s="16" t="s">
        <v>969</v>
      </c>
      <c r="H57" s="19" t="s">
        <v>206</v>
      </c>
      <c r="I57" s="16" t="s">
        <v>42</v>
      </c>
      <c r="J57" s="15" t="s">
        <v>346</v>
      </c>
      <c r="K57" s="15" t="s">
        <v>347</v>
      </c>
      <c r="L57" s="16" t="s">
        <v>71</v>
      </c>
      <c r="M57" s="16" t="s">
        <v>67</v>
      </c>
      <c r="N57" s="23" t="str">
        <f>IF(AND(L57&lt;&gt;"",M57&lt;&gt;""),VLOOKUP(L57&amp;M57,[1]Hoja4!$L$3:$M$27,2,FALSE),"")</f>
        <v>Alta</v>
      </c>
      <c r="O57" s="23" t="s">
        <v>47</v>
      </c>
      <c r="P57" s="24" t="s">
        <v>48</v>
      </c>
      <c r="Q57" s="15" t="s">
        <v>348</v>
      </c>
      <c r="R57" s="16" t="s">
        <v>61</v>
      </c>
      <c r="S57" s="16" t="s">
        <v>51</v>
      </c>
      <c r="T57" s="23" t="s">
        <v>47</v>
      </c>
      <c r="U57" s="22" t="s">
        <v>48</v>
      </c>
      <c r="V57" s="22" t="s">
        <v>48</v>
      </c>
      <c r="W57" s="22" t="s">
        <v>48</v>
      </c>
      <c r="X57" s="16" t="s">
        <v>45</v>
      </c>
      <c r="Y57" s="16" t="s">
        <v>67</v>
      </c>
      <c r="Z57" s="23" t="str">
        <f>IF(AND(X57&lt;&gt;"",Y57&lt;&gt;""),VLOOKUP(X57&amp;Y57,[1]Hoja4!$L$3:$M$27,2,FALSE),"")</f>
        <v>Moderada</v>
      </c>
      <c r="AA57" s="23" t="s">
        <v>47</v>
      </c>
      <c r="AB57" s="25" t="s">
        <v>53</v>
      </c>
      <c r="AC57" s="15" t="s">
        <v>349</v>
      </c>
      <c r="AD57" s="16" t="s">
        <v>333</v>
      </c>
      <c r="AE57" s="16" t="s">
        <v>350</v>
      </c>
      <c r="AF57" s="25" t="s">
        <v>162</v>
      </c>
      <c r="AG57" s="25" t="s">
        <v>57</v>
      </c>
      <c r="AH57" s="15" t="s">
        <v>58</v>
      </c>
      <c r="AI57" s="15" t="s">
        <v>59</v>
      </c>
    </row>
    <row r="58" spans="1:51" s="48" customFormat="1" ht="165.75" hidden="1">
      <c r="A58" s="15" t="s">
        <v>343</v>
      </c>
      <c r="B58" s="16"/>
      <c r="C58" s="15" t="s">
        <v>351</v>
      </c>
      <c r="D58" s="15" t="s">
        <v>352</v>
      </c>
      <c r="E58" s="15" t="s">
        <v>80</v>
      </c>
      <c r="F58" s="19" t="s">
        <v>109</v>
      </c>
      <c r="G58" s="16" t="s">
        <v>969</v>
      </c>
      <c r="H58" s="19" t="s">
        <v>206</v>
      </c>
      <c r="I58" s="16" t="s">
        <v>42</v>
      </c>
      <c r="J58" s="15" t="s">
        <v>353</v>
      </c>
      <c r="K58" s="15" t="s">
        <v>354</v>
      </c>
      <c r="L58" s="16" t="s">
        <v>77</v>
      </c>
      <c r="M58" s="16" t="s">
        <v>46</v>
      </c>
      <c r="N58" s="23" t="str">
        <f>IF(AND(L58&lt;&gt;"",M58&lt;&gt;""),VLOOKUP(L58&amp;M58,[1]Hoja4!$L$3:$M$27,2,FALSE),"")</f>
        <v>Extrema</v>
      </c>
      <c r="O58" s="23" t="s">
        <v>47</v>
      </c>
      <c r="P58" s="24" t="s">
        <v>48</v>
      </c>
      <c r="Q58" s="15" t="s">
        <v>355</v>
      </c>
      <c r="R58" s="16" t="s">
        <v>61</v>
      </c>
      <c r="S58" s="16" t="s">
        <v>51</v>
      </c>
      <c r="T58" s="23" t="s">
        <v>47</v>
      </c>
      <c r="U58" s="22" t="s">
        <v>48</v>
      </c>
      <c r="V58" s="22" t="s">
        <v>48</v>
      </c>
      <c r="W58" s="22" t="s">
        <v>52</v>
      </c>
      <c r="X58" s="16" t="s">
        <v>77</v>
      </c>
      <c r="Y58" s="16" t="s">
        <v>46</v>
      </c>
      <c r="Z58" s="23" t="str">
        <f>IF(AND(X58&lt;&gt;"",Y58&lt;&gt;""),VLOOKUP(X58&amp;Y58,[1]Hoja4!$L$3:$M$27,2,FALSE),"")</f>
        <v>Extrema</v>
      </c>
      <c r="AA58" s="23" t="s">
        <v>47</v>
      </c>
      <c r="AB58" s="25" t="s">
        <v>53</v>
      </c>
      <c r="AC58" s="15" t="s">
        <v>356</v>
      </c>
      <c r="AD58" s="16" t="s">
        <v>333</v>
      </c>
      <c r="AE58" s="16" t="s">
        <v>350</v>
      </c>
      <c r="AF58" s="25" t="s">
        <v>162</v>
      </c>
      <c r="AG58" s="25" t="s">
        <v>57</v>
      </c>
      <c r="AH58" s="15" t="s">
        <v>58</v>
      </c>
      <c r="AI58" s="15" t="s">
        <v>59</v>
      </c>
    </row>
    <row r="59" spans="1:51" s="48" customFormat="1" ht="242.25" hidden="1">
      <c r="A59" s="15" t="s">
        <v>343</v>
      </c>
      <c r="B59" s="16"/>
      <c r="C59" s="15" t="s">
        <v>357</v>
      </c>
      <c r="D59" s="15" t="s">
        <v>357</v>
      </c>
      <c r="E59" s="15" t="s">
        <v>78</v>
      </c>
      <c r="F59" s="19" t="s">
        <v>109</v>
      </c>
      <c r="G59" s="16" t="s">
        <v>969</v>
      </c>
      <c r="H59" s="19" t="s">
        <v>206</v>
      </c>
      <c r="I59" s="16" t="s">
        <v>42</v>
      </c>
      <c r="J59" s="15" t="s">
        <v>358</v>
      </c>
      <c r="K59" s="44" t="s">
        <v>359</v>
      </c>
      <c r="L59" s="16" t="s">
        <v>71</v>
      </c>
      <c r="M59" s="16" t="s">
        <v>46</v>
      </c>
      <c r="N59" s="23" t="str">
        <f>IF(AND(L59&lt;&gt;"",M59&lt;&gt;""),VLOOKUP(L59&amp;M59,[1]Hoja4!$L$3:$M$27,2,FALSE),"")</f>
        <v>Extrema</v>
      </c>
      <c r="O59" s="23" t="s">
        <v>47</v>
      </c>
      <c r="P59" s="24" t="s">
        <v>48</v>
      </c>
      <c r="Q59" s="15" t="s">
        <v>360</v>
      </c>
      <c r="R59" s="16" t="s">
        <v>61</v>
      </c>
      <c r="S59" s="16" t="s">
        <v>51</v>
      </c>
      <c r="T59" s="23" t="s">
        <v>47</v>
      </c>
      <c r="U59" s="22" t="s">
        <v>48</v>
      </c>
      <c r="V59" s="22" t="s">
        <v>48</v>
      </c>
      <c r="W59" s="22" t="s">
        <v>48</v>
      </c>
      <c r="X59" s="16" t="s">
        <v>45</v>
      </c>
      <c r="Y59" s="16" t="s">
        <v>67</v>
      </c>
      <c r="Z59" s="23" t="str">
        <f>IF(AND(X59&lt;&gt;"",Y59&lt;&gt;""),VLOOKUP(X59&amp;Y59,[1]Hoja4!$L$3:$M$27,2,FALSE),"")</f>
        <v>Moderada</v>
      </c>
      <c r="AA59" s="23" t="s">
        <v>47</v>
      </c>
      <c r="AB59" s="25" t="s">
        <v>53</v>
      </c>
      <c r="AC59" s="15" t="s">
        <v>361</v>
      </c>
      <c r="AD59" s="16" t="s">
        <v>333</v>
      </c>
      <c r="AE59" s="16" t="s">
        <v>362</v>
      </c>
      <c r="AF59" s="25" t="s">
        <v>162</v>
      </c>
      <c r="AG59" s="25" t="s">
        <v>57</v>
      </c>
      <c r="AH59" s="15" t="s">
        <v>58</v>
      </c>
      <c r="AI59" s="15" t="s">
        <v>59</v>
      </c>
    </row>
    <row r="60" spans="1:51" s="48" customFormat="1" ht="178.5" hidden="1">
      <c r="A60" s="15" t="s">
        <v>343</v>
      </c>
      <c r="B60" s="16"/>
      <c r="C60" s="15" t="s">
        <v>363</v>
      </c>
      <c r="D60" s="15" t="s">
        <v>364</v>
      </c>
      <c r="E60" s="45" t="s">
        <v>80</v>
      </c>
      <c r="F60" s="19" t="s">
        <v>109</v>
      </c>
      <c r="G60" s="16" t="s">
        <v>969</v>
      </c>
      <c r="H60" s="19" t="s">
        <v>206</v>
      </c>
      <c r="I60" s="33" t="s">
        <v>42</v>
      </c>
      <c r="J60" s="45" t="s">
        <v>365</v>
      </c>
      <c r="K60" s="46" t="s">
        <v>366</v>
      </c>
      <c r="L60" s="33" t="s">
        <v>71</v>
      </c>
      <c r="M60" s="33" t="s">
        <v>46</v>
      </c>
      <c r="N60" s="23" t="str">
        <f>IF(AND(L60&lt;&gt;"",M60&lt;&gt;""),VLOOKUP(L60&amp;M60,[1]Hoja4!$L$3:$M$27,2,FALSE),"")</f>
        <v>Extrema</v>
      </c>
      <c r="O60" s="23" t="s">
        <v>47</v>
      </c>
      <c r="P60" s="24" t="s">
        <v>48</v>
      </c>
      <c r="Q60" s="15" t="s">
        <v>367</v>
      </c>
      <c r="R60" s="16" t="s">
        <v>61</v>
      </c>
      <c r="S60" s="16" t="s">
        <v>51</v>
      </c>
      <c r="T60" s="23" t="s">
        <v>47</v>
      </c>
      <c r="U60" s="22" t="s">
        <v>48</v>
      </c>
      <c r="V60" s="22" t="s">
        <v>48</v>
      </c>
      <c r="W60" s="22" t="s">
        <v>48</v>
      </c>
      <c r="X60" s="16" t="s">
        <v>45</v>
      </c>
      <c r="Y60" s="16" t="s">
        <v>67</v>
      </c>
      <c r="Z60" s="23" t="str">
        <f>IF(AND(X60&lt;&gt;"",Y60&lt;&gt;""),VLOOKUP(X60&amp;Y60,[1]Hoja4!$L$3:$M$27,2,FALSE),"")</f>
        <v>Moderada</v>
      </c>
      <c r="AA60" s="23" t="s">
        <v>47</v>
      </c>
      <c r="AB60" s="25" t="s">
        <v>53</v>
      </c>
      <c r="AC60" s="15" t="s">
        <v>368</v>
      </c>
      <c r="AD60" s="16" t="s">
        <v>333</v>
      </c>
      <c r="AE60" s="16" t="s">
        <v>362</v>
      </c>
      <c r="AF60" s="25" t="s">
        <v>162</v>
      </c>
      <c r="AG60" s="25" t="s">
        <v>57</v>
      </c>
      <c r="AH60" s="15" t="s">
        <v>58</v>
      </c>
      <c r="AI60" s="15" t="s">
        <v>59</v>
      </c>
    </row>
    <row r="61" spans="1:51" s="48" customFormat="1" ht="89.25" hidden="1">
      <c r="A61" s="15" t="s">
        <v>343</v>
      </c>
      <c r="B61" s="16"/>
      <c r="C61" s="3" t="s">
        <v>369</v>
      </c>
      <c r="D61" s="4" t="s">
        <v>370</v>
      </c>
      <c r="E61" s="15" t="s">
        <v>80</v>
      </c>
      <c r="F61" s="19" t="s">
        <v>109</v>
      </c>
      <c r="G61" s="16" t="s">
        <v>969</v>
      </c>
      <c r="H61" s="19" t="s">
        <v>206</v>
      </c>
      <c r="I61" s="16" t="s">
        <v>42</v>
      </c>
      <c r="J61" s="5" t="s">
        <v>371</v>
      </c>
      <c r="K61" s="5" t="s">
        <v>372</v>
      </c>
      <c r="L61" s="16" t="s">
        <v>71</v>
      </c>
      <c r="M61" s="16" t="s">
        <v>46</v>
      </c>
      <c r="N61" s="23" t="str">
        <f>IF(AND(L61&lt;&gt;"",M61&lt;&gt;""),VLOOKUP(L61&amp;M61,[1]Hoja4!$L$3:$M$27,2,FALSE),"")</f>
        <v>Extrema</v>
      </c>
      <c r="O61" s="23" t="s">
        <v>47</v>
      </c>
      <c r="P61" s="24" t="s">
        <v>48</v>
      </c>
      <c r="Q61" s="15" t="s">
        <v>373</v>
      </c>
      <c r="R61" s="16" t="s">
        <v>61</v>
      </c>
      <c r="S61" s="16" t="s">
        <v>51</v>
      </c>
      <c r="T61" s="23" t="s">
        <v>47</v>
      </c>
      <c r="U61" s="22" t="s">
        <v>48</v>
      </c>
      <c r="V61" s="22" t="s">
        <v>48</v>
      </c>
      <c r="W61" s="22" t="s">
        <v>48</v>
      </c>
      <c r="X61" s="16" t="s">
        <v>45</v>
      </c>
      <c r="Y61" s="16" t="s">
        <v>67</v>
      </c>
      <c r="Z61" s="23" t="str">
        <f>IF(AND(X61&lt;&gt;"",Y61&lt;&gt;""),VLOOKUP(X61&amp;Y61,[1]Hoja4!$L$3:$M$27,2,FALSE),"")</f>
        <v>Moderada</v>
      </c>
      <c r="AA61" s="23" t="s">
        <v>47</v>
      </c>
      <c r="AB61" s="25" t="s">
        <v>53</v>
      </c>
      <c r="AC61" s="15" t="s">
        <v>374</v>
      </c>
      <c r="AD61" s="16" t="s">
        <v>333</v>
      </c>
      <c r="AE61" s="16" t="s">
        <v>362</v>
      </c>
      <c r="AF61" s="25" t="s">
        <v>162</v>
      </c>
      <c r="AG61" s="25" t="s">
        <v>57</v>
      </c>
      <c r="AH61" s="15" t="s">
        <v>58</v>
      </c>
      <c r="AI61" s="15" t="s">
        <v>59</v>
      </c>
    </row>
    <row r="62" spans="1:51" s="97" customFormat="1" ht="229.5" hidden="1">
      <c r="A62" s="60" t="s">
        <v>375</v>
      </c>
      <c r="B62" s="16"/>
      <c r="C62" s="60" t="s">
        <v>376</v>
      </c>
      <c r="D62" s="60" t="s">
        <v>376</v>
      </c>
      <c r="E62" s="60" t="s">
        <v>78</v>
      </c>
      <c r="F62" s="93" t="s">
        <v>109</v>
      </c>
      <c r="G62" s="61" t="s">
        <v>969</v>
      </c>
      <c r="H62" s="93" t="s">
        <v>206</v>
      </c>
      <c r="I62" s="61" t="s">
        <v>227</v>
      </c>
      <c r="J62" s="94" t="s">
        <v>377</v>
      </c>
      <c r="K62" s="95" t="s">
        <v>378</v>
      </c>
      <c r="L62" s="61" t="s">
        <v>45</v>
      </c>
      <c r="M62" s="61" t="s">
        <v>67</v>
      </c>
      <c r="N62" s="65" t="str">
        <f>IF(AND(L62&lt;&gt;"",M62&lt;&gt;""),VLOOKUP(L62&amp;M62,[1]Hoja4!$L$3:$M$27,2,FALSE),"")</f>
        <v>Moderada</v>
      </c>
      <c r="O62" s="65" t="s">
        <v>47</v>
      </c>
      <c r="P62" s="66" t="s">
        <v>48</v>
      </c>
      <c r="Q62" s="60" t="s">
        <v>379</v>
      </c>
      <c r="R62" s="61" t="s">
        <v>61</v>
      </c>
      <c r="S62" s="61" t="s">
        <v>51</v>
      </c>
      <c r="T62" s="65" t="s">
        <v>47</v>
      </c>
      <c r="U62" s="64" t="s">
        <v>48</v>
      </c>
      <c r="V62" s="64" t="s">
        <v>48</v>
      </c>
      <c r="W62" s="64" t="s">
        <v>48</v>
      </c>
      <c r="X62" s="61" t="s">
        <v>45</v>
      </c>
      <c r="Y62" s="61" t="s">
        <v>60</v>
      </c>
      <c r="Z62" s="65" t="str">
        <f>IF(AND(X62&lt;&gt;"",Y62&lt;&gt;""),VLOOKUP(X62&amp;Y62,[1]Hoja4!$L$3:$M$27,2,FALSE),"")</f>
        <v>Baja</v>
      </c>
      <c r="AA62" s="65" t="s">
        <v>47</v>
      </c>
      <c r="AB62" s="68" t="s">
        <v>53</v>
      </c>
      <c r="AC62" s="96" t="s">
        <v>380</v>
      </c>
      <c r="AD62" s="61" t="s">
        <v>381</v>
      </c>
      <c r="AE62" s="61" t="s">
        <v>382</v>
      </c>
      <c r="AF62" s="68" t="s">
        <v>162</v>
      </c>
      <c r="AG62" s="68" t="s">
        <v>57</v>
      </c>
      <c r="AH62" s="60" t="s">
        <v>58</v>
      </c>
      <c r="AI62" s="60" t="s">
        <v>59</v>
      </c>
      <c r="AU62" s="48"/>
      <c r="AV62" s="48"/>
      <c r="AW62" s="48"/>
      <c r="AX62" s="48"/>
      <c r="AY62" s="48"/>
    </row>
    <row r="63" spans="1:51" s="74" customFormat="1" ht="242.25" hidden="1">
      <c r="A63" s="69" t="s">
        <v>375</v>
      </c>
      <c r="B63" s="16"/>
      <c r="C63" s="69" t="s">
        <v>383</v>
      </c>
      <c r="D63" s="69" t="s">
        <v>383</v>
      </c>
      <c r="E63" s="69" t="s">
        <v>80</v>
      </c>
      <c r="F63" s="78" t="s">
        <v>109</v>
      </c>
      <c r="G63" s="71" t="s">
        <v>969</v>
      </c>
      <c r="H63" s="78" t="s">
        <v>206</v>
      </c>
      <c r="I63" s="71" t="s">
        <v>42</v>
      </c>
      <c r="J63" s="79" t="s">
        <v>979</v>
      </c>
      <c r="K63" s="80" t="s">
        <v>384</v>
      </c>
      <c r="L63" s="71" t="s">
        <v>88</v>
      </c>
      <c r="M63" s="71" t="s">
        <v>67</v>
      </c>
      <c r="N63" s="73" t="str">
        <f>IF(AND(L63&lt;&gt;"",M63&lt;&gt;""),VLOOKUP(L63&amp;M63,[1]Hoja4!$L$3:$M$27,2,FALSE),"")</f>
        <v>Extrema</v>
      </c>
      <c r="O63" s="73" t="s">
        <v>47</v>
      </c>
      <c r="P63" s="81" t="s">
        <v>48</v>
      </c>
      <c r="Q63" s="69" t="s">
        <v>980</v>
      </c>
      <c r="R63" s="71" t="s">
        <v>35</v>
      </c>
      <c r="S63" s="71" t="s">
        <v>51</v>
      </c>
      <c r="T63" s="73" t="s">
        <v>47</v>
      </c>
      <c r="U63" s="82" t="s">
        <v>52</v>
      </c>
      <c r="V63" s="82" t="s">
        <v>48</v>
      </c>
      <c r="W63" s="82" t="s">
        <v>48</v>
      </c>
      <c r="X63" s="71" t="s">
        <v>45</v>
      </c>
      <c r="Y63" s="71" t="s">
        <v>67</v>
      </c>
      <c r="Z63" s="73" t="str">
        <f>IF(AND(X63&lt;&gt;"",Y63&lt;&gt;""),VLOOKUP(X63&amp;Y63,[1]Hoja4!$L$3:$M$27,2,FALSE),"")</f>
        <v>Moderada</v>
      </c>
      <c r="AA63" s="73"/>
      <c r="AB63" s="83" t="s">
        <v>53</v>
      </c>
      <c r="AC63" s="69" t="s">
        <v>981</v>
      </c>
      <c r="AD63" s="71" t="s">
        <v>982</v>
      </c>
      <c r="AE63" s="71" t="s">
        <v>983</v>
      </c>
      <c r="AF63" s="83"/>
      <c r="AG63" s="83"/>
      <c r="AH63" s="69"/>
      <c r="AI63" s="69"/>
      <c r="AU63" s="48"/>
      <c r="AV63" s="48"/>
      <c r="AW63" s="48"/>
      <c r="AX63" s="48"/>
      <c r="AY63" s="48"/>
    </row>
    <row r="64" spans="1:51" s="48" customFormat="1" ht="357" hidden="1">
      <c r="A64" s="60" t="s">
        <v>375</v>
      </c>
      <c r="B64" s="16"/>
      <c r="C64" s="60" t="s">
        <v>385</v>
      </c>
      <c r="D64" s="60" t="s">
        <v>386</v>
      </c>
      <c r="E64" s="60" t="s">
        <v>80</v>
      </c>
      <c r="F64" s="93"/>
      <c r="G64" s="61" t="s">
        <v>969</v>
      </c>
      <c r="H64" s="93" t="s">
        <v>206</v>
      </c>
      <c r="I64" s="61" t="s">
        <v>81</v>
      </c>
      <c r="J64" s="94" t="s">
        <v>387</v>
      </c>
      <c r="K64" s="95" t="s">
        <v>388</v>
      </c>
      <c r="L64" s="61" t="s">
        <v>71</v>
      </c>
      <c r="M64" s="61" t="s">
        <v>67</v>
      </c>
      <c r="N64" s="98" t="str">
        <f>IF(AND(L64&lt;&gt;"",M64&lt;&gt;""),VLOOKUP(L64&amp;M64,[1]Hoja4!$L$3:$M$27,2,FALSE),"")</f>
        <v>Alta</v>
      </c>
      <c r="O64" s="65" t="s">
        <v>47</v>
      </c>
      <c r="P64" s="66" t="s">
        <v>48</v>
      </c>
      <c r="Q64" s="60" t="s">
        <v>389</v>
      </c>
      <c r="R64" s="61" t="s">
        <v>61</v>
      </c>
      <c r="S64" s="61" t="s">
        <v>51</v>
      </c>
      <c r="T64" s="65" t="s">
        <v>47</v>
      </c>
      <c r="U64" s="64" t="s">
        <v>48</v>
      </c>
      <c r="V64" s="64" t="s">
        <v>48</v>
      </c>
      <c r="W64" s="64" t="s">
        <v>48</v>
      </c>
      <c r="X64" s="61" t="s">
        <v>45</v>
      </c>
      <c r="Y64" s="61" t="s">
        <v>60</v>
      </c>
      <c r="Z64" s="65" t="str">
        <f>IF(AND(X64&lt;&gt;"",Y64&lt;&gt;""),VLOOKUP(X64&amp;Y64,[1]Hoja4!$L$3:$M$27,2,FALSE),"")</f>
        <v>Baja</v>
      </c>
      <c r="AA64" s="65" t="s">
        <v>47</v>
      </c>
      <c r="AB64" s="68" t="s">
        <v>53</v>
      </c>
      <c r="AC64" s="96" t="s">
        <v>390</v>
      </c>
      <c r="AD64" s="61"/>
      <c r="AE64" s="61" t="s">
        <v>382</v>
      </c>
      <c r="AF64" s="68" t="s">
        <v>162</v>
      </c>
      <c r="AG64" s="68" t="s">
        <v>57</v>
      </c>
      <c r="AH64" s="60" t="s">
        <v>58</v>
      </c>
      <c r="AI64" s="60" t="s">
        <v>59</v>
      </c>
    </row>
    <row r="65" spans="1:51" s="74" customFormat="1" ht="153" hidden="1">
      <c r="A65" s="69" t="s">
        <v>375</v>
      </c>
      <c r="B65" s="16"/>
      <c r="C65" s="99" t="s">
        <v>984</v>
      </c>
      <c r="D65" s="99" t="s">
        <v>984</v>
      </c>
      <c r="E65" s="69" t="s">
        <v>80</v>
      </c>
      <c r="F65" s="78"/>
      <c r="G65" s="71" t="s">
        <v>969</v>
      </c>
      <c r="H65" s="78" t="s">
        <v>206</v>
      </c>
      <c r="I65" s="71" t="s">
        <v>42</v>
      </c>
      <c r="J65" s="99" t="s">
        <v>985</v>
      </c>
      <c r="K65" s="100" t="s">
        <v>986</v>
      </c>
      <c r="L65" s="71" t="s">
        <v>77</v>
      </c>
      <c r="M65" s="71" t="s">
        <v>46</v>
      </c>
      <c r="N65" s="73" t="str">
        <f>IF(AND(L65&lt;&gt;"",M65&lt;&gt;""),VLOOKUP(L65&amp;M65,[1]Hoja4!$L$3:$M$27,2,FALSE),"")</f>
        <v>Extrema</v>
      </c>
      <c r="O65" s="73"/>
      <c r="P65" s="81" t="s">
        <v>48</v>
      </c>
      <c r="Q65" s="84" t="s">
        <v>987</v>
      </c>
      <c r="R65" s="71" t="s">
        <v>61</v>
      </c>
      <c r="S65" s="71" t="s">
        <v>51</v>
      </c>
      <c r="T65" s="73"/>
      <c r="U65" s="82" t="s">
        <v>52</v>
      </c>
      <c r="V65" s="82" t="s">
        <v>48</v>
      </c>
      <c r="W65" s="82" t="s">
        <v>48</v>
      </c>
      <c r="X65" s="71" t="s">
        <v>71</v>
      </c>
      <c r="Y65" s="71" t="s">
        <v>46</v>
      </c>
      <c r="Z65" s="73" t="str">
        <f>IF(AND(X65&lt;&gt;"",Y65&lt;&gt;""),VLOOKUP(X65&amp;Y65,[1]Hoja4!$L$3:$M$27,2,FALSE),"")</f>
        <v>Extrema</v>
      </c>
      <c r="AA65" s="73"/>
      <c r="AB65" s="83" t="s">
        <v>53</v>
      </c>
      <c r="AC65" s="69" t="s">
        <v>988</v>
      </c>
      <c r="AD65" s="71" t="s">
        <v>982</v>
      </c>
      <c r="AE65" s="71" t="s">
        <v>983</v>
      </c>
      <c r="AF65" s="83"/>
      <c r="AG65" s="83"/>
      <c r="AH65" s="69" t="s">
        <v>58</v>
      </c>
      <c r="AI65" s="69"/>
      <c r="AU65" s="48"/>
      <c r="AV65" s="48"/>
      <c r="AW65" s="48"/>
      <c r="AX65" s="48"/>
      <c r="AY65" s="48"/>
    </row>
    <row r="66" spans="1:51" s="97" customFormat="1" ht="89.25" hidden="1">
      <c r="A66" s="60" t="s">
        <v>375</v>
      </c>
      <c r="B66" s="16"/>
      <c r="C66" s="109" t="s">
        <v>391</v>
      </c>
      <c r="D66" s="109" t="s">
        <v>391</v>
      </c>
      <c r="E66" s="60" t="s">
        <v>80</v>
      </c>
      <c r="F66" s="93" t="s">
        <v>109</v>
      </c>
      <c r="G66" s="61" t="s">
        <v>969</v>
      </c>
      <c r="H66" s="93" t="s">
        <v>206</v>
      </c>
      <c r="I66" s="61" t="s">
        <v>42</v>
      </c>
      <c r="J66" s="109" t="s">
        <v>392</v>
      </c>
      <c r="K66" s="110" t="s">
        <v>393</v>
      </c>
      <c r="L66" s="61" t="s">
        <v>71</v>
      </c>
      <c r="M66" s="61" t="s">
        <v>46</v>
      </c>
      <c r="N66" s="65" t="str">
        <f>IF(AND(L66&lt;&gt;"",M66&lt;&gt;""),VLOOKUP(L66&amp;M66,[1]Hoja4!$L$3:$M$27,2,FALSE),"")</f>
        <v>Extrema</v>
      </c>
      <c r="O66" s="65" t="s">
        <v>47</v>
      </c>
      <c r="P66" s="66" t="s">
        <v>48</v>
      </c>
      <c r="Q66" s="60" t="s">
        <v>394</v>
      </c>
      <c r="R66" s="61" t="s">
        <v>61</v>
      </c>
      <c r="S66" s="61" t="s">
        <v>51</v>
      </c>
      <c r="T66" s="65" t="s">
        <v>47</v>
      </c>
      <c r="U66" s="64" t="s">
        <v>48</v>
      </c>
      <c r="V66" s="64" t="s">
        <v>48</v>
      </c>
      <c r="W66" s="64" t="s">
        <v>52</v>
      </c>
      <c r="X66" s="61" t="s">
        <v>71</v>
      </c>
      <c r="Y66" s="61" t="s">
        <v>46</v>
      </c>
      <c r="Z66" s="65" t="str">
        <f>IF(AND(X66&lt;&gt;"",Y66&lt;&gt;""),VLOOKUP(X66&amp;Y66,[1]Hoja4!$L$3:$M$27,2,FALSE),"")</f>
        <v>Extrema</v>
      </c>
      <c r="AA66" s="65" t="s">
        <v>47</v>
      </c>
      <c r="AB66" s="68" t="s">
        <v>53</v>
      </c>
      <c r="AC66" s="60" t="s">
        <v>395</v>
      </c>
      <c r="AD66" s="61" t="s">
        <v>381</v>
      </c>
      <c r="AE66" s="61" t="s">
        <v>382</v>
      </c>
      <c r="AF66" s="68" t="s">
        <v>162</v>
      </c>
      <c r="AG66" s="68" t="s">
        <v>57</v>
      </c>
      <c r="AH66" s="60" t="s">
        <v>58</v>
      </c>
      <c r="AI66" s="60" t="s">
        <v>59</v>
      </c>
      <c r="AU66" s="48"/>
      <c r="AV66" s="48"/>
      <c r="AW66" s="48"/>
      <c r="AX66" s="48"/>
      <c r="AY66" s="48"/>
    </row>
    <row r="67" spans="1:51" s="97" customFormat="1" ht="127.5" hidden="1">
      <c r="A67" s="60" t="s">
        <v>375</v>
      </c>
      <c r="B67" s="16"/>
      <c r="C67" s="109" t="s">
        <v>396</v>
      </c>
      <c r="D67" s="109" t="s">
        <v>396</v>
      </c>
      <c r="E67" s="60" t="s">
        <v>80</v>
      </c>
      <c r="F67" s="93" t="s">
        <v>109</v>
      </c>
      <c r="G67" s="61" t="s">
        <v>969</v>
      </c>
      <c r="H67" s="93" t="s">
        <v>206</v>
      </c>
      <c r="I67" s="61" t="s">
        <v>42</v>
      </c>
      <c r="J67" s="109" t="s">
        <v>397</v>
      </c>
      <c r="K67" s="110" t="s">
        <v>398</v>
      </c>
      <c r="L67" s="61" t="s">
        <v>71</v>
      </c>
      <c r="M67" s="61" t="s">
        <v>46</v>
      </c>
      <c r="N67" s="65" t="str">
        <f>IF(AND(L67&lt;&gt;"",M67&lt;&gt;""),VLOOKUP(L67&amp;M67,[1]Hoja4!$L$3:$M$27,2,FALSE),"")</f>
        <v>Extrema</v>
      </c>
      <c r="O67" s="65" t="s">
        <v>47</v>
      </c>
      <c r="P67" s="66" t="s">
        <v>48</v>
      </c>
      <c r="Q67" s="60" t="s">
        <v>399</v>
      </c>
      <c r="R67" s="61" t="s">
        <v>61</v>
      </c>
      <c r="S67" s="61" t="s">
        <v>51</v>
      </c>
      <c r="T67" s="65" t="s">
        <v>47</v>
      </c>
      <c r="U67" s="64" t="s">
        <v>48</v>
      </c>
      <c r="V67" s="64" t="s">
        <v>48</v>
      </c>
      <c r="W67" s="64" t="s">
        <v>52</v>
      </c>
      <c r="X67" s="61" t="s">
        <v>71</v>
      </c>
      <c r="Y67" s="61" t="s">
        <v>46</v>
      </c>
      <c r="Z67" s="65" t="str">
        <f>IF(AND(X67&lt;&gt;"",Y67&lt;&gt;""),VLOOKUP(X67&amp;Y67,[1]Hoja4!$L$3:$M$27,2,FALSE),"")</f>
        <v>Extrema</v>
      </c>
      <c r="AA67" s="65" t="s">
        <v>47</v>
      </c>
      <c r="AB67" s="68" t="s">
        <v>53</v>
      </c>
      <c r="AC67" s="60" t="s">
        <v>400</v>
      </c>
      <c r="AD67" s="61" t="s">
        <v>381</v>
      </c>
      <c r="AE67" s="61" t="s">
        <v>382</v>
      </c>
      <c r="AF67" s="68" t="s">
        <v>162</v>
      </c>
      <c r="AG67" s="68" t="s">
        <v>57</v>
      </c>
      <c r="AH67" s="60" t="s">
        <v>58</v>
      </c>
      <c r="AI67" s="60" t="s">
        <v>59</v>
      </c>
      <c r="AU67" s="48"/>
      <c r="AV67" s="48"/>
      <c r="AW67" s="48"/>
      <c r="AX67" s="48"/>
      <c r="AY67" s="48"/>
    </row>
    <row r="68" spans="1:51" s="48" customFormat="1" ht="140.25" hidden="1">
      <c r="A68" s="16" t="s">
        <v>401</v>
      </c>
      <c r="B68" s="16"/>
      <c r="C68" s="15" t="s">
        <v>402</v>
      </c>
      <c r="D68" s="15" t="s">
        <v>403</v>
      </c>
      <c r="E68" s="15" t="s">
        <v>80</v>
      </c>
      <c r="F68" s="19" t="s">
        <v>109</v>
      </c>
      <c r="G68" s="16" t="s">
        <v>969</v>
      </c>
      <c r="H68" s="19" t="s">
        <v>206</v>
      </c>
      <c r="I68" s="16" t="s">
        <v>42</v>
      </c>
      <c r="J68" s="15" t="s">
        <v>404</v>
      </c>
      <c r="K68" s="15" t="s">
        <v>405</v>
      </c>
      <c r="L68" s="16" t="s">
        <v>71</v>
      </c>
      <c r="M68" s="16" t="s">
        <v>46</v>
      </c>
      <c r="N68" s="23" t="str">
        <f>IF(AND(L68&lt;&gt;"",M68&lt;&gt;""),VLOOKUP(L68&amp;M68,[1]Hoja4!$L$3:$M$27,2,FALSE),"")</f>
        <v>Extrema</v>
      </c>
      <c r="O68" s="23" t="s">
        <v>47</v>
      </c>
      <c r="P68" s="24" t="s">
        <v>48</v>
      </c>
      <c r="Q68" s="15" t="s">
        <v>406</v>
      </c>
      <c r="R68" s="16" t="s">
        <v>61</v>
      </c>
      <c r="S68" s="16" t="s">
        <v>51</v>
      </c>
      <c r="T68" s="23" t="s">
        <v>47</v>
      </c>
      <c r="U68" s="22" t="s">
        <v>48</v>
      </c>
      <c r="V68" s="22" t="s">
        <v>48</v>
      </c>
      <c r="W68" s="22" t="s">
        <v>48</v>
      </c>
      <c r="X68" s="16" t="s">
        <v>71</v>
      </c>
      <c r="Y68" s="16" t="s">
        <v>67</v>
      </c>
      <c r="Z68" s="23" t="str">
        <f>IF(AND(X68&lt;&gt;"",Y68&lt;&gt;""),VLOOKUP(X68&amp;Y68,[1]Hoja4!$L$3:$M$27,2,FALSE),"")</f>
        <v>Alta</v>
      </c>
      <c r="AA68" s="23" t="s">
        <v>47</v>
      </c>
      <c r="AB68" s="25" t="s">
        <v>53</v>
      </c>
      <c r="AC68" s="15" t="s">
        <v>407</v>
      </c>
      <c r="AD68" s="16" t="s">
        <v>408</v>
      </c>
      <c r="AE68" s="16" t="s">
        <v>409</v>
      </c>
      <c r="AF68" s="25" t="s">
        <v>162</v>
      </c>
      <c r="AG68" s="25" t="s">
        <v>57</v>
      </c>
      <c r="AH68" s="15" t="s">
        <v>58</v>
      </c>
      <c r="AI68" s="15" t="s">
        <v>59</v>
      </c>
    </row>
    <row r="69" spans="1:51" s="48" customFormat="1" ht="89.25" hidden="1">
      <c r="A69" s="16" t="s">
        <v>401</v>
      </c>
      <c r="B69" s="16"/>
      <c r="C69" s="15" t="s">
        <v>410</v>
      </c>
      <c r="D69" s="15" t="s">
        <v>410</v>
      </c>
      <c r="E69" s="15" t="s">
        <v>80</v>
      </c>
      <c r="F69" s="19" t="s">
        <v>109</v>
      </c>
      <c r="G69" s="16" t="s">
        <v>969</v>
      </c>
      <c r="H69" s="19" t="s">
        <v>206</v>
      </c>
      <c r="I69" s="16" t="s">
        <v>42</v>
      </c>
      <c r="J69" s="15" t="s">
        <v>411</v>
      </c>
      <c r="K69" s="15" t="s">
        <v>412</v>
      </c>
      <c r="L69" s="16" t="s">
        <v>71</v>
      </c>
      <c r="M69" s="16" t="s">
        <v>46</v>
      </c>
      <c r="N69" s="23" t="str">
        <f>IF(AND(L69&lt;&gt;"",M69&lt;&gt;""),VLOOKUP(L69&amp;M69,[1]Hoja4!$L$3:$M$27,2,FALSE),"")</f>
        <v>Extrema</v>
      </c>
      <c r="O69" s="23" t="s">
        <v>47</v>
      </c>
      <c r="P69" s="24" t="s">
        <v>48</v>
      </c>
      <c r="Q69" s="15" t="s">
        <v>413</v>
      </c>
      <c r="R69" s="16" t="s">
        <v>61</v>
      </c>
      <c r="S69" s="16" t="s">
        <v>51</v>
      </c>
      <c r="T69" s="23" t="s">
        <v>47</v>
      </c>
      <c r="U69" s="22" t="s">
        <v>48</v>
      </c>
      <c r="V69" s="22" t="s">
        <v>48</v>
      </c>
      <c r="W69" s="22" t="s">
        <v>48</v>
      </c>
      <c r="X69" s="16" t="s">
        <v>71</v>
      </c>
      <c r="Y69" s="16" t="s">
        <v>67</v>
      </c>
      <c r="Z69" s="23" t="str">
        <f>IF(AND(X69&lt;&gt;"",Y69&lt;&gt;""),VLOOKUP(X69&amp;Y69,[1]Hoja4!$L$3:$M$27,2,FALSE),"")</f>
        <v>Alta</v>
      </c>
      <c r="AA69" s="23" t="s">
        <v>47</v>
      </c>
      <c r="AB69" s="25" t="s">
        <v>53</v>
      </c>
      <c r="AC69" s="15" t="s">
        <v>414</v>
      </c>
      <c r="AD69" s="16" t="s">
        <v>415</v>
      </c>
      <c r="AE69" s="16" t="s">
        <v>416</v>
      </c>
      <c r="AF69" s="25" t="s">
        <v>162</v>
      </c>
      <c r="AG69" s="25" t="s">
        <v>57</v>
      </c>
      <c r="AH69" s="15" t="s">
        <v>58</v>
      </c>
      <c r="AI69" s="15" t="s">
        <v>59</v>
      </c>
    </row>
    <row r="70" spans="1:51" s="48" customFormat="1" ht="89.25" hidden="1">
      <c r="A70" s="16" t="s">
        <v>401</v>
      </c>
      <c r="B70" s="16"/>
      <c r="C70" s="15" t="s">
        <v>417</v>
      </c>
      <c r="D70" s="15" t="s">
        <v>418</v>
      </c>
      <c r="E70" s="15" t="s">
        <v>80</v>
      </c>
      <c r="F70" s="19" t="s">
        <v>109</v>
      </c>
      <c r="G70" s="16" t="s">
        <v>969</v>
      </c>
      <c r="H70" s="19" t="s">
        <v>206</v>
      </c>
      <c r="I70" s="16" t="s">
        <v>42</v>
      </c>
      <c r="J70" s="15" t="s">
        <v>419</v>
      </c>
      <c r="K70" s="15" t="s">
        <v>420</v>
      </c>
      <c r="L70" s="16" t="s">
        <v>71</v>
      </c>
      <c r="M70" s="16" t="s">
        <v>46</v>
      </c>
      <c r="N70" s="23" t="str">
        <f>IF(AND(L70&lt;&gt;"",M70&lt;&gt;""),VLOOKUP(L70&amp;M70,[1]Hoja4!$L$3:$M$27,2,FALSE),"")</f>
        <v>Extrema</v>
      </c>
      <c r="O70" s="23" t="s">
        <v>47</v>
      </c>
      <c r="P70" s="24" t="s">
        <v>48</v>
      </c>
      <c r="Q70" s="15" t="s">
        <v>421</v>
      </c>
      <c r="R70" s="16" t="s">
        <v>61</v>
      </c>
      <c r="S70" s="16" t="s">
        <v>51</v>
      </c>
      <c r="T70" s="23" t="s">
        <v>47</v>
      </c>
      <c r="U70" s="22" t="s">
        <v>48</v>
      </c>
      <c r="V70" s="22" t="s">
        <v>48</v>
      </c>
      <c r="W70" s="22" t="s">
        <v>48</v>
      </c>
      <c r="X70" s="16" t="s">
        <v>71</v>
      </c>
      <c r="Y70" s="16" t="s">
        <v>67</v>
      </c>
      <c r="Z70" s="23" t="str">
        <f>IF(AND(X70&lt;&gt;"",Y70&lt;&gt;""),VLOOKUP(X70&amp;Y70,[1]Hoja4!$L$3:$M$27,2,FALSE),"")</f>
        <v>Alta</v>
      </c>
      <c r="AA70" s="23" t="s">
        <v>47</v>
      </c>
      <c r="AB70" s="25" t="s">
        <v>53</v>
      </c>
      <c r="AC70" s="15" t="s">
        <v>422</v>
      </c>
      <c r="AD70" s="16" t="s">
        <v>415</v>
      </c>
      <c r="AE70" s="16" t="s">
        <v>416</v>
      </c>
      <c r="AF70" s="25" t="s">
        <v>162</v>
      </c>
      <c r="AG70" s="25" t="s">
        <v>57</v>
      </c>
      <c r="AH70" s="15" t="s">
        <v>58</v>
      </c>
      <c r="AI70" s="15" t="s">
        <v>59</v>
      </c>
    </row>
    <row r="71" spans="1:51" s="48" customFormat="1" ht="89.25" hidden="1">
      <c r="A71" s="15" t="s">
        <v>264</v>
      </c>
      <c r="B71" s="16" t="s">
        <v>1138</v>
      </c>
      <c r="C71" s="15" t="s">
        <v>423</v>
      </c>
      <c r="D71" s="15" t="s">
        <v>423</v>
      </c>
      <c r="E71" s="15" t="s">
        <v>64</v>
      </c>
      <c r="F71" s="19" t="s">
        <v>109</v>
      </c>
      <c r="G71" s="16" t="s">
        <v>969</v>
      </c>
      <c r="H71" s="19" t="s">
        <v>206</v>
      </c>
      <c r="I71" s="16" t="s">
        <v>81</v>
      </c>
      <c r="J71" s="15" t="s">
        <v>424</v>
      </c>
      <c r="K71" s="15" t="s">
        <v>425</v>
      </c>
      <c r="L71" s="16" t="s">
        <v>45</v>
      </c>
      <c r="M71" s="16" t="s">
        <v>46</v>
      </c>
      <c r="N71" s="23" t="str">
        <f>IF(AND(L71&lt;&gt;"",M71&lt;&gt;""),VLOOKUP(L71&amp;M71,[1]Hoja4!$L$3:$M$27,2,FALSE),"")</f>
        <v>Alta</v>
      </c>
      <c r="O71" s="23" t="s">
        <v>47</v>
      </c>
      <c r="P71" s="24" t="s">
        <v>48</v>
      </c>
      <c r="Q71" s="15" t="s">
        <v>426</v>
      </c>
      <c r="R71" s="16" t="s">
        <v>61</v>
      </c>
      <c r="S71" s="16" t="s">
        <v>51</v>
      </c>
      <c r="T71" s="23" t="s">
        <v>47</v>
      </c>
      <c r="U71" s="22" t="s">
        <v>48</v>
      </c>
      <c r="V71" s="22" t="s">
        <v>48</v>
      </c>
      <c r="W71" s="22" t="s">
        <v>48</v>
      </c>
      <c r="X71" s="16" t="s">
        <v>45</v>
      </c>
      <c r="Y71" s="16" t="s">
        <v>67</v>
      </c>
      <c r="Z71" s="23" t="str">
        <f>IF(AND(X71&lt;&gt;"",Y71&lt;&gt;""),VLOOKUP(X71&amp;Y71,[1]Hoja4!$L$3:$M$27,2,FALSE),"")</f>
        <v>Moderada</v>
      </c>
      <c r="AA71" s="23" t="s">
        <v>47</v>
      </c>
      <c r="AB71" s="25" t="s">
        <v>53</v>
      </c>
      <c r="AC71" s="15" t="s">
        <v>426</v>
      </c>
      <c r="AD71" s="16" t="s">
        <v>427</v>
      </c>
      <c r="AE71" s="16" t="s">
        <v>428</v>
      </c>
      <c r="AF71" s="25" t="s">
        <v>162</v>
      </c>
      <c r="AG71" s="25" t="s">
        <v>57</v>
      </c>
      <c r="AH71" s="15" t="s">
        <v>58</v>
      </c>
      <c r="AI71" s="15" t="s">
        <v>59</v>
      </c>
    </row>
    <row r="72" spans="1:51" s="48" customFormat="1" ht="89.25" hidden="1">
      <c r="A72" s="15" t="s">
        <v>264</v>
      </c>
      <c r="B72" s="16" t="s">
        <v>1138</v>
      </c>
      <c r="C72" s="15" t="s">
        <v>429</v>
      </c>
      <c r="D72" s="15" t="s">
        <v>429</v>
      </c>
      <c r="E72" s="15" t="s">
        <v>64</v>
      </c>
      <c r="F72" s="19" t="s">
        <v>109</v>
      </c>
      <c r="G72" s="16" t="s">
        <v>969</v>
      </c>
      <c r="H72" s="19" t="s">
        <v>206</v>
      </c>
      <c r="I72" s="16" t="s">
        <v>81</v>
      </c>
      <c r="J72" s="15" t="s">
        <v>430</v>
      </c>
      <c r="K72" s="15" t="s">
        <v>431</v>
      </c>
      <c r="L72" s="16" t="s">
        <v>45</v>
      </c>
      <c r="M72" s="16" t="s">
        <v>46</v>
      </c>
      <c r="N72" s="23" t="str">
        <f>IF(AND(L72&lt;&gt;"",M72&lt;&gt;""),VLOOKUP(L72&amp;M72,[1]Hoja4!$L$3:$M$27,2,FALSE),"")</f>
        <v>Alta</v>
      </c>
      <c r="O72" s="23" t="s">
        <v>47</v>
      </c>
      <c r="P72" s="24" t="s">
        <v>48</v>
      </c>
      <c r="Q72" s="15" t="s">
        <v>432</v>
      </c>
      <c r="R72" s="16" t="s">
        <v>61</v>
      </c>
      <c r="S72" s="16" t="s">
        <v>51</v>
      </c>
      <c r="T72" s="23" t="s">
        <v>47</v>
      </c>
      <c r="U72" s="22" t="s">
        <v>48</v>
      </c>
      <c r="V72" s="22" t="s">
        <v>48</v>
      </c>
      <c r="W72" s="22" t="s">
        <v>48</v>
      </c>
      <c r="X72" s="16" t="s">
        <v>45</v>
      </c>
      <c r="Y72" s="16" t="s">
        <v>67</v>
      </c>
      <c r="Z72" s="23" t="str">
        <f>IF(AND(X72&lt;&gt;"",Y72&lt;&gt;""),VLOOKUP(X72&amp;Y72,[1]Hoja4!$L$3:$M$27,2,FALSE),"")</f>
        <v>Moderada</v>
      </c>
      <c r="AA72" s="23" t="s">
        <v>47</v>
      </c>
      <c r="AB72" s="25" t="s">
        <v>53</v>
      </c>
      <c r="AC72" s="15" t="s">
        <v>432</v>
      </c>
      <c r="AD72" s="16" t="s">
        <v>427</v>
      </c>
      <c r="AE72" s="16" t="s">
        <v>428</v>
      </c>
      <c r="AF72" s="25" t="s">
        <v>162</v>
      </c>
      <c r="AG72" s="25" t="s">
        <v>57</v>
      </c>
      <c r="AH72" s="15" t="s">
        <v>58</v>
      </c>
      <c r="AI72" s="15" t="s">
        <v>59</v>
      </c>
    </row>
    <row r="73" spans="1:51" s="48" customFormat="1" ht="89.25" hidden="1">
      <c r="A73" s="15" t="s">
        <v>264</v>
      </c>
      <c r="B73" s="16" t="s">
        <v>1138</v>
      </c>
      <c r="C73" s="15" t="s">
        <v>433</v>
      </c>
      <c r="D73" s="15" t="s">
        <v>433</v>
      </c>
      <c r="E73" s="15" t="s">
        <v>80</v>
      </c>
      <c r="F73" s="19" t="s">
        <v>109</v>
      </c>
      <c r="G73" s="16" t="s">
        <v>969</v>
      </c>
      <c r="H73" s="19" t="s">
        <v>206</v>
      </c>
      <c r="I73" s="16" t="s">
        <v>42</v>
      </c>
      <c r="J73" s="15" t="s">
        <v>434</v>
      </c>
      <c r="K73" s="15" t="s">
        <v>435</v>
      </c>
      <c r="L73" s="16" t="s">
        <v>45</v>
      </c>
      <c r="M73" s="16" t="s">
        <v>67</v>
      </c>
      <c r="N73" s="23" t="str">
        <f>IF(AND(L73&lt;&gt;"",M73&lt;&gt;""),VLOOKUP(L73&amp;M73,[1]Hoja4!$L$3:$M$27,2,FALSE),"")</f>
        <v>Moderada</v>
      </c>
      <c r="O73" s="23" t="s">
        <v>47</v>
      </c>
      <c r="P73" s="24" t="s">
        <v>48</v>
      </c>
      <c r="Q73" s="15" t="s">
        <v>436</v>
      </c>
      <c r="R73" s="16" t="s">
        <v>61</v>
      </c>
      <c r="S73" s="16" t="s">
        <v>51</v>
      </c>
      <c r="T73" s="23" t="s">
        <v>47</v>
      </c>
      <c r="U73" s="22" t="s">
        <v>48</v>
      </c>
      <c r="V73" s="22" t="s">
        <v>48</v>
      </c>
      <c r="W73" s="22" t="s">
        <v>48</v>
      </c>
      <c r="X73" s="16" t="s">
        <v>45</v>
      </c>
      <c r="Y73" s="16" t="s">
        <v>60</v>
      </c>
      <c r="Z73" s="23" t="str">
        <f>IF(AND(X73&lt;&gt;"",Y73&lt;&gt;""),VLOOKUP(X73&amp;Y73,[1]Hoja4!$L$3:$M$27,2,FALSE),"")</f>
        <v>Baja</v>
      </c>
      <c r="AA73" s="23" t="s">
        <v>47</v>
      </c>
      <c r="AB73" s="25" t="s">
        <v>53</v>
      </c>
      <c r="AC73" s="15" t="s">
        <v>436</v>
      </c>
      <c r="AD73" s="16" t="s">
        <v>427</v>
      </c>
      <c r="AE73" s="16" t="s">
        <v>428</v>
      </c>
      <c r="AF73" s="25" t="s">
        <v>162</v>
      </c>
      <c r="AG73" s="25" t="s">
        <v>57</v>
      </c>
      <c r="AH73" s="15" t="s">
        <v>58</v>
      </c>
      <c r="AI73" s="15" t="s">
        <v>59</v>
      </c>
    </row>
    <row r="74" spans="1:51" s="48" customFormat="1" ht="114.75" hidden="1">
      <c r="A74" s="15" t="s">
        <v>264</v>
      </c>
      <c r="B74" s="16" t="s">
        <v>1138</v>
      </c>
      <c r="C74" s="15" t="s">
        <v>437</v>
      </c>
      <c r="D74" s="15" t="s">
        <v>437</v>
      </c>
      <c r="E74" s="15" t="s">
        <v>64</v>
      </c>
      <c r="F74" s="19" t="s">
        <v>109</v>
      </c>
      <c r="G74" s="16" t="s">
        <v>969</v>
      </c>
      <c r="H74" s="19" t="s">
        <v>206</v>
      </c>
      <c r="I74" s="16" t="s">
        <v>92</v>
      </c>
      <c r="J74" s="15" t="s">
        <v>438</v>
      </c>
      <c r="K74" s="15" t="s">
        <v>439</v>
      </c>
      <c r="L74" s="16" t="s">
        <v>71</v>
      </c>
      <c r="M74" s="16" t="s">
        <v>46</v>
      </c>
      <c r="N74" s="23" t="str">
        <f>IF(AND(L74&lt;&gt;"",M74&lt;&gt;""),VLOOKUP(L74&amp;M74,[1]Hoja4!$L$3:$M$27,2,FALSE),"")</f>
        <v>Extrema</v>
      </c>
      <c r="O74" s="23" t="s">
        <v>47</v>
      </c>
      <c r="P74" s="24" t="s">
        <v>48</v>
      </c>
      <c r="Q74" s="15" t="s">
        <v>440</v>
      </c>
      <c r="R74" s="16" t="s">
        <v>61</v>
      </c>
      <c r="S74" s="16" t="s">
        <v>51</v>
      </c>
      <c r="T74" s="23" t="s">
        <v>47</v>
      </c>
      <c r="U74" s="22" t="s">
        <v>48</v>
      </c>
      <c r="V74" s="22" t="s">
        <v>48</v>
      </c>
      <c r="W74" s="22" t="s">
        <v>52</v>
      </c>
      <c r="X74" s="16" t="s">
        <v>71</v>
      </c>
      <c r="Y74" s="16" t="s">
        <v>46</v>
      </c>
      <c r="Z74" s="23" t="str">
        <f>IF(AND(X74&lt;&gt;"",Y74&lt;&gt;""),VLOOKUP(X74&amp;Y74,[1]Hoja4!$L$3:$M$27,2,FALSE),"")</f>
        <v>Extrema</v>
      </c>
      <c r="AA74" s="23" t="s">
        <v>47</v>
      </c>
      <c r="AB74" s="25" t="s">
        <v>53</v>
      </c>
      <c r="AC74" s="15" t="s">
        <v>441</v>
      </c>
      <c r="AD74" s="16" t="s">
        <v>427</v>
      </c>
      <c r="AE74" s="16" t="s">
        <v>428</v>
      </c>
      <c r="AF74" s="25" t="s">
        <v>162</v>
      </c>
      <c r="AG74" s="16" t="s">
        <v>442</v>
      </c>
      <c r="AH74" s="15" t="s">
        <v>58</v>
      </c>
      <c r="AI74" s="15" t="s">
        <v>59</v>
      </c>
    </row>
    <row r="75" spans="1:51" s="48" customFormat="1" ht="89.25" hidden="1">
      <c r="A75" s="15" t="s">
        <v>264</v>
      </c>
      <c r="B75" s="16" t="s">
        <v>1138</v>
      </c>
      <c r="C75" s="15" t="s">
        <v>443</v>
      </c>
      <c r="D75" s="15" t="s">
        <v>443</v>
      </c>
      <c r="E75" s="15" t="s">
        <v>64</v>
      </c>
      <c r="F75" s="19" t="s">
        <v>109</v>
      </c>
      <c r="G75" s="16" t="s">
        <v>969</v>
      </c>
      <c r="H75" s="19" t="s">
        <v>206</v>
      </c>
      <c r="I75" s="16" t="s">
        <v>92</v>
      </c>
      <c r="J75" s="15" t="s">
        <v>444</v>
      </c>
      <c r="K75" s="15" t="s">
        <v>445</v>
      </c>
      <c r="L75" s="16" t="s">
        <v>71</v>
      </c>
      <c r="M75" s="16" t="s">
        <v>46</v>
      </c>
      <c r="N75" s="23" t="str">
        <f>IF(AND(L75&lt;&gt;"",M75&lt;&gt;""),VLOOKUP(L75&amp;M75,[1]Hoja4!$L$3:$M$27,2,FALSE),"")</f>
        <v>Extrema</v>
      </c>
      <c r="O75" s="23" t="s">
        <v>47</v>
      </c>
      <c r="P75" s="24" t="s">
        <v>48</v>
      </c>
      <c r="Q75" s="15" t="s">
        <v>446</v>
      </c>
      <c r="R75" s="16" t="s">
        <v>61</v>
      </c>
      <c r="S75" s="16" t="s">
        <v>51</v>
      </c>
      <c r="T75" s="23" t="s">
        <v>47</v>
      </c>
      <c r="U75" s="22" t="s">
        <v>48</v>
      </c>
      <c r="V75" s="22" t="s">
        <v>48</v>
      </c>
      <c r="W75" s="22" t="s">
        <v>52</v>
      </c>
      <c r="X75" s="16" t="s">
        <v>71</v>
      </c>
      <c r="Y75" s="16" t="s">
        <v>46</v>
      </c>
      <c r="Z75" s="23" t="str">
        <f>IF(AND(X75&lt;&gt;"",Y75&lt;&gt;""),VLOOKUP(X75&amp;Y75,[1]Hoja4!$L$3:$M$27,2,FALSE),"")</f>
        <v>Extrema</v>
      </c>
      <c r="AA75" s="23" t="s">
        <v>47</v>
      </c>
      <c r="AB75" s="25" t="s">
        <v>53</v>
      </c>
      <c r="AC75" s="15" t="s">
        <v>447</v>
      </c>
      <c r="AD75" s="16" t="s">
        <v>427</v>
      </c>
      <c r="AE75" s="16" t="s">
        <v>428</v>
      </c>
      <c r="AF75" s="25" t="s">
        <v>162</v>
      </c>
      <c r="AG75" s="16" t="s">
        <v>129</v>
      </c>
      <c r="AH75" s="15" t="s">
        <v>58</v>
      </c>
      <c r="AI75" s="15" t="s">
        <v>59</v>
      </c>
    </row>
    <row r="76" spans="1:51" s="48" customFormat="1" ht="89.25" hidden="1">
      <c r="A76" s="15" t="s">
        <v>264</v>
      </c>
      <c r="B76" s="16" t="s">
        <v>1138</v>
      </c>
      <c r="C76" s="15" t="s">
        <v>448</v>
      </c>
      <c r="D76" s="15" t="s">
        <v>449</v>
      </c>
      <c r="E76" s="15" t="s">
        <v>64</v>
      </c>
      <c r="F76" s="19" t="s">
        <v>109</v>
      </c>
      <c r="G76" s="16" t="s">
        <v>969</v>
      </c>
      <c r="H76" s="19" t="s">
        <v>206</v>
      </c>
      <c r="I76" s="16" t="s">
        <v>42</v>
      </c>
      <c r="J76" s="15" t="s">
        <v>450</v>
      </c>
      <c r="K76" s="15" t="s">
        <v>451</v>
      </c>
      <c r="L76" s="16" t="s">
        <v>71</v>
      </c>
      <c r="M76" s="16" t="s">
        <v>46</v>
      </c>
      <c r="N76" s="23" t="str">
        <f>IF(AND(L76&lt;&gt;"",M76&lt;&gt;""),VLOOKUP(L76&amp;M76,[1]Hoja4!$L$3:$M$27,2,FALSE),"")</f>
        <v>Extrema</v>
      </c>
      <c r="O76" s="23" t="s">
        <v>47</v>
      </c>
      <c r="P76" s="24" t="s">
        <v>48</v>
      </c>
      <c r="Q76" s="15" t="s">
        <v>452</v>
      </c>
      <c r="R76" s="16" t="s">
        <v>61</v>
      </c>
      <c r="S76" s="16" t="s">
        <v>51</v>
      </c>
      <c r="T76" s="23" t="s">
        <v>47</v>
      </c>
      <c r="U76" s="22" t="s">
        <v>48</v>
      </c>
      <c r="V76" s="22" t="s">
        <v>48</v>
      </c>
      <c r="W76" s="22" t="s">
        <v>52</v>
      </c>
      <c r="X76" s="16" t="s">
        <v>71</v>
      </c>
      <c r="Y76" s="16" t="s">
        <v>46</v>
      </c>
      <c r="Z76" s="23" t="str">
        <f>IF(AND(X76&lt;&gt;"",Y76&lt;&gt;""),VLOOKUP(X76&amp;Y76,[1]Hoja4!$L$3:$M$27,2,FALSE),"")</f>
        <v>Extrema</v>
      </c>
      <c r="AA76" s="23" t="s">
        <v>47</v>
      </c>
      <c r="AB76" s="25" t="s">
        <v>53</v>
      </c>
      <c r="AC76" s="15" t="s">
        <v>453</v>
      </c>
      <c r="AD76" s="16" t="s">
        <v>427</v>
      </c>
      <c r="AE76" s="16" t="s">
        <v>428</v>
      </c>
      <c r="AF76" s="25" t="s">
        <v>162</v>
      </c>
      <c r="AG76" s="16" t="s">
        <v>442</v>
      </c>
      <c r="AH76" s="15" t="s">
        <v>58</v>
      </c>
      <c r="AI76" s="15" t="s">
        <v>59</v>
      </c>
    </row>
    <row r="77" spans="1:51" s="108" customFormat="1" ht="89.25" hidden="1">
      <c r="A77" s="103" t="s">
        <v>454</v>
      </c>
      <c r="B77" s="103"/>
      <c r="C77" s="101" t="s">
        <v>455</v>
      </c>
      <c r="D77" s="101" t="s">
        <v>456</v>
      </c>
      <c r="E77" s="101" t="s">
        <v>80</v>
      </c>
      <c r="F77" s="102" t="s">
        <v>109</v>
      </c>
      <c r="G77" s="103" t="s">
        <v>969</v>
      </c>
      <c r="H77" s="102" t="s">
        <v>206</v>
      </c>
      <c r="I77" s="103" t="s">
        <v>42</v>
      </c>
      <c r="J77" s="101" t="s">
        <v>457</v>
      </c>
      <c r="K77" s="101" t="s">
        <v>458</v>
      </c>
      <c r="L77" s="103" t="s">
        <v>45</v>
      </c>
      <c r="M77" s="103" t="s">
        <v>67</v>
      </c>
      <c r="N77" s="104" t="str">
        <f>IF(AND(L77&lt;&gt;"",M77&lt;&gt;""),VLOOKUP(L77&amp;M77,[1]Hoja4!$L$3:$M$27,2,FALSE),"")</f>
        <v>Moderada</v>
      </c>
      <c r="O77" s="104" t="s">
        <v>47</v>
      </c>
      <c r="P77" s="105" t="s">
        <v>48</v>
      </c>
      <c r="Q77" s="101" t="s">
        <v>459</v>
      </c>
      <c r="R77" s="103" t="s">
        <v>61</v>
      </c>
      <c r="S77" s="103" t="s">
        <v>51</v>
      </c>
      <c r="T77" s="104" t="s">
        <v>47</v>
      </c>
      <c r="U77" s="106" t="s">
        <v>48</v>
      </c>
      <c r="V77" s="106" t="s">
        <v>48</v>
      </c>
      <c r="W77" s="106" t="s">
        <v>52</v>
      </c>
      <c r="X77" s="103" t="s">
        <v>45</v>
      </c>
      <c r="Y77" s="103" t="s">
        <v>60</v>
      </c>
      <c r="Z77" s="104" t="str">
        <f>IF(AND(X77&lt;&gt;"",Y77&lt;&gt;""),VLOOKUP(X77&amp;Y77,[1]Hoja4!$L$3:$M$27,2,FALSE),"")</f>
        <v>Baja</v>
      </c>
      <c r="AA77" s="104" t="s">
        <v>47</v>
      </c>
      <c r="AB77" s="107" t="s">
        <v>53</v>
      </c>
      <c r="AC77" s="101" t="s">
        <v>459</v>
      </c>
      <c r="AD77" s="103" t="s">
        <v>460</v>
      </c>
      <c r="AE77" s="101" t="s">
        <v>461</v>
      </c>
      <c r="AF77" s="107" t="s">
        <v>162</v>
      </c>
      <c r="AG77" s="103" t="s">
        <v>57</v>
      </c>
      <c r="AH77" s="101" t="s">
        <v>58</v>
      </c>
      <c r="AI77" s="101" t="s">
        <v>59</v>
      </c>
      <c r="AU77" s="48"/>
      <c r="AV77" s="48"/>
      <c r="AW77" s="48"/>
      <c r="AX77" s="48"/>
      <c r="AY77" s="48"/>
    </row>
    <row r="78" spans="1:51" s="48" customFormat="1" ht="89.25" hidden="1">
      <c r="A78" s="16" t="s">
        <v>454</v>
      </c>
      <c r="B78" s="16"/>
      <c r="C78" s="15" t="s">
        <v>462</v>
      </c>
      <c r="D78" s="15" t="s">
        <v>463</v>
      </c>
      <c r="E78" s="15" t="s">
        <v>80</v>
      </c>
      <c r="F78" s="19" t="s">
        <v>109</v>
      </c>
      <c r="G78" s="16" t="s">
        <v>969</v>
      </c>
      <c r="H78" s="19" t="s">
        <v>206</v>
      </c>
      <c r="I78" s="16" t="s">
        <v>42</v>
      </c>
      <c r="J78" s="15" t="s">
        <v>464</v>
      </c>
      <c r="K78" s="15" t="s">
        <v>465</v>
      </c>
      <c r="L78" s="16" t="s">
        <v>45</v>
      </c>
      <c r="M78" s="16" t="s">
        <v>67</v>
      </c>
      <c r="N78" s="23" t="str">
        <f>IF(AND(L78&lt;&gt;"",M78&lt;&gt;""),VLOOKUP(L78&amp;M78,[1]Hoja4!$L$3:$M$27,2,FALSE),"")</f>
        <v>Moderada</v>
      </c>
      <c r="O78" s="23" t="s">
        <v>47</v>
      </c>
      <c r="P78" s="24" t="s">
        <v>48</v>
      </c>
      <c r="Q78" s="15" t="s">
        <v>466</v>
      </c>
      <c r="R78" s="16" t="s">
        <v>61</v>
      </c>
      <c r="S78" s="16" t="s">
        <v>51</v>
      </c>
      <c r="T78" s="23" t="s">
        <v>47</v>
      </c>
      <c r="U78" s="22" t="s">
        <v>48</v>
      </c>
      <c r="V78" s="22" t="s">
        <v>48</v>
      </c>
      <c r="W78" s="22" t="s">
        <v>52</v>
      </c>
      <c r="X78" s="16" t="s">
        <v>45</v>
      </c>
      <c r="Y78" s="16" t="s">
        <v>60</v>
      </c>
      <c r="Z78" s="23" t="str">
        <f>IF(AND(X78&lt;&gt;"",Y78&lt;&gt;""),VLOOKUP(X78&amp;Y78,[1]Hoja4!$L$3:$M$27,2,FALSE),"")</f>
        <v>Baja</v>
      </c>
      <c r="AA78" s="23" t="s">
        <v>47</v>
      </c>
      <c r="AB78" s="25" t="s">
        <v>53</v>
      </c>
      <c r="AC78" s="15" t="s">
        <v>466</v>
      </c>
      <c r="AD78" s="16" t="s">
        <v>460</v>
      </c>
      <c r="AE78" s="15" t="s">
        <v>461</v>
      </c>
      <c r="AF78" s="25" t="s">
        <v>162</v>
      </c>
      <c r="AG78" s="16" t="s">
        <v>57</v>
      </c>
      <c r="AH78" s="15" t="s">
        <v>58</v>
      </c>
      <c r="AI78" s="15" t="s">
        <v>59</v>
      </c>
    </row>
    <row r="79" spans="1:51" s="48" customFormat="1" ht="89.25" hidden="1">
      <c r="A79" s="16" t="s">
        <v>454</v>
      </c>
      <c r="B79" s="16"/>
      <c r="C79" s="15" t="s">
        <v>467</v>
      </c>
      <c r="D79" s="15" t="s">
        <v>468</v>
      </c>
      <c r="E79" s="15" t="s">
        <v>80</v>
      </c>
      <c r="F79" s="19" t="s">
        <v>109</v>
      </c>
      <c r="G79" s="16" t="s">
        <v>969</v>
      </c>
      <c r="H79" s="19" t="s">
        <v>206</v>
      </c>
      <c r="I79" s="16" t="s">
        <v>42</v>
      </c>
      <c r="J79" s="16" t="s">
        <v>469</v>
      </c>
      <c r="K79" s="16" t="s">
        <v>470</v>
      </c>
      <c r="L79" s="16" t="s">
        <v>45</v>
      </c>
      <c r="M79" s="16" t="s">
        <v>67</v>
      </c>
      <c r="N79" s="23" t="str">
        <f>IF(AND(L79&lt;&gt;"",M79&lt;&gt;""),VLOOKUP(L79&amp;M79,[1]Hoja4!$L$3:$M$27,2,FALSE),"")</f>
        <v>Moderada</v>
      </c>
      <c r="O79" s="23" t="s">
        <v>47</v>
      </c>
      <c r="P79" s="24" t="s">
        <v>48</v>
      </c>
      <c r="Q79" s="15" t="s">
        <v>471</v>
      </c>
      <c r="R79" s="16" t="s">
        <v>61</v>
      </c>
      <c r="S79" s="16" t="s">
        <v>51</v>
      </c>
      <c r="T79" s="23" t="s">
        <v>47</v>
      </c>
      <c r="U79" s="22" t="s">
        <v>48</v>
      </c>
      <c r="V79" s="22" t="s">
        <v>48</v>
      </c>
      <c r="W79" s="22" t="s">
        <v>48</v>
      </c>
      <c r="X79" s="16" t="s">
        <v>45</v>
      </c>
      <c r="Y79" s="16" t="s">
        <v>60</v>
      </c>
      <c r="Z79" s="23" t="str">
        <f>IF(AND(X79&lt;&gt;"",Y79&lt;&gt;""),VLOOKUP(X79&amp;Y79,[1]Hoja4!$L$3:$M$27,2,FALSE),"")</f>
        <v>Baja</v>
      </c>
      <c r="AA79" s="23" t="s">
        <v>47</v>
      </c>
      <c r="AB79" s="25" t="s">
        <v>53</v>
      </c>
      <c r="AC79" s="15" t="s">
        <v>471</v>
      </c>
      <c r="AD79" s="16" t="s">
        <v>460</v>
      </c>
      <c r="AE79" s="15" t="s">
        <v>461</v>
      </c>
      <c r="AF79" s="25" t="s">
        <v>162</v>
      </c>
      <c r="AG79" s="16" t="s">
        <v>472</v>
      </c>
      <c r="AH79" s="15" t="s">
        <v>58</v>
      </c>
      <c r="AI79" s="15" t="s">
        <v>59</v>
      </c>
    </row>
    <row r="80" spans="1:51" s="48" customFormat="1" ht="89.25" hidden="1">
      <c r="A80" s="16" t="s">
        <v>454</v>
      </c>
      <c r="B80" s="16"/>
      <c r="C80" s="15" t="s">
        <v>473</v>
      </c>
      <c r="D80" s="15" t="s">
        <v>474</v>
      </c>
      <c r="E80" s="15" t="s">
        <v>80</v>
      </c>
      <c r="F80" s="19" t="s">
        <v>109</v>
      </c>
      <c r="G80" s="16" t="s">
        <v>969</v>
      </c>
      <c r="H80" s="19" t="s">
        <v>206</v>
      </c>
      <c r="I80" s="16" t="s">
        <v>42</v>
      </c>
      <c r="J80" s="16" t="s">
        <v>475</v>
      </c>
      <c r="K80" s="16" t="s">
        <v>476</v>
      </c>
      <c r="L80" s="16" t="s">
        <v>45</v>
      </c>
      <c r="M80" s="16" t="s">
        <v>67</v>
      </c>
      <c r="N80" s="23" t="str">
        <f>IF(AND(L80&lt;&gt;"",M80&lt;&gt;""),VLOOKUP(L80&amp;M80,[1]Hoja4!$L$3:$M$27,2,FALSE),"")</f>
        <v>Moderada</v>
      </c>
      <c r="O80" s="23" t="s">
        <v>47</v>
      </c>
      <c r="P80" s="24" t="s">
        <v>48</v>
      </c>
      <c r="Q80" s="15" t="s">
        <v>477</v>
      </c>
      <c r="R80" s="16" t="s">
        <v>61</v>
      </c>
      <c r="S80" s="16" t="s">
        <v>51</v>
      </c>
      <c r="T80" s="23" t="s">
        <v>47</v>
      </c>
      <c r="U80" s="22" t="s">
        <v>48</v>
      </c>
      <c r="V80" s="22" t="s">
        <v>48</v>
      </c>
      <c r="W80" s="22" t="s">
        <v>48</v>
      </c>
      <c r="X80" s="16" t="s">
        <v>45</v>
      </c>
      <c r="Y80" s="16" t="s">
        <v>60</v>
      </c>
      <c r="Z80" s="23" t="str">
        <f>IF(AND(X80&lt;&gt;"",Y80&lt;&gt;""),VLOOKUP(X80&amp;Y80,[1]Hoja4!$L$3:$M$27,2,FALSE),"")</f>
        <v>Baja</v>
      </c>
      <c r="AA80" s="23" t="s">
        <v>47</v>
      </c>
      <c r="AB80" s="25" t="s">
        <v>53</v>
      </c>
      <c r="AC80" s="15" t="s">
        <v>477</v>
      </c>
      <c r="AD80" s="16" t="s">
        <v>460</v>
      </c>
      <c r="AE80" s="15" t="s">
        <v>461</v>
      </c>
      <c r="AF80" s="25" t="s">
        <v>162</v>
      </c>
      <c r="AG80" s="16" t="s">
        <v>57</v>
      </c>
      <c r="AH80" s="15" t="s">
        <v>58</v>
      </c>
      <c r="AI80" s="15" t="s">
        <v>59</v>
      </c>
    </row>
    <row r="81" spans="1:35" s="48" customFormat="1" ht="114.75" hidden="1">
      <c r="A81" s="16" t="s">
        <v>454</v>
      </c>
      <c r="B81" s="16"/>
      <c r="C81" s="15" t="s">
        <v>478</v>
      </c>
      <c r="D81" s="15" t="s">
        <v>479</v>
      </c>
      <c r="E81" s="15" t="s">
        <v>40</v>
      </c>
      <c r="F81" s="19" t="s">
        <v>109</v>
      </c>
      <c r="G81" s="16" t="s">
        <v>969</v>
      </c>
      <c r="H81" s="19" t="s">
        <v>206</v>
      </c>
      <c r="I81" s="16" t="s">
        <v>42</v>
      </c>
      <c r="J81" s="15" t="s">
        <v>480</v>
      </c>
      <c r="K81" s="15" t="s">
        <v>481</v>
      </c>
      <c r="L81" s="16" t="s">
        <v>45</v>
      </c>
      <c r="M81" s="16" t="s">
        <v>67</v>
      </c>
      <c r="N81" s="23" t="str">
        <f>IF(AND(L81&lt;&gt;"",M81&lt;&gt;""),VLOOKUP(L81&amp;M81,[1]Hoja4!$L$3:$M$27,2,FALSE),"")</f>
        <v>Moderada</v>
      </c>
      <c r="O81" s="23" t="s">
        <v>47</v>
      </c>
      <c r="P81" s="24" t="s">
        <v>48</v>
      </c>
      <c r="Q81" s="15" t="s">
        <v>482</v>
      </c>
      <c r="R81" s="16" t="s">
        <v>61</v>
      </c>
      <c r="S81" s="16" t="s">
        <v>51</v>
      </c>
      <c r="T81" s="23" t="s">
        <v>47</v>
      </c>
      <c r="U81" s="22" t="s">
        <v>48</v>
      </c>
      <c r="V81" s="22" t="s">
        <v>48</v>
      </c>
      <c r="W81" s="22" t="s">
        <v>48</v>
      </c>
      <c r="X81" s="16" t="s">
        <v>45</v>
      </c>
      <c r="Y81" s="16" t="s">
        <v>60</v>
      </c>
      <c r="Z81" s="23" t="str">
        <f>IF(AND(X81&lt;&gt;"",Y81&lt;&gt;""),VLOOKUP(X81&amp;Y81,[1]Hoja4!$L$3:$M$27,2,FALSE),"")</f>
        <v>Baja</v>
      </c>
      <c r="AA81" s="23" t="s">
        <v>47</v>
      </c>
      <c r="AB81" s="25" t="s">
        <v>53</v>
      </c>
      <c r="AC81" s="15" t="s">
        <v>482</v>
      </c>
      <c r="AD81" s="16" t="s">
        <v>460</v>
      </c>
      <c r="AE81" s="15" t="s">
        <v>483</v>
      </c>
      <c r="AF81" s="25" t="s">
        <v>162</v>
      </c>
      <c r="AG81" s="25" t="s">
        <v>177</v>
      </c>
      <c r="AH81" s="15" t="s">
        <v>58</v>
      </c>
      <c r="AI81" s="15" t="s">
        <v>59</v>
      </c>
    </row>
    <row r="82" spans="1:35" s="48" customFormat="1" ht="89.25" hidden="1">
      <c r="A82" s="16" t="s">
        <v>454</v>
      </c>
      <c r="B82" s="16"/>
      <c r="C82" s="15" t="s">
        <v>484</v>
      </c>
      <c r="D82" s="15" t="s">
        <v>485</v>
      </c>
      <c r="E82" s="15" t="s">
        <v>40</v>
      </c>
      <c r="F82" s="19" t="s">
        <v>109</v>
      </c>
      <c r="G82" s="16" t="s">
        <v>969</v>
      </c>
      <c r="H82" s="19" t="s">
        <v>206</v>
      </c>
      <c r="I82" s="16" t="s">
        <v>42</v>
      </c>
      <c r="J82" s="15" t="s">
        <v>486</v>
      </c>
      <c r="K82" s="15" t="s">
        <v>487</v>
      </c>
      <c r="L82" s="16" t="s">
        <v>45</v>
      </c>
      <c r="M82" s="16" t="s">
        <v>67</v>
      </c>
      <c r="N82" s="23" t="str">
        <f>IF(AND(L82&lt;&gt;"",M82&lt;&gt;""),VLOOKUP(L82&amp;M82,[1]Hoja4!$L$3:$M$27,2,FALSE),"")</f>
        <v>Moderada</v>
      </c>
      <c r="O82" s="23" t="s">
        <v>47</v>
      </c>
      <c r="P82" s="24" t="s">
        <v>48</v>
      </c>
      <c r="Q82" s="15" t="s">
        <v>488</v>
      </c>
      <c r="R82" s="16" t="s">
        <v>61</v>
      </c>
      <c r="S82" s="16" t="s">
        <v>51</v>
      </c>
      <c r="T82" s="23" t="s">
        <v>47</v>
      </c>
      <c r="U82" s="22" t="s">
        <v>48</v>
      </c>
      <c r="V82" s="22" t="s">
        <v>48</v>
      </c>
      <c r="W82" s="22" t="s">
        <v>48</v>
      </c>
      <c r="X82" s="16" t="s">
        <v>45</v>
      </c>
      <c r="Y82" s="16" t="s">
        <v>60</v>
      </c>
      <c r="Z82" s="23" t="str">
        <f>IF(AND(X82&lt;&gt;"",Y82&lt;&gt;""),VLOOKUP(X82&amp;Y82,[1]Hoja4!$L$3:$M$27,2,FALSE),"")</f>
        <v>Baja</v>
      </c>
      <c r="AA82" s="23" t="s">
        <v>47</v>
      </c>
      <c r="AB82" s="25" t="s">
        <v>53</v>
      </c>
      <c r="AC82" s="15" t="s">
        <v>489</v>
      </c>
      <c r="AD82" s="16" t="s">
        <v>460</v>
      </c>
      <c r="AE82" s="15" t="s">
        <v>461</v>
      </c>
      <c r="AF82" s="25" t="s">
        <v>162</v>
      </c>
      <c r="AG82" s="25" t="s">
        <v>177</v>
      </c>
      <c r="AH82" s="15" t="s">
        <v>58</v>
      </c>
      <c r="AI82" s="15" t="s">
        <v>59</v>
      </c>
    </row>
    <row r="83" spans="1:35" s="48" customFormat="1" ht="102" hidden="1">
      <c r="A83" s="16" t="s">
        <v>454</v>
      </c>
      <c r="B83" s="16"/>
      <c r="C83" s="15" t="s">
        <v>490</v>
      </c>
      <c r="D83" s="15" t="s">
        <v>491</v>
      </c>
      <c r="E83" s="15" t="s">
        <v>80</v>
      </c>
      <c r="F83" s="19" t="s">
        <v>109</v>
      </c>
      <c r="G83" s="16" t="s">
        <v>969</v>
      </c>
      <c r="H83" s="19" t="s">
        <v>206</v>
      </c>
      <c r="I83" s="16" t="s">
        <v>42</v>
      </c>
      <c r="J83" s="15" t="s">
        <v>492</v>
      </c>
      <c r="K83" s="15" t="s">
        <v>493</v>
      </c>
      <c r="L83" s="16" t="s">
        <v>45</v>
      </c>
      <c r="M83" s="16" t="s">
        <v>67</v>
      </c>
      <c r="N83" s="23" t="str">
        <f>IF(AND(L83&lt;&gt;"",M83&lt;&gt;""),VLOOKUP(L83&amp;M83,[1]Hoja4!$L$3:$M$27,2,FALSE),"")</f>
        <v>Moderada</v>
      </c>
      <c r="O83" s="23" t="s">
        <v>47</v>
      </c>
      <c r="P83" s="24" t="s">
        <v>48</v>
      </c>
      <c r="Q83" s="15" t="s">
        <v>494</v>
      </c>
      <c r="R83" s="16" t="s">
        <v>61</v>
      </c>
      <c r="S83" s="16" t="s">
        <v>51</v>
      </c>
      <c r="T83" s="23" t="s">
        <v>47</v>
      </c>
      <c r="U83" s="22" t="s">
        <v>48</v>
      </c>
      <c r="V83" s="22" t="s">
        <v>48</v>
      </c>
      <c r="W83" s="22" t="s">
        <v>48</v>
      </c>
      <c r="X83" s="16" t="s">
        <v>45</v>
      </c>
      <c r="Y83" s="16" t="s">
        <v>60</v>
      </c>
      <c r="Z83" s="23" t="str">
        <f>IF(AND(X83&lt;&gt;"",Y83&lt;&gt;""),VLOOKUP(X83&amp;Y83,[1]Hoja4!$L$3:$M$27,2,FALSE),"")</f>
        <v>Baja</v>
      </c>
      <c r="AA83" s="23" t="s">
        <v>47</v>
      </c>
      <c r="AB83" s="25" t="s">
        <v>53</v>
      </c>
      <c r="AC83" s="15" t="s">
        <v>494</v>
      </c>
      <c r="AD83" s="16" t="s">
        <v>460</v>
      </c>
      <c r="AE83" s="15" t="s">
        <v>461</v>
      </c>
      <c r="AF83" s="25" t="s">
        <v>162</v>
      </c>
      <c r="AG83" s="25" t="s">
        <v>177</v>
      </c>
      <c r="AH83" s="15" t="s">
        <v>58</v>
      </c>
      <c r="AI83" s="15" t="s">
        <v>59</v>
      </c>
    </row>
    <row r="84" spans="1:35" s="48" customFormat="1" ht="191.25" hidden="1">
      <c r="A84" s="16" t="s">
        <v>454</v>
      </c>
      <c r="B84" s="16"/>
      <c r="C84" s="15" t="s">
        <v>495</v>
      </c>
      <c r="D84" s="15" t="s">
        <v>496</v>
      </c>
      <c r="E84" s="15" t="s">
        <v>80</v>
      </c>
      <c r="F84" s="19" t="s">
        <v>109</v>
      </c>
      <c r="G84" s="16" t="s">
        <v>969</v>
      </c>
      <c r="H84" s="19" t="s">
        <v>206</v>
      </c>
      <c r="I84" s="16" t="s">
        <v>42</v>
      </c>
      <c r="J84" s="15" t="s">
        <v>497</v>
      </c>
      <c r="K84" s="15" t="s">
        <v>498</v>
      </c>
      <c r="L84" s="16" t="s">
        <v>45</v>
      </c>
      <c r="M84" s="16" t="s">
        <v>67</v>
      </c>
      <c r="N84" s="23" t="str">
        <f>IF(AND(L84&lt;&gt;"",M84&lt;&gt;""),VLOOKUP(L84&amp;M84,[1]Hoja4!$L$3:$M$27,2,FALSE),"")</f>
        <v>Moderada</v>
      </c>
      <c r="O84" s="23" t="s">
        <v>47</v>
      </c>
      <c r="P84" s="24" t="s">
        <v>48</v>
      </c>
      <c r="Q84" s="15" t="s">
        <v>499</v>
      </c>
      <c r="R84" s="16" t="s">
        <v>61</v>
      </c>
      <c r="S84" s="16" t="s">
        <v>51</v>
      </c>
      <c r="T84" s="23" t="s">
        <v>47</v>
      </c>
      <c r="U84" s="22" t="s">
        <v>48</v>
      </c>
      <c r="V84" s="22" t="s">
        <v>48</v>
      </c>
      <c r="W84" s="22" t="s">
        <v>52</v>
      </c>
      <c r="X84" s="16" t="s">
        <v>71</v>
      </c>
      <c r="Y84" s="16" t="s">
        <v>60</v>
      </c>
      <c r="Z84" s="23" t="str">
        <f>IF(AND(X84&lt;&gt;"",Y84&lt;&gt;""),VLOOKUP(X84&amp;Y84,[1]Hoja4!$L$3:$M$27,2,FALSE),"")</f>
        <v>Moderada</v>
      </c>
      <c r="AA84" s="23" t="s">
        <v>47</v>
      </c>
      <c r="AB84" s="25" t="s">
        <v>53</v>
      </c>
      <c r="AC84" s="16" t="s">
        <v>500</v>
      </c>
      <c r="AD84" s="16" t="s">
        <v>460</v>
      </c>
      <c r="AE84" s="15" t="s">
        <v>461</v>
      </c>
      <c r="AF84" s="25" t="s">
        <v>162</v>
      </c>
      <c r="AG84" s="25" t="s">
        <v>177</v>
      </c>
      <c r="AH84" s="15" t="s">
        <v>58</v>
      </c>
      <c r="AI84" s="15" t="s">
        <v>59</v>
      </c>
    </row>
    <row r="85" spans="1:35" s="48" customFormat="1" ht="89.25" hidden="1">
      <c r="A85" s="15" t="s">
        <v>501</v>
      </c>
      <c r="B85" s="16"/>
      <c r="C85" s="15" t="s">
        <v>502</v>
      </c>
      <c r="D85" s="15" t="s">
        <v>502</v>
      </c>
      <c r="E85" s="15" t="s">
        <v>75</v>
      </c>
      <c r="F85" s="19" t="s">
        <v>109</v>
      </c>
      <c r="G85" s="16" t="s">
        <v>969</v>
      </c>
      <c r="H85" s="19" t="s">
        <v>206</v>
      </c>
      <c r="I85" s="16" t="s">
        <v>42</v>
      </c>
      <c r="J85" s="15" t="s">
        <v>503</v>
      </c>
      <c r="K85" s="15" t="s">
        <v>504</v>
      </c>
      <c r="L85" s="16" t="s">
        <v>45</v>
      </c>
      <c r="M85" s="16" t="s">
        <v>67</v>
      </c>
      <c r="N85" s="23" t="str">
        <f>IF(AND(L85&lt;&gt;"",M85&lt;&gt;""),VLOOKUP(L85&amp;M85,[1]Hoja4!$L$3:$M$27,2,FALSE),"")</f>
        <v>Moderada</v>
      </c>
      <c r="O85" s="23" t="s">
        <v>47</v>
      </c>
      <c r="P85" s="24" t="s">
        <v>48</v>
      </c>
      <c r="Q85" s="15" t="s">
        <v>505</v>
      </c>
      <c r="R85" s="16" t="s">
        <v>61</v>
      </c>
      <c r="S85" s="16" t="s">
        <v>51</v>
      </c>
      <c r="T85" s="23" t="s">
        <v>47</v>
      </c>
      <c r="U85" s="22" t="s">
        <v>48</v>
      </c>
      <c r="V85" s="22" t="s">
        <v>48</v>
      </c>
      <c r="W85" s="22" t="s">
        <v>48</v>
      </c>
      <c r="X85" s="16" t="s">
        <v>45</v>
      </c>
      <c r="Y85" s="16" t="s">
        <v>60</v>
      </c>
      <c r="Z85" s="23" t="str">
        <f>IF(AND(X85&lt;&gt;"",Y85&lt;&gt;""),VLOOKUP(X85&amp;Y85,[1]Hoja4!$L$3:$M$27,2,FALSE),"")</f>
        <v>Baja</v>
      </c>
      <c r="AA85" s="23" t="s">
        <v>47</v>
      </c>
      <c r="AB85" s="25" t="s">
        <v>53</v>
      </c>
      <c r="AC85" s="15" t="s">
        <v>505</v>
      </c>
      <c r="AD85" s="16" t="s">
        <v>506</v>
      </c>
      <c r="AE85" s="16"/>
      <c r="AF85" s="25" t="s">
        <v>162</v>
      </c>
      <c r="AG85" s="25" t="s">
        <v>177</v>
      </c>
      <c r="AH85" s="15" t="s">
        <v>58</v>
      </c>
      <c r="AI85" s="15" t="s">
        <v>59</v>
      </c>
    </row>
    <row r="86" spans="1:35" s="48" customFormat="1" ht="72.75" hidden="1" customHeight="1">
      <c r="A86" s="15" t="s">
        <v>501</v>
      </c>
      <c r="B86" s="16"/>
      <c r="C86" s="15" t="s">
        <v>507</v>
      </c>
      <c r="D86" s="15" t="s">
        <v>507</v>
      </c>
      <c r="E86" s="15" t="s">
        <v>75</v>
      </c>
      <c r="F86" s="19" t="s">
        <v>109</v>
      </c>
      <c r="G86" s="16" t="s">
        <v>969</v>
      </c>
      <c r="H86" s="19" t="s">
        <v>206</v>
      </c>
      <c r="I86" s="16" t="s">
        <v>42</v>
      </c>
      <c r="J86" s="15" t="s">
        <v>508</v>
      </c>
      <c r="K86" s="15" t="s">
        <v>504</v>
      </c>
      <c r="L86" s="16" t="s">
        <v>45</v>
      </c>
      <c r="M86" s="16" t="s">
        <v>67</v>
      </c>
      <c r="N86" s="23" t="str">
        <f>IF(AND(L86&lt;&gt;"",M86&lt;&gt;""),VLOOKUP(L86&amp;M86,[1]Hoja4!$L$3:$M$27,2,FALSE),"")</f>
        <v>Moderada</v>
      </c>
      <c r="O86" s="23" t="s">
        <v>47</v>
      </c>
      <c r="P86" s="24" t="s">
        <v>48</v>
      </c>
      <c r="Q86" s="15" t="s">
        <v>509</v>
      </c>
      <c r="R86" s="16" t="s">
        <v>61</v>
      </c>
      <c r="S86" s="16" t="s">
        <v>51</v>
      </c>
      <c r="T86" s="23" t="s">
        <v>47</v>
      </c>
      <c r="U86" s="22" t="s">
        <v>48</v>
      </c>
      <c r="V86" s="22" t="s">
        <v>48</v>
      </c>
      <c r="W86" s="22" t="s">
        <v>48</v>
      </c>
      <c r="X86" s="16" t="s">
        <v>45</v>
      </c>
      <c r="Y86" s="16" t="s">
        <v>60</v>
      </c>
      <c r="Z86" s="23" t="str">
        <f>IF(AND(X86&lt;&gt;"",Y86&lt;&gt;""),VLOOKUP(X86&amp;Y86,[1]Hoja4!$L$3:$M$27,2,FALSE),"")</f>
        <v>Baja</v>
      </c>
      <c r="AA86" s="23" t="s">
        <v>47</v>
      </c>
      <c r="AB86" s="25" t="s">
        <v>53</v>
      </c>
      <c r="AC86" s="15" t="s">
        <v>509</v>
      </c>
      <c r="AD86" s="16" t="s">
        <v>506</v>
      </c>
      <c r="AE86" s="16"/>
      <c r="AF86" s="25" t="s">
        <v>162</v>
      </c>
      <c r="AG86" s="25" t="s">
        <v>177</v>
      </c>
      <c r="AH86" s="15" t="s">
        <v>58</v>
      </c>
      <c r="AI86" s="15" t="s">
        <v>59</v>
      </c>
    </row>
    <row r="87" spans="1:35" s="48" customFormat="1" ht="73.5" hidden="1" customHeight="1">
      <c r="A87" s="15" t="s">
        <v>501</v>
      </c>
      <c r="B87" s="16"/>
      <c r="C87" s="15" t="s">
        <v>510</v>
      </c>
      <c r="D87" s="15" t="s">
        <v>510</v>
      </c>
      <c r="E87" s="15" t="s">
        <v>40</v>
      </c>
      <c r="F87" s="19" t="s">
        <v>109</v>
      </c>
      <c r="G87" s="16" t="s">
        <v>969</v>
      </c>
      <c r="H87" s="19" t="s">
        <v>206</v>
      </c>
      <c r="I87" s="16" t="s">
        <v>42</v>
      </c>
      <c r="J87" s="15" t="s">
        <v>511</v>
      </c>
      <c r="K87" s="15" t="s">
        <v>512</v>
      </c>
      <c r="L87" s="16" t="s">
        <v>71</v>
      </c>
      <c r="M87" s="16" t="s">
        <v>67</v>
      </c>
      <c r="N87" s="23" t="str">
        <f>IF(AND(L87&lt;&gt;"",M87&lt;&gt;""),VLOOKUP(L87&amp;M87,[1]Hoja4!$L$3:$M$27,2,FALSE),"")</f>
        <v>Alta</v>
      </c>
      <c r="O87" s="23" t="s">
        <v>47</v>
      </c>
      <c r="P87" s="24" t="s">
        <v>48</v>
      </c>
      <c r="Q87" s="15" t="s">
        <v>513</v>
      </c>
      <c r="R87" s="16" t="s">
        <v>61</v>
      </c>
      <c r="S87" s="16" t="s">
        <v>51</v>
      </c>
      <c r="T87" s="23" t="s">
        <v>47</v>
      </c>
      <c r="U87" s="22" t="s">
        <v>48</v>
      </c>
      <c r="V87" s="22" t="s">
        <v>48</v>
      </c>
      <c r="W87" s="22" t="s">
        <v>48</v>
      </c>
      <c r="X87" s="16" t="s">
        <v>71</v>
      </c>
      <c r="Y87" s="16" t="s">
        <v>60</v>
      </c>
      <c r="Z87" s="23" t="str">
        <f>IF(AND(X87&lt;&gt;"",Y87&lt;&gt;""),VLOOKUP(X87&amp;Y87,[1]Hoja4!$L$3:$M$27,2,FALSE),"")</f>
        <v>Moderada</v>
      </c>
      <c r="AA87" s="23" t="s">
        <v>47</v>
      </c>
      <c r="AB87" s="25" t="s">
        <v>53</v>
      </c>
      <c r="AC87" s="15" t="s">
        <v>514</v>
      </c>
      <c r="AD87" s="16" t="s">
        <v>506</v>
      </c>
      <c r="AE87" s="16"/>
      <c r="AF87" s="25" t="s">
        <v>162</v>
      </c>
      <c r="AG87" s="25" t="s">
        <v>177</v>
      </c>
      <c r="AH87" s="15" t="s">
        <v>58</v>
      </c>
      <c r="AI87" s="15" t="s">
        <v>59</v>
      </c>
    </row>
    <row r="88" spans="1:35" s="48" customFormat="1" ht="101.25" hidden="1" customHeight="1">
      <c r="A88" s="15" t="s">
        <v>501</v>
      </c>
      <c r="B88" s="16"/>
      <c r="C88" s="15" t="s">
        <v>515</v>
      </c>
      <c r="D88" s="15" t="s">
        <v>515</v>
      </c>
      <c r="E88" s="15" t="s">
        <v>75</v>
      </c>
      <c r="F88" s="19" t="s">
        <v>109</v>
      </c>
      <c r="G88" s="16" t="s">
        <v>969</v>
      </c>
      <c r="H88" s="19" t="s">
        <v>206</v>
      </c>
      <c r="I88" s="16" t="s">
        <v>42</v>
      </c>
      <c r="J88" s="15" t="s">
        <v>516</v>
      </c>
      <c r="K88" s="15" t="s">
        <v>517</v>
      </c>
      <c r="L88" s="16" t="s">
        <v>71</v>
      </c>
      <c r="M88" s="16" t="s">
        <v>67</v>
      </c>
      <c r="N88" s="23" t="str">
        <f>IF(AND(L88&lt;&gt;"",M88&lt;&gt;""),VLOOKUP(L88&amp;M88,[1]Hoja4!$L$3:$M$27,2,FALSE),"")</f>
        <v>Alta</v>
      </c>
      <c r="O88" s="23" t="s">
        <v>47</v>
      </c>
      <c r="P88" s="24" t="s">
        <v>48</v>
      </c>
      <c r="Q88" s="15" t="s">
        <v>518</v>
      </c>
      <c r="R88" s="16" t="s">
        <v>61</v>
      </c>
      <c r="S88" s="16" t="s">
        <v>51</v>
      </c>
      <c r="T88" s="23" t="s">
        <v>47</v>
      </c>
      <c r="U88" s="22" t="s">
        <v>48</v>
      </c>
      <c r="V88" s="22" t="s">
        <v>48</v>
      </c>
      <c r="W88" s="22" t="s">
        <v>48</v>
      </c>
      <c r="X88" s="16" t="s">
        <v>71</v>
      </c>
      <c r="Y88" s="16" t="s">
        <v>60</v>
      </c>
      <c r="Z88" s="23" t="str">
        <f>IF(AND(X88&lt;&gt;"",Y88&lt;&gt;""),VLOOKUP(X88&amp;Y88,[1]Hoja4!$L$3:$M$27,2,FALSE),"")</f>
        <v>Moderada</v>
      </c>
      <c r="AA88" s="23" t="s">
        <v>47</v>
      </c>
      <c r="AB88" s="25" t="s">
        <v>53</v>
      </c>
      <c r="AC88" s="15" t="s">
        <v>519</v>
      </c>
      <c r="AD88" s="16" t="s">
        <v>506</v>
      </c>
      <c r="AE88" s="16"/>
      <c r="AF88" s="25" t="s">
        <v>162</v>
      </c>
      <c r="AG88" s="25" t="s">
        <v>177</v>
      </c>
      <c r="AH88" s="15" t="s">
        <v>58</v>
      </c>
      <c r="AI88" s="15" t="s">
        <v>59</v>
      </c>
    </row>
    <row r="89" spans="1:35" s="48" customFormat="1" ht="76.5" hidden="1" customHeight="1">
      <c r="A89" s="15" t="s">
        <v>501</v>
      </c>
      <c r="B89" s="16"/>
      <c r="C89" s="15" t="s">
        <v>520</v>
      </c>
      <c r="D89" s="15" t="s">
        <v>520</v>
      </c>
      <c r="E89" s="15" t="s">
        <v>75</v>
      </c>
      <c r="F89" s="19" t="s">
        <v>109</v>
      </c>
      <c r="G89" s="16" t="s">
        <v>969</v>
      </c>
      <c r="H89" s="19" t="s">
        <v>206</v>
      </c>
      <c r="I89" s="16" t="s">
        <v>42</v>
      </c>
      <c r="J89" s="15" t="s">
        <v>521</v>
      </c>
      <c r="K89" s="15" t="s">
        <v>522</v>
      </c>
      <c r="L89" s="16" t="s">
        <v>71</v>
      </c>
      <c r="M89" s="16" t="s">
        <v>67</v>
      </c>
      <c r="N89" s="23" t="str">
        <f>IF(AND(L89&lt;&gt;"",M89&lt;&gt;""),VLOOKUP(L89&amp;M89,[1]Hoja4!$L$3:$M$27,2,FALSE),"")</f>
        <v>Alta</v>
      </c>
      <c r="O89" s="23" t="s">
        <v>47</v>
      </c>
      <c r="P89" s="24" t="s">
        <v>48</v>
      </c>
      <c r="Q89" s="15" t="s">
        <v>523</v>
      </c>
      <c r="R89" s="16" t="s">
        <v>61</v>
      </c>
      <c r="S89" s="16" t="s">
        <v>51</v>
      </c>
      <c r="T89" s="23" t="s">
        <v>47</v>
      </c>
      <c r="U89" s="22" t="s">
        <v>48</v>
      </c>
      <c r="V89" s="22" t="s">
        <v>48</v>
      </c>
      <c r="W89" s="22" t="s">
        <v>48</v>
      </c>
      <c r="X89" s="16" t="s">
        <v>71</v>
      </c>
      <c r="Y89" s="16" t="s">
        <v>60</v>
      </c>
      <c r="Z89" s="23" t="str">
        <f>IF(AND(X89&lt;&gt;"",Y89&lt;&gt;""),VLOOKUP(X89&amp;Y89,[1]Hoja4!$L$3:$M$27,2,FALSE),"")</f>
        <v>Moderada</v>
      </c>
      <c r="AA89" s="23" t="s">
        <v>47</v>
      </c>
      <c r="AB89" s="25" t="s">
        <v>53</v>
      </c>
      <c r="AC89" s="15" t="s">
        <v>523</v>
      </c>
      <c r="AD89" s="16" t="s">
        <v>506</v>
      </c>
      <c r="AE89" s="16"/>
      <c r="AF89" s="25" t="s">
        <v>162</v>
      </c>
      <c r="AG89" s="25" t="s">
        <v>177</v>
      </c>
      <c r="AH89" s="15" t="s">
        <v>58</v>
      </c>
      <c r="AI89" s="15" t="s">
        <v>59</v>
      </c>
    </row>
    <row r="90" spans="1:35" s="48" customFormat="1" ht="89.25" hidden="1">
      <c r="A90" s="15" t="s">
        <v>501</v>
      </c>
      <c r="B90" s="16"/>
      <c r="C90" s="15" t="s">
        <v>524</v>
      </c>
      <c r="D90" s="15" t="s">
        <v>524</v>
      </c>
      <c r="E90" s="15" t="s">
        <v>75</v>
      </c>
      <c r="F90" s="19" t="s">
        <v>109</v>
      </c>
      <c r="G90" s="16" t="s">
        <v>969</v>
      </c>
      <c r="H90" s="19" t="s">
        <v>206</v>
      </c>
      <c r="I90" s="16" t="s">
        <v>42</v>
      </c>
      <c r="J90" s="7" t="s">
        <v>525</v>
      </c>
      <c r="K90" s="9" t="s">
        <v>526</v>
      </c>
      <c r="L90" s="16" t="s">
        <v>71</v>
      </c>
      <c r="M90" s="16" t="s">
        <v>67</v>
      </c>
      <c r="N90" s="23" t="str">
        <f>IF(AND(L90&lt;&gt;"",M90&lt;&gt;""),VLOOKUP(L90&amp;M90,[1]Hoja4!$L$3:$M$27,2,FALSE),"")</f>
        <v>Alta</v>
      </c>
      <c r="O90" s="23" t="s">
        <v>47</v>
      </c>
      <c r="P90" s="24" t="s">
        <v>48</v>
      </c>
      <c r="Q90" s="15" t="s">
        <v>527</v>
      </c>
      <c r="R90" s="16" t="s">
        <v>61</v>
      </c>
      <c r="S90" s="16" t="s">
        <v>51</v>
      </c>
      <c r="T90" s="23" t="s">
        <v>47</v>
      </c>
      <c r="U90" s="22" t="s">
        <v>48</v>
      </c>
      <c r="V90" s="22" t="s">
        <v>48</v>
      </c>
      <c r="W90" s="22" t="s">
        <v>48</v>
      </c>
      <c r="X90" s="16" t="s">
        <v>71</v>
      </c>
      <c r="Y90" s="16" t="s">
        <v>60</v>
      </c>
      <c r="Z90" s="23" t="str">
        <f>IF(AND(X90&lt;&gt;"",Y90&lt;&gt;""),VLOOKUP(X90&amp;Y90,[1]Hoja4!$L$3:$M$27,2,FALSE),"")</f>
        <v>Moderada</v>
      </c>
      <c r="AA90" s="23" t="s">
        <v>47</v>
      </c>
      <c r="AB90" s="25" t="s">
        <v>53</v>
      </c>
      <c r="AC90" s="15" t="s">
        <v>527</v>
      </c>
      <c r="AD90" s="16" t="s">
        <v>528</v>
      </c>
      <c r="AE90" s="16"/>
      <c r="AF90" s="25" t="s">
        <v>162</v>
      </c>
      <c r="AG90" s="25" t="s">
        <v>177</v>
      </c>
      <c r="AH90" s="15" t="s">
        <v>58</v>
      </c>
      <c r="AI90" s="15" t="s">
        <v>59</v>
      </c>
    </row>
    <row r="91" spans="1:35" s="48" customFormat="1" ht="59.25" hidden="1" customHeight="1">
      <c r="A91" s="15" t="s">
        <v>501</v>
      </c>
      <c r="B91" s="16"/>
      <c r="C91" s="15" t="s">
        <v>529</v>
      </c>
      <c r="D91" s="15" t="s">
        <v>529</v>
      </c>
      <c r="E91" s="15" t="s">
        <v>75</v>
      </c>
      <c r="F91" s="19" t="s">
        <v>109</v>
      </c>
      <c r="G91" s="16" t="s">
        <v>969</v>
      </c>
      <c r="H91" s="19" t="s">
        <v>206</v>
      </c>
      <c r="I91" s="16" t="s">
        <v>42</v>
      </c>
      <c r="J91" s="7" t="s">
        <v>530</v>
      </c>
      <c r="K91" s="8" t="s">
        <v>531</v>
      </c>
      <c r="L91" s="16" t="s">
        <v>71</v>
      </c>
      <c r="M91" s="16" t="s">
        <v>46</v>
      </c>
      <c r="N91" s="23" t="str">
        <f>IF(AND(L91&lt;&gt;"",M91&lt;&gt;""),VLOOKUP(L91&amp;M91,[1]Hoja4!$L$3:$M$27,2,FALSE),"")</f>
        <v>Extrema</v>
      </c>
      <c r="O91" s="23" t="s">
        <v>47</v>
      </c>
      <c r="P91" s="24" t="s">
        <v>48</v>
      </c>
      <c r="Q91" s="15" t="s">
        <v>532</v>
      </c>
      <c r="R91" s="16" t="s">
        <v>61</v>
      </c>
      <c r="S91" s="16" t="s">
        <v>51</v>
      </c>
      <c r="T91" s="23" t="s">
        <v>47</v>
      </c>
      <c r="U91" s="22" t="s">
        <v>48</v>
      </c>
      <c r="V91" s="22" t="s">
        <v>48</v>
      </c>
      <c r="W91" s="22" t="s">
        <v>48</v>
      </c>
      <c r="X91" s="16" t="s">
        <v>71</v>
      </c>
      <c r="Y91" s="16" t="s">
        <v>67</v>
      </c>
      <c r="Z91" s="23" t="str">
        <f>IF(AND(X91&lt;&gt;"",Y91&lt;&gt;""),VLOOKUP(X91&amp;Y91,[1]Hoja4!$L$3:$M$27,2,FALSE),"")</f>
        <v>Alta</v>
      </c>
      <c r="AA91" s="23" t="s">
        <v>47</v>
      </c>
      <c r="AB91" s="25" t="s">
        <v>53</v>
      </c>
      <c r="AC91" s="15" t="s">
        <v>532</v>
      </c>
      <c r="AD91" s="16" t="s">
        <v>528</v>
      </c>
      <c r="AE91" s="16"/>
      <c r="AF91" s="25" t="s">
        <v>162</v>
      </c>
      <c r="AG91" s="25" t="s">
        <v>177</v>
      </c>
      <c r="AH91" s="15" t="s">
        <v>58</v>
      </c>
      <c r="AI91" s="15" t="s">
        <v>59</v>
      </c>
    </row>
    <row r="92" spans="1:35" s="48" customFormat="1" ht="51" hidden="1" customHeight="1">
      <c r="A92" s="15" t="s">
        <v>501</v>
      </c>
      <c r="B92" s="16"/>
      <c r="C92" s="15" t="s">
        <v>533</v>
      </c>
      <c r="D92" s="15" t="s">
        <v>533</v>
      </c>
      <c r="E92" s="15" t="s">
        <v>75</v>
      </c>
      <c r="F92" s="19" t="s">
        <v>109</v>
      </c>
      <c r="G92" s="16" t="s">
        <v>969</v>
      </c>
      <c r="H92" s="19" t="s">
        <v>206</v>
      </c>
      <c r="I92" s="16" t="s">
        <v>42</v>
      </c>
      <c r="J92" s="7" t="s">
        <v>534</v>
      </c>
      <c r="K92" s="8" t="s">
        <v>535</v>
      </c>
      <c r="L92" s="16" t="s">
        <v>71</v>
      </c>
      <c r="M92" s="16" t="s">
        <v>67</v>
      </c>
      <c r="N92" s="23" t="str">
        <f>IF(AND(L92&lt;&gt;"",M92&lt;&gt;""),VLOOKUP(L92&amp;M92,[1]Hoja4!$L$3:$M$27,2,FALSE),"")</f>
        <v>Alta</v>
      </c>
      <c r="O92" s="23" t="s">
        <v>47</v>
      </c>
      <c r="P92" s="24" t="s">
        <v>48</v>
      </c>
      <c r="Q92" s="15" t="s">
        <v>536</v>
      </c>
      <c r="R92" s="16" t="s">
        <v>61</v>
      </c>
      <c r="S92" s="16" t="s">
        <v>51</v>
      </c>
      <c r="T92" s="23" t="s">
        <v>47</v>
      </c>
      <c r="U92" s="22" t="s">
        <v>48</v>
      </c>
      <c r="V92" s="22" t="s">
        <v>48</v>
      </c>
      <c r="W92" s="22" t="s">
        <v>48</v>
      </c>
      <c r="X92" s="16" t="s">
        <v>71</v>
      </c>
      <c r="Y92" s="16" t="s">
        <v>60</v>
      </c>
      <c r="Z92" s="23" t="str">
        <f>IF(AND(X92&lt;&gt;"",Y92&lt;&gt;""),VLOOKUP(X92&amp;Y92,[1]Hoja4!$L$3:$M$27,2,FALSE),"")</f>
        <v>Moderada</v>
      </c>
      <c r="AA92" s="23" t="s">
        <v>47</v>
      </c>
      <c r="AB92" s="25" t="s">
        <v>53</v>
      </c>
      <c r="AC92" s="15" t="s">
        <v>536</v>
      </c>
      <c r="AD92" s="16" t="s">
        <v>528</v>
      </c>
      <c r="AE92" s="16"/>
      <c r="AF92" s="25" t="s">
        <v>162</v>
      </c>
      <c r="AG92" s="25" t="s">
        <v>177</v>
      </c>
      <c r="AH92" s="15" t="s">
        <v>58</v>
      </c>
      <c r="AI92" s="15" t="s">
        <v>59</v>
      </c>
    </row>
    <row r="93" spans="1:35" s="48" customFormat="1" ht="66" hidden="1" customHeight="1">
      <c r="A93" s="15" t="s">
        <v>501</v>
      </c>
      <c r="B93" s="16"/>
      <c r="C93" s="15" t="s">
        <v>537</v>
      </c>
      <c r="D93" s="15" t="s">
        <v>537</v>
      </c>
      <c r="E93" s="15" t="s">
        <v>75</v>
      </c>
      <c r="F93" s="19" t="s">
        <v>109</v>
      </c>
      <c r="G93" s="16" t="s">
        <v>969</v>
      </c>
      <c r="H93" s="19" t="s">
        <v>206</v>
      </c>
      <c r="I93" s="16" t="s">
        <v>42</v>
      </c>
      <c r="J93" s="15" t="s">
        <v>538</v>
      </c>
      <c r="K93" s="15" t="s">
        <v>539</v>
      </c>
      <c r="L93" s="16" t="s">
        <v>71</v>
      </c>
      <c r="M93" s="16" t="s">
        <v>67</v>
      </c>
      <c r="N93" s="23" t="str">
        <f>IF(AND(L93&lt;&gt;"",M93&lt;&gt;""),VLOOKUP(L93&amp;M93,[1]Hoja4!$L$3:$M$27,2,FALSE),"")</f>
        <v>Alta</v>
      </c>
      <c r="O93" s="23" t="s">
        <v>47</v>
      </c>
      <c r="P93" s="24" t="s">
        <v>48</v>
      </c>
      <c r="Q93" s="15" t="s">
        <v>540</v>
      </c>
      <c r="R93" s="16" t="s">
        <v>61</v>
      </c>
      <c r="S93" s="16" t="s">
        <v>51</v>
      </c>
      <c r="T93" s="23" t="s">
        <v>47</v>
      </c>
      <c r="U93" s="22" t="s">
        <v>48</v>
      </c>
      <c r="V93" s="22" t="s">
        <v>48</v>
      </c>
      <c r="W93" s="22" t="s">
        <v>48</v>
      </c>
      <c r="X93" s="16" t="s">
        <v>71</v>
      </c>
      <c r="Y93" s="16" t="s">
        <v>60</v>
      </c>
      <c r="Z93" s="23" t="str">
        <f>IF(AND(X93&lt;&gt;"",Y93&lt;&gt;""),VLOOKUP(X93&amp;Y93,[1]Hoja4!$L$3:$M$27,2,FALSE),"")</f>
        <v>Moderada</v>
      </c>
      <c r="AA93" s="23" t="s">
        <v>47</v>
      </c>
      <c r="AB93" s="25" t="s">
        <v>53</v>
      </c>
      <c r="AC93" s="15" t="s">
        <v>541</v>
      </c>
      <c r="AD93" s="16" t="s">
        <v>408</v>
      </c>
      <c r="AE93" s="16" t="s">
        <v>542</v>
      </c>
      <c r="AF93" s="25" t="s">
        <v>162</v>
      </c>
      <c r="AG93" s="25" t="s">
        <v>177</v>
      </c>
      <c r="AH93" s="15" t="s">
        <v>58</v>
      </c>
      <c r="AI93" s="15" t="s">
        <v>59</v>
      </c>
    </row>
    <row r="94" spans="1:35" s="48" customFormat="1" ht="89.25" hidden="1">
      <c r="A94" s="15" t="s">
        <v>501</v>
      </c>
      <c r="B94" s="16"/>
      <c r="C94" s="15" t="s">
        <v>543</v>
      </c>
      <c r="D94" s="15" t="s">
        <v>544</v>
      </c>
      <c r="E94" s="15" t="s">
        <v>75</v>
      </c>
      <c r="F94" s="19" t="s">
        <v>109</v>
      </c>
      <c r="G94" s="16" t="s">
        <v>969</v>
      </c>
      <c r="H94" s="19" t="s">
        <v>206</v>
      </c>
      <c r="I94" s="16" t="s">
        <v>42</v>
      </c>
      <c r="J94" s="15" t="s">
        <v>545</v>
      </c>
      <c r="K94" s="15" t="s">
        <v>546</v>
      </c>
      <c r="L94" s="16" t="s">
        <v>45</v>
      </c>
      <c r="M94" s="16" t="s">
        <v>67</v>
      </c>
      <c r="N94" s="23" t="str">
        <f>IF(AND(L94&lt;&gt;"",M94&lt;&gt;""),VLOOKUP(L94&amp;M94,[1]Hoja4!$L$3:$M$27,2,FALSE),"")</f>
        <v>Moderada</v>
      </c>
      <c r="O94" s="23" t="s">
        <v>47</v>
      </c>
      <c r="P94" s="24" t="s">
        <v>48</v>
      </c>
      <c r="Q94" s="15" t="s">
        <v>547</v>
      </c>
      <c r="R94" s="16" t="s">
        <v>61</v>
      </c>
      <c r="S94" s="16" t="s">
        <v>51</v>
      </c>
      <c r="T94" s="23" t="s">
        <v>47</v>
      </c>
      <c r="U94" s="22" t="s">
        <v>48</v>
      </c>
      <c r="V94" s="22" t="s">
        <v>48</v>
      </c>
      <c r="W94" s="22" t="s">
        <v>48</v>
      </c>
      <c r="X94" s="16" t="s">
        <v>71</v>
      </c>
      <c r="Y94" s="16" t="s">
        <v>60</v>
      </c>
      <c r="Z94" s="23" t="str">
        <f>IF(AND(X94&lt;&gt;"",Y94&lt;&gt;""),VLOOKUP(X94&amp;Y94,[1]Hoja4!$L$3:$M$27,2,FALSE),"")</f>
        <v>Moderada</v>
      </c>
      <c r="AA94" s="23" t="s">
        <v>47</v>
      </c>
      <c r="AB94" s="25" t="s">
        <v>53</v>
      </c>
      <c r="AC94" s="15" t="s">
        <v>548</v>
      </c>
      <c r="AD94" s="16" t="s">
        <v>408</v>
      </c>
      <c r="AE94" s="15" t="s">
        <v>542</v>
      </c>
      <c r="AF94" s="25" t="s">
        <v>162</v>
      </c>
      <c r="AG94" s="25" t="s">
        <v>177</v>
      </c>
      <c r="AH94" s="15" t="s">
        <v>58</v>
      </c>
      <c r="AI94" s="15" t="s">
        <v>59</v>
      </c>
    </row>
    <row r="95" spans="1:35" s="48" customFormat="1" ht="89.25" hidden="1">
      <c r="A95" s="15" t="s">
        <v>501</v>
      </c>
      <c r="B95" s="16"/>
      <c r="C95" s="15" t="s">
        <v>549</v>
      </c>
      <c r="D95" s="15" t="s">
        <v>550</v>
      </c>
      <c r="E95" s="15" t="s">
        <v>75</v>
      </c>
      <c r="F95" s="19" t="s">
        <v>109</v>
      </c>
      <c r="G95" s="16" t="s">
        <v>969</v>
      </c>
      <c r="H95" s="19" t="s">
        <v>206</v>
      </c>
      <c r="I95" s="16" t="s">
        <v>42</v>
      </c>
      <c r="J95" s="15" t="s">
        <v>538</v>
      </c>
      <c r="K95" s="15" t="s">
        <v>551</v>
      </c>
      <c r="L95" s="16" t="s">
        <v>71</v>
      </c>
      <c r="M95" s="16" t="s">
        <v>67</v>
      </c>
      <c r="N95" s="23" t="str">
        <f>IF(AND(L95&lt;&gt;"",M95&lt;&gt;""),VLOOKUP(L95&amp;M95,[1]Hoja4!$L$3:$M$27,2,FALSE),"")</f>
        <v>Alta</v>
      </c>
      <c r="O95" s="23" t="s">
        <v>47</v>
      </c>
      <c r="P95" s="24" t="s">
        <v>48</v>
      </c>
      <c r="Q95" s="15" t="s">
        <v>552</v>
      </c>
      <c r="R95" s="16" t="s">
        <v>61</v>
      </c>
      <c r="S95" s="16" t="s">
        <v>51</v>
      </c>
      <c r="T95" s="23" t="s">
        <v>47</v>
      </c>
      <c r="U95" s="22" t="s">
        <v>48</v>
      </c>
      <c r="V95" s="22" t="s">
        <v>48</v>
      </c>
      <c r="W95" s="22" t="s">
        <v>48</v>
      </c>
      <c r="X95" s="16" t="s">
        <v>71</v>
      </c>
      <c r="Y95" s="16" t="s">
        <v>60</v>
      </c>
      <c r="Z95" s="23" t="str">
        <f>IF(AND(X95&lt;&gt;"",Y95&lt;&gt;""),VLOOKUP(X95&amp;Y95,[1]Hoja4!$L$3:$M$27,2,FALSE),"")</f>
        <v>Moderada</v>
      </c>
      <c r="AA95" s="23" t="s">
        <v>47</v>
      </c>
      <c r="AB95" s="25" t="s">
        <v>53</v>
      </c>
      <c r="AC95" s="15" t="s">
        <v>552</v>
      </c>
      <c r="AD95" s="16" t="s">
        <v>408</v>
      </c>
      <c r="AE95" s="15" t="s">
        <v>542</v>
      </c>
      <c r="AF95" s="25" t="s">
        <v>162</v>
      </c>
      <c r="AG95" s="25" t="s">
        <v>177</v>
      </c>
      <c r="AH95" s="15" t="s">
        <v>58</v>
      </c>
      <c r="AI95" s="15" t="s">
        <v>59</v>
      </c>
    </row>
    <row r="96" spans="1:35" s="48" customFormat="1" ht="102" hidden="1">
      <c r="A96" s="15" t="s">
        <v>501</v>
      </c>
      <c r="B96" s="16"/>
      <c r="C96" s="15" t="s">
        <v>553</v>
      </c>
      <c r="D96" s="15" t="s">
        <v>554</v>
      </c>
      <c r="E96" s="15" t="s">
        <v>80</v>
      </c>
      <c r="F96" s="19" t="s">
        <v>109</v>
      </c>
      <c r="G96" s="16" t="s">
        <v>969</v>
      </c>
      <c r="H96" s="19" t="s">
        <v>206</v>
      </c>
      <c r="I96" s="16" t="s">
        <v>42</v>
      </c>
      <c r="J96" s="15" t="s">
        <v>555</v>
      </c>
      <c r="K96" s="15" t="s">
        <v>556</v>
      </c>
      <c r="L96" s="16" t="s">
        <v>71</v>
      </c>
      <c r="M96" s="16" t="s">
        <v>46</v>
      </c>
      <c r="N96" s="23" t="str">
        <f>IF(AND(L96&lt;&gt;"",M96&lt;&gt;""),VLOOKUP(L96&amp;M96,[1]Hoja4!$L$3:$M$27,2,FALSE),"")</f>
        <v>Extrema</v>
      </c>
      <c r="O96" s="23" t="s">
        <v>47</v>
      </c>
      <c r="P96" s="24" t="s">
        <v>48</v>
      </c>
      <c r="Q96" s="15" t="s">
        <v>557</v>
      </c>
      <c r="R96" s="16" t="s">
        <v>61</v>
      </c>
      <c r="S96" s="16" t="s">
        <v>51</v>
      </c>
      <c r="T96" s="23" t="s">
        <v>47</v>
      </c>
      <c r="U96" s="22" t="s">
        <v>48</v>
      </c>
      <c r="V96" s="22" t="s">
        <v>48</v>
      </c>
      <c r="W96" s="22" t="s">
        <v>48</v>
      </c>
      <c r="X96" s="16" t="s">
        <v>71</v>
      </c>
      <c r="Y96" s="16" t="s">
        <v>67</v>
      </c>
      <c r="Z96" s="23" t="str">
        <f>IF(AND(X96&lt;&gt;"",Y96&lt;&gt;""),VLOOKUP(X96&amp;Y96,[1]Hoja4!$L$3:$M$27,2,FALSE),"")</f>
        <v>Alta</v>
      </c>
      <c r="AA96" s="23" t="s">
        <v>47</v>
      </c>
      <c r="AB96" s="25" t="s">
        <v>53</v>
      </c>
      <c r="AC96" s="15" t="s">
        <v>558</v>
      </c>
      <c r="AD96" s="16" t="s">
        <v>506</v>
      </c>
      <c r="AE96" s="15" t="s">
        <v>559</v>
      </c>
      <c r="AF96" s="25" t="s">
        <v>162</v>
      </c>
      <c r="AG96" s="25" t="s">
        <v>177</v>
      </c>
      <c r="AH96" s="15" t="s">
        <v>58</v>
      </c>
      <c r="AI96" s="15" t="s">
        <v>59</v>
      </c>
    </row>
    <row r="97" spans="1:35" s="48" customFormat="1" ht="89.25" hidden="1">
      <c r="A97" s="15" t="s">
        <v>501</v>
      </c>
      <c r="B97" s="16"/>
      <c r="C97" s="15" t="s">
        <v>560</v>
      </c>
      <c r="D97" s="15" t="s">
        <v>561</v>
      </c>
      <c r="E97" s="15" t="s">
        <v>40</v>
      </c>
      <c r="F97" s="19" t="s">
        <v>109</v>
      </c>
      <c r="G97" s="16" t="s">
        <v>969</v>
      </c>
      <c r="H97" s="19" t="s">
        <v>206</v>
      </c>
      <c r="I97" s="16" t="s">
        <v>42</v>
      </c>
      <c r="J97" s="15" t="s">
        <v>562</v>
      </c>
      <c r="K97" s="15" t="s">
        <v>563</v>
      </c>
      <c r="L97" s="16" t="s">
        <v>71</v>
      </c>
      <c r="M97" s="16" t="s">
        <v>67</v>
      </c>
      <c r="N97" s="23" t="str">
        <f>IF(AND(L97&lt;&gt;"",M97&lt;&gt;""),VLOOKUP(L97&amp;M97,[1]Hoja4!$L$3:$M$27,2,FALSE),"")</f>
        <v>Alta</v>
      </c>
      <c r="O97" s="23" t="s">
        <v>47</v>
      </c>
      <c r="P97" s="24" t="s">
        <v>48</v>
      </c>
      <c r="Q97" s="15" t="s">
        <v>564</v>
      </c>
      <c r="R97" s="16" t="s">
        <v>61</v>
      </c>
      <c r="S97" s="16" t="s">
        <v>51</v>
      </c>
      <c r="T97" s="23" t="s">
        <v>47</v>
      </c>
      <c r="U97" s="22" t="s">
        <v>48</v>
      </c>
      <c r="V97" s="22" t="s">
        <v>48</v>
      </c>
      <c r="W97" s="22" t="s">
        <v>48</v>
      </c>
      <c r="X97" s="16" t="s">
        <v>71</v>
      </c>
      <c r="Y97" s="16" t="s">
        <v>60</v>
      </c>
      <c r="Z97" s="23" t="str">
        <f>IF(AND(X97&lt;&gt;"",Y97&lt;&gt;""),VLOOKUP(X97&amp;Y97,[1]Hoja4!$L$3:$M$27,2,FALSE),"")</f>
        <v>Moderada</v>
      </c>
      <c r="AA97" s="23" t="s">
        <v>47</v>
      </c>
      <c r="AB97" s="25" t="s">
        <v>53</v>
      </c>
      <c r="AC97" s="15" t="s">
        <v>565</v>
      </c>
      <c r="AD97" s="16" t="s">
        <v>506</v>
      </c>
      <c r="AE97" s="15" t="s">
        <v>559</v>
      </c>
      <c r="AF97" s="25" t="s">
        <v>162</v>
      </c>
      <c r="AG97" s="25" t="s">
        <v>177</v>
      </c>
      <c r="AH97" s="15" t="s">
        <v>58</v>
      </c>
      <c r="AI97" s="15" t="s">
        <v>59</v>
      </c>
    </row>
    <row r="98" spans="1:35" s="48" customFormat="1" ht="89.25" hidden="1">
      <c r="A98" s="15" t="s">
        <v>566</v>
      </c>
      <c r="B98" s="16"/>
      <c r="C98" s="15" t="s">
        <v>567</v>
      </c>
      <c r="D98" s="15" t="s">
        <v>567</v>
      </c>
      <c r="E98" s="15" t="s">
        <v>75</v>
      </c>
      <c r="F98" s="19" t="s">
        <v>109</v>
      </c>
      <c r="G98" s="16" t="s">
        <v>969</v>
      </c>
      <c r="H98" s="19" t="s">
        <v>206</v>
      </c>
      <c r="I98" s="16" t="s">
        <v>42</v>
      </c>
      <c r="J98" s="15" t="s">
        <v>568</v>
      </c>
      <c r="K98" s="15" t="s">
        <v>569</v>
      </c>
      <c r="L98" s="16" t="s">
        <v>71</v>
      </c>
      <c r="M98" s="16" t="s">
        <v>46</v>
      </c>
      <c r="N98" s="23" t="str">
        <f>IF(AND(L98&lt;&gt;"",M98&lt;&gt;""),VLOOKUP(L98&amp;M98,[1]Hoja4!$L$3:$M$27,2,FALSE),"")</f>
        <v>Extrema</v>
      </c>
      <c r="O98" s="23" t="s">
        <v>47</v>
      </c>
      <c r="P98" s="24" t="s">
        <v>48</v>
      </c>
      <c r="Q98" s="15" t="s">
        <v>570</v>
      </c>
      <c r="R98" s="16" t="s">
        <v>61</v>
      </c>
      <c r="S98" s="16" t="s">
        <v>51</v>
      </c>
      <c r="T98" s="23" t="s">
        <v>47</v>
      </c>
      <c r="U98" s="22" t="s">
        <v>48</v>
      </c>
      <c r="V98" s="22" t="s">
        <v>48</v>
      </c>
      <c r="W98" s="22" t="s">
        <v>48</v>
      </c>
      <c r="X98" s="16" t="s">
        <v>71</v>
      </c>
      <c r="Y98" s="16" t="s">
        <v>67</v>
      </c>
      <c r="Z98" s="23" t="str">
        <f>IF(AND(X98&lt;&gt;"",Y98&lt;&gt;""),VLOOKUP(X98&amp;Y98,[1]Hoja4!$L$3:$M$27,2,FALSE),"")</f>
        <v>Alta</v>
      </c>
      <c r="AA98" s="23" t="s">
        <v>47</v>
      </c>
      <c r="AB98" s="25" t="s">
        <v>53</v>
      </c>
      <c r="AC98" s="16" t="s">
        <v>571</v>
      </c>
      <c r="AD98" s="15" t="s">
        <v>572</v>
      </c>
      <c r="AE98" s="16" t="s">
        <v>573</v>
      </c>
      <c r="AF98" s="25" t="s">
        <v>162</v>
      </c>
      <c r="AG98" s="25" t="s">
        <v>177</v>
      </c>
      <c r="AH98" s="15" t="s">
        <v>58</v>
      </c>
      <c r="AI98" s="15" t="s">
        <v>59</v>
      </c>
    </row>
    <row r="99" spans="1:35" s="48" customFormat="1" ht="127.5" hidden="1">
      <c r="A99" s="15" t="s">
        <v>566</v>
      </c>
      <c r="B99" s="16"/>
      <c r="C99" s="15" t="s">
        <v>574</v>
      </c>
      <c r="D99" s="15" t="s">
        <v>574</v>
      </c>
      <c r="E99" s="15" t="s">
        <v>75</v>
      </c>
      <c r="F99" s="19" t="s">
        <v>109</v>
      </c>
      <c r="G99" s="16" t="s">
        <v>969</v>
      </c>
      <c r="H99" s="19" t="s">
        <v>206</v>
      </c>
      <c r="I99" s="16" t="s">
        <v>42</v>
      </c>
      <c r="J99" s="15" t="s">
        <v>575</v>
      </c>
      <c r="K99" s="15" t="s">
        <v>576</v>
      </c>
      <c r="L99" s="16" t="s">
        <v>71</v>
      </c>
      <c r="M99" s="16" t="s">
        <v>67</v>
      </c>
      <c r="N99" s="23" t="str">
        <f>IF(AND(L99&lt;&gt;"",M99&lt;&gt;""),VLOOKUP(L99&amp;M99,[1]Hoja4!$L$3:$M$27,2,FALSE),"")</f>
        <v>Alta</v>
      </c>
      <c r="O99" s="23" t="s">
        <v>47</v>
      </c>
      <c r="P99" s="24" t="s">
        <v>48</v>
      </c>
      <c r="Q99" s="15" t="s">
        <v>577</v>
      </c>
      <c r="R99" s="16" t="s">
        <v>61</v>
      </c>
      <c r="S99" s="16" t="s">
        <v>51</v>
      </c>
      <c r="T99" s="23" t="s">
        <v>47</v>
      </c>
      <c r="U99" s="22" t="s">
        <v>48</v>
      </c>
      <c r="V99" s="22" t="s">
        <v>48</v>
      </c>
      <c r="W99" s="22" t="s">
        <v>52</v>
      </c>
      <c r="X99" s="16" t="s">
        <v>71</v>
      </c>
      <c r="Y99" s="16" t="s">
        <v>67</v>
      </c>
      <c r="Z99" s="23" t="str">
        <f>IF(AND(X99&lt;&gt;"",Y99&lt;&gt;""),VLOOKUP(X99&amp;Y99,[1]Hoja4!$L$3:$M$27,2,FALSE),"")</f>
        <v>Alta</v>
      </c>
      <c r="AA99" s="23" t="s">
        <v>47</v>
      </c>
      <c r="AB99" s="25" t="s">
        <v>53</v>
      </c>
      <c r="AC99" s="15" t="s">
        <v>578</v>
      </c>
      <c r="AD99" s="15" t="s">
        <v>572</v>
      </c>
      <c r="AE99" s="16" t="s">
        <v>573</v>
      </c>
      <c r="AF99" s="25" t="s">
        <v>162</v>
      </c>
      <c r="AG99" s="25" t="s">
        <v>177</v>
      </c>
      <c r="AH99" s="15" t="s">
        <v>58</v>
      </c>
      <c r="AI99" s="15" t="s">
        <v>59</v>
      </c>
    </row>
    <row r="100" spans="1:35" s="48" customFormat="1" ht="89.25" hidden="1">
      <c r="A100" s="15" t="s">
        <v>566</v>
      </c>
      <c r="B100" s="16"/>
      <c r="C100" s="15" t="s">
        <v>579</v>
      </c>
      <c r="D100" s="15" t="s">
        <v>579</v>
      </c>
      <c r="E100" s="15" t="s">
        <v>75</v>
      </c>
      <c r="F100" s="19" t="s">
        <v>109</v>
      </c>
      <c r="G100" s="16" t="s">
        <v>969</v>
      </c>
      <c r="H100" s="19" t="s">
        <v>206</v>
      </c>
      <c r="I100" s="16" t="s">
        <v>42</v>
      </c>
      <c r="J100" s="15" t="s">
        <v>580</v>
      </c>
      <c r="K100" s="15" t="s">
        <v>581</v>
      </c>
      <c r="L100" s="16" t="s">
        <v>71</v>
      </c>
      <c r="M100" s="16" t="s">
        <v>67</v>
      </c>
      <c r="N100" s="23" t="str">
        <f>IF(AND(L100&lt;&gt;"",M100&lt;&gt;""),VLOOKUP(L100&amp;M100,[1]Hoja4!$L$3:$M$27,2,FALSE),"")</f>
        <v>Alta</v>
      </c>
      <c r="O100" s="23" t="s">
        <v>47</v>
      </c>
      <c r="P100" s="24" t="s">
        <v>48</v>
      </c>
      <c r="Q100" s="15" t="s">
        <v>582</v>
      </c>
      <c r="R100" s="16" t="s">
        <v>61</v>
      </c>
      <c r="S100" s="16" t="s">
        <v>51</v>
      </c>
      <c r="T100" s="23" t="s">
        <v>47</v>
      </c>
      <c r="U100" s="22" t="s">
        <v>48</v>
      </c>
      <c r="V100" s="22" t="s">
        <v>48</v>
      </c>
      <c r="W100" s="22" t="s">
        <v>52</v>
      </c>
      <c r="X100" s="16" t="s">
        <v>71</v>
      </c>
      <c r="Y100" s="16" t="s">
        <v>67</v>
      </c>
      <c r="Z100" s="23" t="str">
        <f>IF(AND(X100&lt;&gt;"",Y100&lt;&gt;""),VLOOKUP(X100&amp;Y100,[1]Hoja4!$L$3:$M$27,2,FALSE),"")</f>
        <v>Alta</v>
      </c>
      <c r="AA100" s="23" t="s">
        <v>47</v>
      </c>
      <c r="AB100" s="25" t="s">
        <v>53</v>
      </c>
      <c r="AC100" s="15" t="s">
        <v>583</v>
      </c>
      <c r="AD100" s="15" t="s">
        <v>572</v>
      </c>
      <c r="AE100" s="16" t="s">
        <v>573</v>
      </c>
      <c r="AF100" s="25" t="s">
        <v>162</v>
      </c>
      <c r="AG100" s="25" t="s">
        <v>177</v>
      </c>
      <c r="AH100" s="15" t="s">
        <v>58</v>
      </c>
      <c r="AI100" s="15" t="s">
        <v>59</v>
      </c>
    </row>
    <row r="101" spans="1:35" s="48" customFormat="1" ht="89.25" hidden="1">
      <c r="A101" s="15" t="s">
        <v>566</v>
      </c>
      <c r="B101" s="16"/>
      <c r="C101" s="15" t="s">
        <v>584</v>
      </c>
      <c r="D101" s="15" t="s">
        <v>585</v>
      </c>
      <c r="E101" s="15" t="s">
        <v>75</v>
      </c>
      <c r="F101" s="19" t="s">
        <v>109</v>
      </c>
      <c r="G101" s="16" t="s">
        <v>969</v>
      </c>
      <c r="H101" s="19" t="s">
        <v>206</v>
      </c>
      <c r="I101" s="16" t="s">
        <v>42</v>
      </c>
      <c r="J101" s="15" t="s">
        <v>586</v>
      </c>
      <c r="K101" s="15" t="s">
        <v>587</v>
      </c>
      <c r="L101" s="16" t="s">
        <v>71</v>
      </c>
      <c r="M101" s="16" t="s">
        <v>46</v>
      </c>
      <c r="N101" s="23" t="str">
        <f>IF(AND(L101&lt;&gt;"",M101&lt;&gt;""),VLOOKUP(L101&amp;M101,[1]Hoja4!$L$3:$M$27,2,FALSE),"")</f>
        <v>Extrema</v>
      </c>
      <c r="O101" s="23" t="s">
        <v>47</v>
      </c>
      <c r="P101" s="24" t="s">
        <v>48</v>
      </c>
      <c r="Q101" s="15" t="s">
        <v>588</v>
      </c>
      <c r="R101" s="16" t="s">
        <v>61</v>
      </c>
      <c r="S101" s="16" t="s">
        <v>51</v>
      </c>
      <c r="T101" s="23" t="s">
        <v>47</v>
      </c>
      <c r="U101" s="22" t="s">
        <v>48</v>
      </c>
      <c r="V101" s="22" t="s">
        <v>48</v>
      </c>
      <c r="W101" s="22" t="s">
        <v>48</v>
      </c>
      <c r="X101" s="16" t="s">
        <v>71</v>
      </c>
      <c r="Y101" s="16" t="s">
        <v>67</v>
      </c>
      <c r="Z101" s="23" t="str">
        <f>IF(AND(X101&lt;&gt;"",Y101&lt;&gt;""),VLOOKUP(X101&amp;Y101,[1]Hoja4!$L$3:$M$27,2,FALSE),"")</f>
        <v>Alta</v>
      </c>
      <c r="AA101" s="23" t="s">
        <v>47</v>
      </c>
      <c r="AB101" s="25" t="s">
        <v>53</v>
      </c>
      <c r="AC101" s="15" t="s">
        <v>589</v>
      </c>
      <c r="AD101" s="15" t="s">
        <v>572</v>
      </c>
      <c r="AE101" s="16" t="s">
        <v>573</v>
      </c>
      <c r="AF101" s="25" t="s">
        <v>162</v>
      </c>
      <c r="AG101" s="25" t="s">
        <v>590</v>
      </c>
      <c r="AH101" s="15" t="s">
        <v>58</v>
      </c>
      <c r="AI101" s="15" t="s">
        <v>59</v>
      </c>
    </row>
    <row r="102" spans="1:35" s="48" customFormat="1" ht="89.25" hidden="1">
      <c r="A102" s="15" t="s">
        <v>566</v>
      </c>
      <c r="B102" s="16"/>
      <c r="C102" s="15" t="s">
        <v>591</v>
      </c>
      <c r="D102" s="15" t="s">
        <v>592</v>
      </c>
      <c r="E102" s="15" t="s">
        <v>75</v>
      </c>
      <c r="F102" s="19" t="s">
        <v>109</v>
      </c>
      <c r="G102" s="16" t="s">
        <v>969</v>
      </c>
      <c r="H102" s="19" t="s">
        <v>206</v>
      </c>
      <c r="I102" s="16" t="s">
        <v>42</v>
      </c>
      <c r="J102" s="15" t="s">
        <v>593</v>
      </c>
      <c r="K102" s="15" t="s">
        <v>594</v>
      </c>
      <c r="L102" s="16" t="s">
        <v>71</v>
      </c>
      <c r="M102" s="16" t="s">
        <v>46</v>
      </c>
      <c r="N102" s="23" t="str">
        <f>IF(AND(L102&lt;&gt;"",M102&lt;&gt;""),VLOOKUP(L102&amp;M102,[1]Hoja4!$L$3:$M$27,2,FALSE),"")</f>
        <v>Extrema</v>
      </c>
      <c r="O102" s="23" t="s">
        <v>47</v>
      </c>
      <c r="P102" s="24" t="s">
        <v>48</v>
      </c>
      <c r="Q102" s="16" t="s">
        <v>595</v>
      </c>
      <c r="R102" s="16" t="s">
        <v>61</v>
      </c>
      <c r="S102" s="16" t="s">
        <v>51</v>
      </c>
      <c r="T102" s="23" t="s">
        <v>47</v>
      </c>
      <c r="U102" s="22" t="s">
        <v>48</v>
      </c>
      <c r="V102" s="22" t="s">
        <v>48</v>
      </c>
      <c r="W102" s="22" t="s">
        <v>48</v>
      </c>
      <c r="X102" s="16" t="s">
        <v>71</v>
      </c>
      <c r="Y102" s="16" t="s">
        <v>67</v>
      </c>
      <c r="Z102" s="23" t="str">
        <f>IF(AND(X102&lt;&gt;"",Y102&lt;&gt;""),VLOOKUP(X102&amp;Y102,[1]Hoja4!$L$3:$M$27,2,FALSE),"")</f>
        <v>Alta</v>
      </c>
      <c r="AA102" s="23" t="s">
        <v>47</v>
      </c>
      <c r="AB102" s="25" t="s">
        <v>53</v>
      </c>
      <c r="AC102" s="15" t="s">
        <v>596</v>
      </c>
      <c r="AD102" s="15" t="s">
        <v>572</v>
      </c>
      <c r="AE102" s="16" t="s">
        <v>573</v>
      </c>
      <c r="AF102" s="25" t="s">
        <v>162</v>
      </c>
      <c r="AG102" s="25" t="s">
        <v>590</v>
      </c>
      <c r="AH102" s="15" t="s">
        <v>58</v>
      </c>
      <c r="AI102" s="15" t="s">
        <v>59</v>
      </c>
    </row>
    <row r="103" spans="1:35" s="48" customFormat="1" ht="165.75" hidden="1">
      <c r="A103" s="15" t="s">
        <v>566</v>
      </c>
      <c r="B103" s="16"/>
      <c r="C103" s="10" t="s">
        <v>597</v>
      </c>
      <c r="D103" s="10" t="s">
        <v>597</v>
      </c>
      <c r="E103" s="15" t="s">
        <v>80</v>
      </c>
      <c r="F103" s="19" t="s">
        <v>109</v>
      </c>
      <c r="G103" s="16" t="s">
        <v>969</v>
      </c>
      <c r="H103" s="19" t="s">
        <v>206</v>
      </c>
      <c r="I103" s="16" t="s">
        <v>42</v>
      </c>
      <c r="J103" s="15" t="s">
        <v>598</v>
      </c>
      <c r="K103" s="15" t="s">
        <v>599</v>
      </c>
      <c r="L103" s="16" t="s">
        <v>77</v>
      </c>
      <c r="M103" s="16" t="s">
        <v>46</v>
      </c>
      <c r="N103" s="23" t="str">
        <f>IF(AND(L103&lt;&gt;"",M103&lt;&gt;""),VLOOKUP(L103&amp;M103,[1]Hoja4!$L$3:$M$27,2,FALSE),"")</f>
        <v>Extrema</v>
      </c>
      <c r="O103" s="23" t="s">
        <v>47</v>
      </c>
      <c r="P103" s="24" t="s">
        <v>48</v>
      </c>
      <c r="Q103" s="15" t="s">
        <v>600</v>
      </c>
      <c r="R103" s="16" t="s">
        <v>61</v>
      </c>
      <c r="S103" s="16" t="s">
        <v>51</v>
      </c>
      <c r="T103" s="23" t="s">
        <v>47</v>
      </c>
      <c r="U103" s="22" t="s">
        <v>48</v>
      </c>
      <c r="V103" s="22" t="s">
        <v>48</v>
      </c>
      <c r="W103" s="22" t="s">
        <v>48</v>
      </c>
      <c r="X103" s="16" t="s">
        <v>77</v>
      </c>
      <c r="Y103" s="16" t="s">
        <v>67</v>
      </c>
      <c r="Z103" s="23" t="str">
        <f>IF(AND(X103&lt;&gt;"",Y103&lt;&gt;""),VLOOKUP(X103&amp;Y103,[1]Hoja4!$L$3:$M$27,2,FALSE),"")</f>
        <v>Alta</v>
      </c>
      <c r="AA103" s="23" t="s">
        <v>47</v>
      </c>
      <c r="AB103" s="25" t="s">
        <v>53</v>
      </c>
      <c r="AC103" s="15" t="s">
        <v>601</v>
      </c>
      <c r="AD103" s="15" t="s">
        <v>572</v>
      </c>
      <c r="AE103" s="16" t="s">
        <v>602</v>
      </c>
      <c r="AF103" s="25" t="s">
        <v>162</v>
      </c>
      <c r="AG103" s="25" t="s">
        <v>177</v>
      </c>
      <c r="AH103" s="15" t="s">
        <v>58</v>
      </c>
      <c r="AI103" s="15" t="s">
        <v>59</v>
      </c>
    </row>
    <row r="104" spans="1:35" s="48" customFormat="1" ht="89.25" hidden="1">
      <c r="A104" s="15" t="s">
        <v>566</v>
      </c>
      <c r="B104" s="16"/>
      <c r="C104" s="10" t="s">
        <v>603</v>
      </c>
      <c r="D104" s="10" t="s">
        <v>604</v>
      </c>
      <c r="E104" s="15" t="s">
        <v>80</v>
      </c>
      <c r="F104" s="19" t="s">
        <v>109</v>
      </c>
      <c r="G104" s="16" t="s">
        <v>969</v>
      </c>
      <c r="H104" s="19" t="s">
        <v>206</v>
      </c>
      <c r="I104" s="16" t="s">
        <v>42</v>
      </c>
      <c r="J104" s="15" t="s">
        <v>605</v>
      </c>
      <c r="K104" s="15" t="s">
        <v>606</v>
      </c>
      <c r="L104" s="16" t="s">
        <v>71</v>
      </c>
      <c r="M104" s="16" t="s">
        <v>67</v>
      </c>
      <c r="N104" s="23" t="str">
        <f>IF(AND(L104&lt;&gt;"",M104&lt;&gt;""),VLOOKUP(L104&amp;M104,[1]Hoja4!$L$3:$M$27,2,FALSE),"")</f>
        <v>Alta</v>
      </c>
      <c r="O104" s="23" t="s">
        <v>47</v>
      </c>
      <c r="P104" s="24" t="s">
        <v>48</v>
      </c>
      <c r="Q104" s="15" t="s">
        <v>607</v>
      </c>
      <c r="R104" s="16" t="s">
        <v>61</v>
      </c>
      <c r="S104" s="16" t="s">
        <v>51</v>
      </c>
      <c r="T104" s="23" t="s">
        <v>47</v>
      </c>
      <c r="U104" s="22" t="s">
        <v>48</v>
      </c>
      <c r="V104" s="22" t="s">
        <v>48</v>
      </c>
      <c r="W104" s="22" t="s">
        <v>48</v>
      </c>
      <c r="X104" s="16" t="s">
        <v>71</v>
      </c>
      <c r="Y104" s="16" t="s">
        <v>60</v>
      </c>
      <c r="Z104" s="23" t="str">
        <f>IF(AND(X104&lt;&gt;"",Y104&lt;&gt;""),VLOOKUP(X104&amp;Y104,[1]Hoja4!$L$3:$M$27,2,FALSE),"")</f>
        <v>Moderada</v>
      </c>
      <c r="AA104" s="23" t="s">
        <v>47</v>
      </c>
      <c r="AB104" s="25" t="s">
        <v>53</v>
      </c>
      <c r="AC104" s="15" t="s">
        <v>607</v>
      </c>
      <c r="AD104" s="15" t="s">
        <v>572</v>
      </c>
      <c r="AE104" s="16" t="s">
        <v>602</v>
      </c>
      <c r="AF104" s="25" t="s">
        <v>162</v>
      </c>
      <c r="AG104" s="25" t="s">
        <v>177</v>
      </c>
      <c r="AH104" s="15" t="s">
        <v>58</v>
      </c>
      <c r="AI104" s="15" t="s">
        <v>59</v>
      </c>
    </row>
    <row r="105" spans="1:35" s="48" customFormat="1" ht="89.25" hidden="1">
      <c r="A105" s="15" t="s">
        <v>566</v>
      </c>
      <c r="B105" s="16"/>
      <c r="C105" s="10" t="s">
        <v>608</v>
      </c>
      <c r="D105" s="10" t="s">
        <v>609</v>
      </c>
      <c r="E105" s="15" t="s">
        <v>80</v>
      </c>
      <c r="F105" s="19" t="s">
        <v>109</v>
      </c>
      <c r="G105" s="16" t="s">
        <v>969</v>
      </c>
      <c r="H105" s="19" t="s">
        <v>206</v>
      </c>
      <c r="I105" s="16" t="s">
        <v>42</v>
      </c>
      <c r="J105" s="15" t="s">
        <v>610</v>
      </c>
      <c r="K105" s="15" t="s">
        <v>611</v>
      </c>
      <c r="L105" s="16" t="s">
        <v>71</v>
      </c>
      <c r="M105" s="16" t="s">
        <v>67</v>
      </c>
      <c r="N105" s="23" t="str">
        <f>IF(AND(L105&lt;&gt;"",M105&lt;&gt;""),VLOOKUP(L105&amp;M105,[1]Hoja4!$L$3:$M$27,2,FALSE),"")</f>
        <v>Alta</v>
      </c>
      <c r="O105" s="23" t="s">
        <v>47</v>
      </c>
      <c r="P105" s="24" t="s">
        <v>48</v>
      </c>
      <c r="Q105" s="15" t="s">
        <v>612</v>
      </c>
      <c r="R105" s="16" t="s">
        <v>61</v>
      </c>
      <c r="S105" s="16" t="s">
        <v>51</v>
      </c>
      <c r="T105" s="23" t="s">
        <v>47</v>
      </c>
      <c r="U105" s="22" t="s">
        <v>48</v>
      </c>
      <c r="V105" s="22" t="s">
        <v>48</v>
      </c>
      <c r="W105" s="22" t="s">
        <v>48</v>
      </c>
      <c r="X105" s="16" t="s">
        <v>71</v>
      </c>
      <c r="Y105" s="16" t="s">
        <v>60</v>
      </c>
      <c r="Z105" s="23" t="str">
        <f>IF(AND(X105&lt;&gt;"",Y105&lt;&gt;""),VLOOKUP(X105&amp;Y105,[1]Hoja4!$L$3:$M$27,2,FALSE),"")</f>
        <v>Moderada</v>
      </c>
      <c r="AA105" s="23" t="s">
        <v>47</v>
      </c>
      <c r="AB105" s="25" t="s">
        <v>53</v>
      </c>
      <c r="AC105" s="15" t="s">
        <v>612</v>
      </c>
      <c r="AD105" s="15" t="s">
        <v>572</v>
      </c>
      <c r="AE105" s="16" t="s">
        <v>602</v>
      </c>
      <c r="AF105" s="25" t="s">
        <v>162</v>
      </c>
      <c r="AG105" s="25" t="s">
        <v>177</v>
      </c>
      <c r="AH105" s="15" t="s">
        <v>58</v>
      </c>
      <c r="AI105" s="15" t="s">
        <v>59</v>
      </c>
    </row>
    <row r="106" spans="1:35" s="48" customFormat="1" ht="204" hidden="1">
      <c r="A106" s="16" t="s">
        <v>613</v>
      </c>
      <c r="B106" s="16"/>
      <c r="C106" s="15" t="s">
        <v>614</v>
      </c>
      <c r="D106" s="15" t="s">
        <v>615</v>
      </c>
      <c r="E106" s="15" t="s">
        <v>80</v>
      </c>
      <c r="F106" s="19" t="s">
        <v>109</v>
      </c>
      <c r="G106" s="16" t="s">
        <v>969</v>
      </c>
      <c r="H106" s="19" t="s">
        <v>206</v>
      </c>
      <c r="I106" s="16" t="s">
        <v>42</v>
      </c>
      <c r="J106" s="15" t="s">
        <v>616</v>
      </c>
      <c r="K106" s="15" t="s">
        <v>617</v>
      </c>
      <c r="L106" s="16" t="s">
        <v>77</v>
      </c>
      <c r="M106" s="16" t="s">
        <v>46</v>
      </c>
      <c r="N106" s="23" t="str">
        <f>IF(AND(L106&lt;&gt;"",M106&lt;&gt;""),VLOOKUP(L106&amp;M106,[1]Hoja4!$L$3:$M$27,2,FALSE),"")</f>
        <v>Extrema</v>
      </c>
      <c r="O106" s="23" t="s">
        <v>47</v>
      </c>
      <c r="P106" s="24" t="s">
        <v>48</v>
      </c>
      <c r="Q106" s="15" t="s">
        <v>618</v>
      </c>
      <c r="R106" s="16" t="s">
        <v>61</v>
      </c>
      <c r="S106" s="16" t="s">
        <v>51</v>
      </c>
      <c r="T106" s="23" t="s">
        <v>47</v>
      </c>
      <c r="U106" s="22" t="s">
        <v>48</v>
      </c>
      <c r="V106" s="22" t="s">
        <v>48</v>
      </c>
      <c r="W106" s="22" t="s">
        <v>52</v>
      </c>
      <c r="X106" s="16" t="s">
        <v>77</v>
      </c>
      <c r="Y106" s="16" t="s">
        <v>46</v>
      </c>
      <c r="Z106" s="23" t="str">
        <f>IF(AND(X106&lt;&gt;"",Y106&lt;&gt;""),VLOOKUP(X106&amp;Y106,[1]Hoja4!$L$3:$M$27,2,FALSE),"")</f>
        <v>Extrema</v>
      </c>
      <c r="AA106" s="23" t="s">
        <v>47</v>
      </c>
      <c r="AB106" s="25" t="s">
        <v>53</v>
      </c>
      <c r="AC106" s="15" t="s">
        <v>619</v>
      </c>
      <c r="AD106" s="15" t="s">
        <v>572</v>
      </c>
      <c r="AE106" s="16" t="s">
        <v>620</v>
      </c>
      <c r="AF106" s="25" t="s">
        <v>162</v>
      </c>
      <c r="AG106" s="25" t="s">
        <v>177</v>
      </c>
      <c r="AH106" s="15" t="s">
        <v>58</v>
      </c>
      <c r="AI106" s="15" t="s">
        <v>59</v>
      </c>
    </row>
    <row r="107" spans="1:35" s="48" customFormat="1" ht="102" hidden="1">
      <c r="A107" s="16" t="s">
        <v>613</v>
      </c>
      <c r="B107" s="16"/>
      <c r="C107" s="15" t="s">
        <v>621</v>
      </c>
      <c r="D107" s="15" t="s">
        <v>622</v>
      </c>
      <c r="E107" s="15" t="s">
        <v>80</v>
      </c>
      <c r="F107" s="19" t="s">
        <v>109</v>
      </c>
      <c r="G107" s="16" t="s">
        <v>969</v>
      </c>
      <c r="H107" s="19" t="s">
        <v>206</v>
      </c>
      <c r="I107" s="16" t="s">
        <v>42</v>
      </c>
      <c r="J107" s="15" t="s">
        <v>623</v>
      </c>
      <c r="K107" s="15" t="s">
        <v>624</v>
      </c>
      <c r="L107" s="16" t="s">
        <v>77</v>
      </c>
      <c r="M107" s="16" t="s">
        <v>46</v>
      </c>
      <c r="N107" s="23" t="str">
        <f>IF(AND(L107&lt;&gt;"",M107&lt;&gt;""),VLOOKUP(L107&amp;M107,[1]Hoja4!$L$3:$M$27,2,FALSE),"")</f>
        <v>Extrema</v>
      </c>
      <c r="O107" s="23" t="s">
        <v>47</v>
      </c>
      <c r="P107" s="24" t="s">
        <v>48</v>
      </c>
      <c r="Q107" s="15" t="s">
        <v>625</v>
      </c>
      <c r="R107" s="16" t="s">
        <v>61</v>
      </c>
      <c r="S107" s="16" t="s">
        <v>51</v>
      </c>
      <c r="T107" s="23" t="s">
        <v>47</v>
      </c>
      <c r="U107" s="22" t="s">
        <v>48</v>
      </c>
      <c r="V107" s="22" t="s">
        <v>48</v>
      </c>
      <c r="W107" s="22" t="s">
        <v>52</v>
      </c>
      <c r="X107" s="16" t="s">
        <v>77</v>
      </c>
      <c r="Y107" s="16" t="s">
        <v>46</v>
      </c>
      <c r="Z107" s="23" t="str">
        <f>IF(AND(X107&lt;&gt;"",Y107&lt;&gt;""),VLOOKUP(X107&amp;Y107,[1]Hoja4!$L$3:$M$27,2,FALSE),"")</f>
        <v>Extrema</v>
      </c>
      <c r="AA107" s="23" t="s">
        <v>47</v>
      </c>
      <c r="AB107" s="25" t="s">
        <v>53</v>
      </c>
      <c r="AC107" s="15" t="s">
        <v>626</v>
      </c>
      <c r="AD107" s="15" t="s">
        <v>572</v>
      </c>
      <c r="AE107" s="16" t="s">
        <v>620</v>
      </c>
      <c r="AF107" s="25" t="s">
        <v>162</v>
      </c>
      <c r="AG107" s="25" t="s">
        <v>177</v>
      </c>
      <c r="AH107" s="15" t="s">
        <v>58</v>
      </c>
      <c r="AI107" s="15" t="s">
        <v>59</v>
      </c>
    </row>
    <row r="108" spans="1:35" s="48" customFormat="1" ht="89.25" hidden="1">
      <c r="A108" s="16" t="s">
        <v>613</v>
      </c>
      <c r="B108" s="16"/>
      <c r="C108" s="15" t="s">
        <v>627</v>
      </c>
      <c r="D108" s="15" t="s">
        <v>628</v>
      </c>
      <c r="E108" s="15" t="s">
        <v>80</v>
      </c>
      <c r="F108" s="19" t="s">
        <v>109</v>
      </c>
      <c r="G108" s="16" t="s">
        <v>969</v>
      </c>
      <c r="H108" s="19" t="s">
        <v>206</v>
      </c>
      <c r="I108" s="16" t="s">
        <v>42</v>
      </c>
      <c r="J108" s="15" t="s">
        <v>629</v>
      </c>
      <c r="K108" s="15" t="s">
        <v>630</v>
      </c>
      <c r="L108" s="16" t="s">
        <v>77</v>
      </c>
      <c r="M108" s="16" t="s">
        <v>46</v>
      </c>
      <c r="N108" s="23" t="str">
        <f>IF(AND(L108&lt;&gt;"",M108&lt;&gt;""),VLOOKUP(L108&amp;M108,[1]Hoja4!$L$3:$M$27,2,FALSE),"")</f>
        <v>Extrema</v>
      </c>
      <c r="O108" s="23" t="s">
        <v>47</v>
      </c>
      <c r="P108" s="24" t="s">
        <v>48</v>
      </c>
      <c r="Q108" s="15" t="s">
        <v>631</v>
      </c>
      <c r="R108" s="16" t="s">
        <v>61</v>
      </c>
      <c r="S108" s="16" t="s">
        <v>51</v>
      </c>
      <c r="T108" s="23" t="s">
        <v>47</v>
      </c>
      <c r="U108" s="22" t="s">
        <v>48</v>
      </c>
      <c r="V108" s="22" t="s">
        <v>48</v>
      </c>
      <c r="W108" s="22" t="s">
        <v>48</v>
      </c>
      <c r="X108" s="16" t="s">
        <v>77</v>
      </c>
      <c r="Y108" s="16" t="s">
        <v>67</v>
      </c>
      <c r="Z108" s="23" t="str">
        <f>IF(AND(X108&lt;&gt;"",Y108&lt;&gt;""),VLOOKUP(X108&amp;Y108,[1]Hoja4!$L$3:$M$27,2,FALSE),"")</f>
        <v>Alta</v>
      </c>
      <c r="AA108" s="23" t="s">
        <v>47</v>
      </c>
      <c r="AB108" s="25" t="s">
        <v>53</v>
      </c>
      <c r="AC108" s="15" t="s">
        <v>631</v>
      </c>
      <c r="AD108" s="15" t="s">
        <v>572</v>
      </c>
      <c r="AE108" s="16" t="s">
        <v>620</v>
      </c>
      <c r="AF108" s="25" t="s">
        <v>162</v>
      </c>
      <c r="AG108" s="25" t="s">
        <v>177</v>
      </c>
      <c r="AH108" s="15" t="s">
        <v>58</v>
      </c>
      <c r="AI108" s="15" t="s">
        <v>59</v>
      </c>
    </row>
    <row r="109" spans="1:35" s="48" customFormat="1" ht="204" hidden="1">
      <c r="A109" s="16" t="s">
        <v>613</v>
      </c>
      <c r="B109" s="16"/>
      <c r="C109" s="15" t="s">
        <v>632</v>
      </c>
      <c r="D109" s="15" t="s">
        <v>633</v>
      </c>
      <c r="E109" s="15" t="s">
        <v>80</v>
      </c>
      <c r="F109" s="19" t="s">
        <v>109</v>
      </c>
      <c r="G109" s="16" t="s">
        <v>969</v>
      </c>
      <c r="H109" s="19" t="s">
        <v>206</v>
      </c>
      <c r="I109" s="16" t="s">
        <v>42</v>
      </c>
      <c r="J109" s="15" t="s">
        <v>634</v>
      </c>
      <c r="K109" s="15" t="s">
        <v>635</v>
      </c>
      <c r="L109" s="16" t="s">
        <v>77</v>
      </c>
      <c r="M109" s="16" t="s">
        <v>46</v>
      </c>
      <c r="N109" s="23" t="str">
        <f>IF(AND(L109&lt;&gt;"",M109&lt;&gt;""),VLOOKUP(L109&amp;M109,[1]Hoja4!$L$3:$M$27,2,FALSE),"")</f>
        <v>Extrema</v>
      </c>
      <c r="O109" s="23" t="s">
        <v>47</v>
      </c>
      <c r="P109" s="24" t="s">
        <v>48</v>
      </c>
      <c r="Q109" s="15" t="s">
        <v>636</v>
      </c>
      <c r="R109" s="16" t="s">
        <v>61</v>
      </c>
      <c r="S109" s="16" t="s">
        <v>51</v>
      </c>
      <c r="T109" s="23" t="s">
        <v>47</v>
      </c>
      <c r="U109" s="22" t="s">
        <v>48</v>
      </c>
      <c r="V109" s="22" t="s">
        <v>48</v>
      </c>
      <c r="W109" s="22" t="s">
        <v>48</v>
      </c>
      <c r="X109" s="16" t="s">
        <v>77</v>
      </c>
      <c r="Y109" s="16" t="s">
        <v>67</v>
      </c>
      <c r="Z109" s="23" t="str">
        <f>IF(AND(X109&lt;&gt;"",Y109&lt;&gt;""),VLOOKUP(X109&amp;Y109,[1]Hoja4!$L$3:$M$27,2,FALSE),"")</f>
        <v>Alta</v>
      </c>
      <c r="AA109" s="23" t="s">
        <v>47</v>
      </c>
      <c r="AB109" s="25" t="s">
        <v>53</v>
      </c>
      <c r="AC109" s="15" t="s">
        <v>637</v>
      </c>
      <c r="AD109" s="15" t="s">
        <v>572</v>
      </c>
      <c r="AE109" s="16" t="s">
        <v>620</v>
      </c>
      <c r="AF109" s="25" t="s">
        <v>162</v>
      </c>
      <c r="AG109" s="25" t="s">
        <v>177</v>
      </c>
      <c r="AH109" s="15" t="s">
        <v>58</v>
      </c>
      <c r="AI109" s="15" t="s">
        <v>59</v>
      </c>
    </row>
    <row r="110" spans="1:35" s="48" customFormat="1" ht="114.75" hidden="1">
      <c r="A110" s="15" t="s">
        <v>638</v>
      </c>
      <c r="B110" s="16"/>
      <c r="C110" s="15" t="s">
        <v>639</v>
      </c>
      <c r="D110" s="15" t="s">
        <v>640</v>
      </c>
      <c r="E110" s="15" t="s">
        <v>80</v>
      </c>
      <c r="F110" s="19" t="s">
        <v>109</v>
      </c>
      <c r="G110" s="16" t="s">
        <v>969</v>
      </c>
      <c r="H110" s="19" t="s">
        <v>206</v>
      </c>
      <c r="I110" s="16" t="s">
        <v>42</v>
      </c>
      <c r="J110" s="15" t="s">
        <v>641</v>
      </c>
      <c r="K110" s="15" t="s">
        <v>642</v>
      </c>
      <c r="L110" s="16" t="s">
        <v>77</v>
      </c>
      <c r="M110" s="16" t="s">
        <v>46</v>
      </c>
      <c r="N110" s="23" t="str">
        <f>IF(AND(L110&lt;&gt;"",M110&lt;&gt;""),VLOOKUP(L110&amp;M110,[1]Hoja4!$L$3:$M$27,2,FALSE),"")</f>
        <v>Extrema</v>
      </c>
      <c r="O110" s="23" t="s">
        <v>47</v>
      </c>
      <c r="P110" s="24" t="s">
        <v>48</v>
      </c>
      <c r="Q110" s="15" t="s">
        <v>643</v>
      </c>
      <c r="R110" s="16" t="s">
        <v>61</v>
      </c>
      <c r="S110" s="16" t="s">
        <v>51</v>
      </c>
      <c r="T110" s="23" t="s">
        <v>47</v>
      </c>
      <c r="U110" s="22" t="s">
        <v>48</v>
      </c>
      <c r="V110" s="22" t="s">
        <v>48</v>
      </c>
      <c r="W110" s="22" t="s">
        <v>48</v>
      </c>
      <c r="X110" s="16" t="s">
        <v>77</v>
      </c>
      <c r="Y110" s="16" t="s">
        <v>67</v>
      </c>
      <c r="Z110" s="23" t="str">
        <f>IF(AND(X110&lt;&gt;"",Y110&lt;&gt;""),VLOOKUP(X110&amp;Y110,[1]Hoja4!$L$3:$M$27,2,FALSE),"")</f>
        <v>Alta</v>
      </c>
      <c r="AA110" s="23" t="s">
        <v>47</v>
      </c>
      <c r="AB110" s="25" t="s">
        <v>53</v>
      </c>
      <c r="AC110" s="15" t="s">
        <v>644</v>
      </c>
      <c r="AD110" s="16" t="s">
        <v>460</v>
      </c>
      <c r="AE110" s="16" t="s">
        <v>645</v>
      </c>
      <c r="AF110" s="25" t="s">
        <v>162</v>
      </c>
      <c r="AG110" s="25" t="s">
        <v>646</v>
      </c>
      <c r="AH110" s="15" t="s">
        <v>58</v>
      </c>
      <c r="AI110" s="15" t="s">
        <v>59</v>
      </c>
    </row>
    <row r="111" spans="1:35" s="48" customFormat="1" ht="89.25" hidden="1">
      <c r="A111" s="15" t="s">
        <v>638</v>
      </c>
      <c r="B111" s="16"/>
      <c r="C111" s="15" t="s">
        <v>647</v>
      </c>
      <c r="D111" s="15" t="s">
        <v>648</v>
      </c>
      <c r="E111" s="15" t="s">
        <v>80</v>
      </c>
      <c r="F111" s="19" t="s">
        <v>109</v>
      </c>
      <c r="G111" s="16" t="s">
        <v>969</v>
      </c>
      <c r="H111" s="19" t="s">
        <v>206</v>
      </c>
      <c r="I111" s="16" t="s">
        <v>42</v>
      </c>
      <c r="J111" s="15" t="s">
        <v>649</v>
      </c>
      <c r="K111" s="15" t="s">
        <v>650</v>
      </c>
      <c r="L111" s="16" t="s">
        <v>71</v>
      </c>
      <c r="M111" s="16" t="s">
        <v>67</v>
      </c>
      <c r="N111" s="23" t="str">
        <f>IF(AND(L111&lt;&gt;"",M111&lt;&gt;""),VLOOKUP(L111&amp;M111,[1]Hoja4!$L$3:$M$27,2,FALSE),"")</f>
        <v>Alta</v>
      </c>
      <c r="O111" s="23" t="s">
        <v>47</v>
      </c>
      <c r="P111" s="24" t="s">
        <v>48</v>
      </c>
      <c r="Q111" s="15" t="s">
        <v>651</v>
      </c>
      <c r="R111" s="16" t="s">
        <v>61</v>
      </c>
      <c r="S111" s="16" t="s">
        <v>51</v>
      </c>
      <c r="T111" s="23" t="s">
        <v>47</v>
      </c>
      <c r="U111" s="22" t="s">
        <v>48</v>
      </c>
      <c r="V111" s="22" t="s">
        <v>48</v>
      </c>
      <c r="W111" s="22" t="s">
        <v>48</v>
      </c>
      <c r="X111" s="16" t="s">
        <v>71</v>
      </c>
      <c r="Y111" s="16" t="s">
        <v>60</v>
      </c>
      <c r="Z111" s="23" t="str">
        <f>IF(AND(X111&lt;&gt;"",Y111&lt;&gt;""),VLOOKUP(X111&amp;Y111,[1]Hoja4!$L$3:$M$27,2,FALSE),"")</f>
        <v>Moderada</v>
      </c>
      <c r="AA111" s="23" t="s">
        <v>47</v>
      </c>
      <c r="AB111" s="25" t="s">
        <v>53</v>
      </c>
      <c r="AC111" s="15" t="s">
        <v>651</v>
      </c>
      <c r="AD111" s="16" t="s">
        <v>460</v>
      </c>
      <c r="AE111" s="16" t="s">
        <v>645</v>
      </c>
      <c r="AF111" s="25" t="s">
        <v>162</v>
      </c>
      <c r="AG111" s="25" t="s">
        <v>646</v>
      </c>
      <c r="AH111" s="15" t="s">
        <v>58</v>
      </c>
      <c r="AI111" s="15" t="s">
        <v>59</v>
      </c>
    </row>
    <row r="112" spans="1:35" s="48" customFormat="1" ht="102" hidden="1">
      <c r="A112" s="15" t="s">
        <v>638</v>
      </c>
      <c r="B112" s="16"/>
      <c r="C112" s="15" t="s">
        <v>652</v>
      </c>
      <c r="D112" s="15" t="s">
        <v>653</v>
      </c>
      <c r="E112" s="15" t="s">
        <v>80</v>
      </c>
      <c r="F112" s="19" t="s">
        <v>109</v>
      </c>
      <c r="G112" s="16" t="s">
        <v>969</v>
      </c>
      <c r="H112" s="19" t="s">
        <v>206</v>
      </c>
      <c r="I112" s="16" t="s">
        <v>42</v>
      </c>
      <c r="J112" s="15" t="s">
        <v>654</v>
      </c>
      <c r="K112" s="15" t="s">
        <v>655</v>
      </c>
      <c r="L112" s="16" t="s">
        <v>71</v>
      </c>
      <c r="M112" s="16" t="s">
        <v>67</v>
      </c>
      <c r="N112" s="23" t="str">
        <f>IF(AND(L112&lt;&gt;"",M112&lt;&gt;""),VLOOKUP(L112&amp;M112,[1]Hoja4!$L$3:$M$27,2,FALSE),"")</f>
        <v>Alta</v>
      </c>
      <c r="O112" s="23" t="s">
        <v>47</v>
      </c>
      <c r="P112" s="24" t="s">
        <v>48</v>
      </c>
      <c r="Q112" s="15" t="s">
        <v>656</v>
      </c>
      <c r="R112" s="16" t="s">
        <v>61</v>
      </c>
      <c r="S112" s="16" t="s">
        <v>51</v>
      </c>
      <c r="T112" s="23" t="s">
        <v>47</v>
      </c>
      <c r="U112" s="22" t="s">
        <v>48</v>
      </c>
      <c r="V112" s="22" t="s">
        <v>48</v>
      </c>
      <c r="W112" s="22" t="s">
        <v>48</v>
      </c>
      <c r="X112" s="16" t="s">
        <v>71</v>
      </c>
      <c r="Y112" s="16" t="s">
        <v>60</v>
      </c>
      <c r="Z112" s="23" t="str">
        <f>IF(AND(X112&lt;&gt;"",Y112&lt;&gt;""),VLOOKUP(X112&amp;Y112,[1]Hoja4!$L$3:$M$27,2,FALSE),"")</f>
        <v>Moderada</v>
      </c>
      <c r="AA112" s="23" t="s">
        <v>47</v>
      </c>
      <c r="AB112" s="25" t="s">
        <v>53</v>
      </c>
      <c r="AC112" s="15" t="s">
        <v>656</v>
      </c>
      <c r="AD112" s="16" t="s">
        <v>460</v>
      </c>
      <c r="AE112" s="16" t="s">
        <v>645</v>
      </c>
      <c r="AF112" s="25" t="s">
        <v>162</v>
      </c>
      <c r="AG112" s="25" t="s">
        <v>646</v>
      </c>
      <c r="AH112" s="15" t="s">
        <v>58</v>
      </c>
      <c r="AI112" s="15" t="s">
        <v>59</v>
      </c>
    </row>
    <row r="113" spans="1:35" s="48" customFormat="1" ht="102" hidden="1">
      <c r="A113" s="16" t="s">
        <v>657</v>
      </c>
      <c r="B113" s="16"/>
      <c r="C113" s="11" t="s">
        <v>658</v>
      </c>
      <c r="D113" s="11" t="s">
        <v>659</v>
      </c>
      <c r="E113" s="15" t="s">
        <v>40</v>
      </c>
      <c r="F113" s="19" t="s">
        <v>109</v>
      </c>
      <c r="G113" s="16" t="s">
        <v>969</v>
      </c>
      <c r="H113" s="19" t="s">
        <v>206</v>
      </c>
      <c r="I113" s="16" t="s">
        <v>42</v>
      </c>
      <c r="J113" s="15" t="s">
        <v>660</v>
      </c>
      <c r="K113" s="15" t="s">
        <v>661</v>
      </c>
      <c r="L113" s="16" t="s">
        <v>71</v>
      </c>
      <c r="M113" s="16" t="s">
        <v>67</v>
      </c>
      <c r="N113" s="23" t="str">
        <f>IF(AND(L113&lt;&gt;"",M113&lt;&gt;""),VLOOKUP(L113&amp;M113,[1]Hoja4!$L$3:$M$27,2,FALSE),"")</f>
        <v>Alta</v>
      </c>
      <c r="O113" s="23" t="s">
        <v>662</v>
      </c>
      <c r="P113" s="24" t="s">
        <v>48</v>
      </c>
      <c r="Q113" s="15" t="s">
        <v>663</v>
      </c>
      <c r="R113" s="16" t="s">
        <v>61</v>
      </c>
      <c r="S113" s="16" t="s">
        <v>51</v>
      </c>
      <c r="T113" s="23" t="s">
        <v>664</v>
      </c>
      <c r="U113" s="22" t="s">
        <v>48</v>
      </c>
      <c r="V113" s="22" t="s">
        <v>48</v>
      </c>
      <c r="W113" s="22" t="s">
        <v>48</v>
      </c>
      <c r="X113" s="16" t="s">
        <v>71</v>
      </c>
      <c r="Y113" s="16" t="s">
        <v>60</v>
      </c>
      <c r="Z113" s="23" t="str">
        <f>IF(AND(X113&lt;&gt;"",Y113&lt;&gt;""),VLOOKUP(X113&amp;Y113,[1]Hoja4!$L$3:$M$27,2,FALSE),"")</f>
        <v>Moderada</v>
      </c>
      <c r="AA113" s="23" t="s">
        <v>665</v>
      </c>
      <c r="AB113" s="25" t="s">
        <v>53</v>
      </c>
      <c r="AC113" s="15" t="s">
        <v>666</v>
      </c>
      <c r="AD113" s="16" t="s">
        <v>667</v>
      </c>
      <c r="AE113" s="16" t="s">
        <v>668</v>
      </c>
      <c r="AF113" s="15" t="s">
        <v>669</v>
      </c>
      <c r="AG113" s="25" t="s">
        <v>670</v>
      </c>
      <c r="AH113" s="15" t="s">
        <v>58</v>
      </c>
      <c r="AI113" s="15" t="s">
        <v>59</v>
      </c>
    </row>
    <row r="114" spans="1:35" s="48" customFormat="1" ht="89.25" hidden="1">
      <c r="A114" s="38" t="s">
        <v>671</v>
      </c>
      <c r="B114" s="38"/>
      <c r="C114" s="52" t="s">
        <v>672</v>
      </c>
      <c r="D114" s="52" t="s">
        <v>673</v>
      </c>
      <c r="E114" s="15" t="s">
        <v>80</v>
      </c>
      <c r="F114" s="19" t="s">
        <v>109</v>
      </c>
      <c r="G114" s="16" t="s">
        <v>969</v>
      </c>
      <c r="H114" s="19" t="s">
        <v>206</v>
      </c>
      <c r="I114" s="16" t="s">
        <v>81</v>
      </c>
      <c r="J114" s="52" t="s">
        <v>674</v>
      </c>
      <c r="K114" s="15" t="s">
        <v>675</v>
      </c>
      <c r="L114" s="16" t="s">
        <v>71</v>
      </c>
      <c r="M114" s="16" t="s">
        <v>67</v>
      </c>
      <c r="N114" s="23" t="str">
        <f>IF(AND(L114&lt;&gt;"",M114&lt;&gt;""),VLOOKUP(L114&amp;M114,[1]Hoja4!$L$3:$M$27,2,FALSE),"")</f>
        <v>Alta</v>
      </c>
      <c r="O114" s="23" t="s">
        <v>47</v>
      </c>
      <c r="P114" s="24" t="s">
        <v>48</v>
      </c>
      <c r="Q114" s="15" t="s">
        <v>676</v>
      </c>
      <c r="R114" s="16" t="s">
        <v>61</v>
      </c>
      <c r="S114" s="16" t="s">
        <v>51</v>
      </c>
      <c r="T114" s="23" t="s">
        <v>47</v>
      </c>
      <c r="U114" s="22" t="s">
        <v>48</v>
      </c>
      <c r="V114" s="22" t="s">
        <v>48</v>
      </c>
      <c r="W114" s="22" t="s">
        <v>52</v>
      </c>
      <c r="X114" s="16" t="s">
        <v>71</v>
      </c>
      <c r="Y114" s="16" t="s">
        <v>67</v>
      </c>
      <c r="Z114" s="23" t="str">
        <f>IF(AND(X114&lt;&gt;"",Y114&lt;&gt;""),VLOOKUP(X114&amp;Y114,[1]Hoja4!$L$3:$M$27,2,FALSE),"")</f>
        <v>Alta</v>
      </c>
      <c r="AA114" s="23" t="s">
        <v>47</v>
      </c>
      <c r="AB114" s="25" t="s">
        <v>53</v>
      </c>
      <c r="AC114" s="15" t="s">
        <v>677</v>
      </c>
      <c r="AD114" s="16" t="s">
        <v>667</v>
      </c>
      <c r="AE114" s="16" t="s">
        <v>668</v>
      </c>
      <c r="AF114" s="25" t="s">
        <v>162</v>
      </c>
      <c r="AG114" s="25" t="s">
        <v>177</v>
      </c>
      <c r="AH114" s="15" t="s">
        <v>58</v>
      </c>
      <c r="AI114" s="15" t="s">
        <v>59</v>
      </c>
    </row>
    <row r="115" spans="1:35" s="48" customFormat="1" ht="89.25" hidden="1">
      <c r="A115" s="38" t="s">
        <v>671</v>
      </c>
      <c r="B115" s="16"/>
      <c r="C115" s="15" t="s">
        <v>706</v>
      </c>
      <c r="D115" s="15" t="s">
        <v>678</v>
      </c>
      <c r="E115" s="15" t="s">
        <v>80</v>
      </c>
      <c r="F115" s="19" t="s">
        <v>109</v>
      </c>
      <c r="G115" s="16" t="s">
        <v>969</v>
      </c>
      <c r="H115" s="19" t="s">
        <v>206</v>
      </c>
      <c r="I115" s="16" t="s">
        <v>42</v>
      </c>
      <c r="J115" s="15" t="s">
        <v>679</v>
      </c>
      <c r="K115" s="15" t="s">
        <v>680</v>
      </c>
      <c r="L115" s="16" t="s">
        <v>77</v>
      </c>
      <c r="M115" s="16" t="s">
        <v>46</v>
      </c>
      <c r="N115" s="23" t="str">
        <f>IF(AND(L115&lt;&gt;"",M115&lt;&gt;""),VLOOKUP(L115&amp;M115,[1]Hoja4!$L$3:$M$27,2,FALSE),"")</f>
        <v>Extrema</v>
      </c>
      <c r="O115" s="23" t="s">
        <v>47</v>
      </c>
      <c r="P115" s="24" t="s">
        <v>48</v>
      </c>
      <c r="Q115" s="15" t="s">
        <v>681</v>
      </c>
      <c r="R115" s="16" t="s">
        <v>61</v>
      </c>
      <c r="S115" s="16" t="s">
        <v>51</v>
      </c>
      <c r="T115" s="23" t="s">
        <v>47</v>
      </c>
      <c r="U115" s="22" t="s">
        <v>48</v>
      </c>
      <c r="V115" s="22" t="s">
        <v>48</v>
      </c>
      <c r="W115" s="22" t="s">
        <v>52</v>
      </c>
      <c r="X115" s="16" t="s">
        <v>77</v>
      </c>
      <c r="Y115" s="16" t="s">
        <v>46</v>
      </c>
      <c r="Z115" s="23" t="str">
        <f>IF(AND(X115&lt;&gt;"",Y115&lt;&gt;""),VLOOKUP(X115&amp;Y115,[1]Hoja4!$L$3:$M$27,2,FALSE),"")</f>
        <v>Extrema</v>
      </c>
      <c r="AA115" s="23" t="s">
        <v>47</v>
      </c>
      <c r="AB115" s="25" t="s">
        <v>53</v>
      </c>
      <c r="AC115" s="15" t="s">
        <v>682</v>
      </c>
      <c r="AD115" s="16" t="s">
        <v>667</v>
      </c>
      <c r="AE115" s="16" t="s">
        <v>668</v>
      </c>
      <c r="AF115" s="25" t="s">
        <v>162</v>
      </c>
      <c r="AG115" s="25" t="s">
        <v>177</v>
      </c>
      <c r="AH115" s="15" t="s">
        <v>58</v>
      </c>
      <c r="AI115" s="15" t="s">
        <v>59</v>
      </c>
    </row>
    <row r="116" spans="1:35" s="48" customFormat="1" ht="89.25" hidden="1">
      <c r="A116" s="38" t="s">
        <v>671</v>
      </c>
      <c r="B116" s="16"/>
      <c r="C116" s="15" t="s">
        <v>683</v>
      </c>
      <c r="D116" s="15" t="s">
        <v>684</v>
      </c>
      <c r="E116" s="15" t="s">
        <v>75</v>
      </c>
      <c r="F116" s="19" t="s">
        <v>109</v>
      </c>
      <c r="G116" s="16" t="s">
        <v>969</v>
      </c>
      <c r="H116" s="19" t="s">
        <v>206</v>
      </c>
      <c r="I116" s="16" t="s">
        <v>81</v>
      </c>
      <c r="J116" s="15" t="s">
        <v>685</v>
      </c>
      <c r="K116" s="15" t="s">
        <v>686</v>
      </c>
      <c r="L116" s="16" t="s">
        <v>71</v>
      </c>
      <c r="M116" s="16" t="s">
        <v>67</v>
      </c>
      <c r="N116" s="23" t="str">
        <f>IF(AND(L116&lt;&gt;"",M116&lt;&gt;""),VLOOKUP(L116&amp;M116,[1]Hoja4!$L$3:$M$27,2,FALSE),"")</f>
        <v>Alta</v>
      </c>
      <c r="O116" s="23" t="s">
        <v>47</v>
      </c>
      <c r="P116" s="24" t="s">
        <v>48</v>
      </c>
      <c r="Q116" s="15" t="s">
        <v>687</v>
      </c>
      <c r="R116" s="16" t="s">
        <v>61</v>
      </c>
      <c r="S116" s="16" t="s">
        <v>51</v>
      </c>
      <c r="T116" s="23" t="s">
        <v>47</v>
      </c>
      <c r="U116" s="22" t="s">
        <v>48</v>
      </c>
      <c r="V116" s="22" t="s">
        <v>48</v>
      </c>
      <c r="W116" s="22" t="s">
        <v>52</v>
      </c>
      <c r="X116" s="16" t="s">
        <v>71</v>
      </c>
      <c r="Y116" s="16" t="s">
        <v>67</v>
      </c>
      <c r="Z116" s="23" t="str">
        <f>IF(AND(X116&lt;&gt;"",Y116&lt;&gt;""),VLOOKUP(X116&amp;Y116,[1]Hoja4!$L$3:$M$27,2,FALSE),"")</f>
        <v>Alta</v>
      </c>
      <c r="AA116" s="23" t="s">
        <v>47</v>
      </c>
      <c r="AB116" s="25" t="s">
        <v>53</v>
      </c>
      <c r="AC116" s="15" t="s">
        <v>688</v>
      </c>
      <c r="AD116" s="16" t="s">
        <v>667</v>
      </c>
      <c r="AE116" s="16" t="s">
        <v>668</v>
      </c>
      <c r="AF116" s="25" t="s">
        <v>162</v>
      </c>
      <c r="AG116" s="25" t="s">
        <v>177</v>
      </c>
      <c r="AH116" s="15" t="s">
        <v>58</v>
      </c>
      <c r="AI116" s="15" t="s">
        <v>59</v>
      </c>
    </row>
    <row r="117" spans="1:35" s="48" customFormat="1" ht="89.25" hidden="1">
      <c r="A117" s="38" t="s">
        <v>671</v>
      </c>
      <c r="B117" s="16"/>
      <c r="C117" s="15" t="s">
        <v>689</v>
      </c>
      <c r="D117" s="15" t="s">
        <v>689</v>
      </c>
      <c r="E117" s="15" t="s">
        <v>75</v>
      </c>
      <c r="F117" s="19" t="s">
        <v>109</v>
      </c>
      <c r="G117" s="16" t="s">
        <v>969</v>
      </c>
      <c r="H117" s="19" t="s">
        <v>206</v>
      </c>
      <c r="I117" s="16" t="s">
        <v>81</v>
      </c>
      <c r="J117" s="15" t="s">
        <v>690</v>
      </c>
      <c r="K117" s="15" t="s">
        <v>691</v>
      </c>
      <c r="L117" s="16" t="s">
        <v>77</v>
      </c>
      <c r="M117" s="16" t="s">
        <v>46</v>
      </c>
      <c r="N117" s="23" t="str">
        <f>IF(AND(L117&lt;&gt;"",M117&lt;&gt;""),VLOOKUP(L117&amp;M117,[1]Hoja4!$L$3:$M$27,2,FALSE),"")</f>
        <v>Extrema</v>
      </c>
      <c r="O117" s="23" t="s">
        <v>47</v>
      </c>
      <c r="P117" s="24" t="s">
        <v>48</v>
      </c>
      <c r="Q117" s="15" t="s">
        <v>692</v>
      </c>
      <c r="R117" s="16" t="s">
        <v>61</v>
      </c>
      <c r="S117" s="16" t="s">
        <v>51</v>
      </c>
      <c r="T117" s="23" t="s">
        <v>47</v>
      </c>
      <c r="U117" s="22" t="s">
        <v>48</v>
      </c>
      <c r="V117" s="22" t="s">
        <v>48</v>
      </c>
      <c r="W117" s="22" t="s">
        <v>52</v>
      </c>
      <c r="X117" s="16" t="s">
        <v>77</v>
      </c>
      <c r="Y117" s="16" t="s">
        <v>46</v>
      </c>
      <c r="Z117" s="23" t="str">
        <f>IF(AND(X117&lt;&gt;"",Y117&lt;&gt;""),VLOOKUP(X117&amp;Y117,[1]Hoja4!$L$3:$M$27,2,FALSE),"")</f>
        <v>Extrema</v>
      </c>
      <c r="AA117" s="23" t="s">
        <v>47</v>
      </c>
      <c r="AB117" s="25" t="s">
        <v>53</v>
      </c>
      <c r="AC117" s="15" t="s">
        <v>693</v>
      </c>
      <c r="AD117" s="16" t="s">
        <v>667</v>
      </c>
      <c r="AE117" s="16" t="s">
        <v>668</v>
      </c>
      <c r="AF117" s="25" t="s">
        <v>162</v>
      </c>
      <c r="AG117" s="25" t="s">
        <v>177</v>
      </c>
      <c r="AH117" s="15" t="s">
        <v>58</v>
      </c>
      <c r="AI117" s="15" t="s">
        <v>59</v>
      </c>
    </row>
    <row r="118" spans="1:35" s="48" customFormat="1" ht="89.25" hidden="1">
      <c r="A118" s="38" t="s">
        <v>671</v>
      </c>
      <c r="B118" s="16"/>
      <c r="C118" s="15" t="s">
        <v>694</v>
      </c>
      <c r="D118" s="15" t="s">
        <v>694</v>
      </c>
      <c r="E118" s="15" t="s">
        <v>80</v>
      </c>
      <c r="F118" s="19" t="s">
        <v>109</v>
      </c>
      <c r="G118" s="16" t="s">
        <v>969</v>
      </c>
      <c r="H118" s="19" t="s">
        <v>206</v>
      </c>
      <c r="I118" s="16" t="s">
        <v>42</v>
      </c>
      <c r="J118" s="15" t="s">
        <v>685</v>
      </c>
      <c r="K118" s="15" t="s">
        <v>695</v>
      </c>
      <c r="L118" s="16" t="s">
        <v>71</v>
      </c>
      <c r="M118" s="16" t="s">
        <v>67</v>
      </c>
      <c r="N118" s="23" t="str">
        <f>IF(AND(L118&lt;&gt;"",M118&lt;&gt;""),VLOOKUP(L118&amp;M118,[1]Hoja4!$L$3:$M$27,2,FALSE),"")</f>
        <v>Alta</v>
      </c>
      <c r="O118" s="23" t="s">
        <v>47</v>
      </c>
      <c r="P118" s="24" t="s">
        <v>48</v>
      </c>
      <c r="Q118" s="15" t="s">
        <v>681</v>
      </c>
      <c r="R118" s="16" t="s">
        <v>61</v>
      </c>
      <c r="S118" s="16" t="s">
        <v>51</v>
      </c>
      <c r="T118" s="23" t="s">
        <v>47</v>
      </c>
      <c r="U118" s="22" t="s">
        <v>48</v>
      </c>
      <c r="V118" s="22" t="s">
        <v>48</v>
      </c>
      <c r="W118" s="22" t="s">
        <v>48</v>
      </c>
      <c r="X118" s="16" t="s">
        <v>71</v>
      </c>
      <c r="Y118" s="16" t="s">
        <v>60</v>
      </c>
      <c r="Z118" s="23" t="str">
        <f>IF(AND(X118&lt;&gt;"",Y118&lt;&gt;""),VLOOKUP(X118&amp;Y118,[1]Hoja4!$L$3:$M$27,2,FALSE),"")</f>
        <v>Moderada</v>
      </c>
      <c r="AA118" s="23" t="s">
        <v>47</v>
      </c>
      <c r="AB118" s="25" t="s">
        <v>53</v>
      </c>
      <c r="AC118" s="15" t="s">
        <v>682</v>
      </c>
      <c r="AD118" s="16" t="s">
        <v>667</v>
      </c>
      <c r="AE118" s="16" t="s">
        <v>668</v>
      </c>
      <c r="AF118" s="25" t="s">
        <v>162</v>
      </c>
      <c r="AG118" s="25" t="s">
        <v>177</v>
      </c>
      <c r="AH118" s="15" t="s">
        <v>58</v>
      </c>
      <c r="AI118" s="15" t="s">
        <v>59</v>
      </c>
    </row>
    <row r="119" spans="1:35" s="48" customFormat="1" ht="89.25" hidden="1">
      <c r="A119" s="38" t="s">
        <v>671</v>
      </c>
      <c r="B119" s="16"/>
      <c r="C119" s="15" t="s">
        <v>684</v>
      </c>
      <c r="D119" s="15" t="s">
        <v>684</v>
      </c>
      <c r="E119" s="15" t="s">
        <v>75</v>
      </c>
      <c r="F119" s="19" t="s">
        <v>109</v>
      </c>
      <c r="G119" s="16" t="s">
        <v>969</v>
      </c>
      <c r="H119" s="19" t="s">
        <v>206</v>
      </c>
      <c r="I119" s="16" t="s">
        <v>81</v>
      </c>
      <c r="J119" s="15" t="s">
        <v>685</v>
      </c>
      <c r="K119" s="15" t="s">
        <v>686</v>
      </c>
      <c r="L119" s="16" t="s">
        <v>77</v>
      </c>
      <c r="M119" s="16" t="s">
        <v>46</v>
      </c>
      <c r="N119" s="23" t="str">
        <f>IF(AND(L119&lt;&gt;"",M119&lt;&gt;""),VLOOKUP(L119&amp;M119,[1]Hoja4!$L$3:$M$27,2,FALSE),"")</f>
        <v>Extrema</v>
      </c>
      <c r="O119" s="23" t="s">
        <v>47</v>
      </c>
      <c r="P119" s="24" t="s">
        <v>48</v>
      </c>
      <c r="Q119" s="15" t="s">
        <v>687</v>
      </c>
      <c r="R119" s="16" t="s">
        <v>61</v>
      </c>
      <c r="S119" s="16" t="s">
        <v>51</v>
      </c>
      <c r="T119" s="23" t="s">
        <v>47</v>
      </c>
      <c r="U119" s="22" t="s">
        <v>48</v>
      </c>
      <c r="V119" s="22" t="s">
        <v>48</v>
      </c>
      <c r="W119" s="22" t="s">
        <v>52</v>
      </c>
      <c r="X119" s="16" t="s">
        <v>77</v>
      </c>
      <c r="Y119" s="16" t="s">
        <v>46</v>
      </c>
      <c r="Z119" s="23" t="str">
        <f>IF(AND(X119&lt;&gt;"",Y119&lt;&gt;""),VLOOKUP(X119&amp;Y119,[1]Hoja4!$L$3:$M$27,2,FALSE),"")</f>
        <v>Extrema</v>
      </c>
      <c r="AA119" s="23" t="s">
        <v>47</v>
      </c>
      <c r="AB119" s="25" t="s">
        <v>53</v>
      </c>
      <c r="AC119" s="15" t="s">
        <v>688</v>
      </c>
      <c r="AD119" s="16" t="s">
        <v>667</v>
      </c>
      <c r="AE119" s="16" t="s">
        <v>668</v>
      </c>
      <c r="AF119" s="25" t="s">
        <v>162</v>
      </c>
      <c r="AG119" s="25" t="s">
        <v>177</v>
      </c>
      <c r="AH119" s="15" t="s">
        <v>58</v>
      </c>
      <c r="AI119" s="15" t="s">
        <v>59</v>
      </c>
    </row>
    <row r="120" spans="1:35" s="48" customFormat="1" ht="89.25" hidden="1">
      <c r="A120" s="38" t="s">
        <v>671</v>
      </c>
      <c r="B120" s="16"/>
      <c r="C120" s="15" t="s">
        <v>696</v>
      </c>
      <c r="D120" s="15" t="s">
        <v>696</v>
      </c>
      <c r="E120" s="15" t="s">
        <v>75</v>
      </c>
      <c r="F120" s="19" t="s">
        <v>109</v>
      </c>
      <c r="G120" s="16" t="s">
        <v>969</v>
      </c>
      <c r="H120" s="19" t="s">
        <v>206</v>
      </c>
      <c r="I120" s="16" t="s">
        <v>42</v>
      </c>
      <c r="J120" s="15" t="s">
        <v>697</v>
      </c>
      <c r="K120" s="15" t="s">
        <v>698</v>
      </c>
      <c r="L120" s="16" t="s">
        <v>45</v>
      </c>
      <c r="M120" s="16" t="s">
        <v>67</v>
      </c>
      <c r="N120" s="23" t="str">
        <f>IF(AND(L120&lt;&gt;"",M120&lt;&gt;""),VLOOKUP(L120&amp;M120,[1]Hoja4!$L$3:$M$27,2,FALSE),"")</f>
        <v>Moderada</v>
      </c>
      <c r="O120" s="23" t="s">
        <v>47</v>
      </c>
      <c r="P120" s="24" t="s">
        <v>48</v>
      </c>
      <c r="Q120" s="15" t="s">
        <v>699</v>
      </c>
      <c r="R120" s="16" t="s">
        <v>61</v>
      </c>
      <c r="S120" s="16" t="s">
        <v>51</v>
      </c>
      <c r="T120" s="23" t="s">
        <v>47</v>
      </c>
      <c r="U120" s="22" t="s">
        <v>48</v>
      </c>
      <c r="V120" s="22" t="s">
        <v>48</v>
      </c>
      <c r="W120" s="22" t="s">
        <v>48</v>
      </c>
      <c r="X120" s="16" t="s">
        <v>45</v>
      </c>
      <c r="Y120" s="16" t="s">
        <v>60</v>
      </c>
      <c r="Z120" s="23" t="str">
        <f>IF(AND(X120&lt;&gt;"",Y120&lt;&gt;""),VLOOKUP(X120&amp;Y120,[1]Hoja4!$L$3:$M$27,2,FALSE),"")</f>
        <v>Baja</v>
      </c>
      <c r="AA120" s="23" t="s">
        <v>47</v>
      </c>
      <c r="AB120" s="25" t="s">
        <v>53</v>
      </c>
      <c r="AC120" s="15" t="s">
        <v>699</v>
      </c>
      <c r="AD120" s="16" t="s">
        <v>667</v>
      </c>
      <c r="AE120" s="16" t="s">
        <v>668</v>
      </c>
      <c r="AF120" s="25" t="s">
        <v>162</v>
      </c>
      <c r="AG120" s="25" t="s">
        <v>177</v>
      </c>
      <c r="AH120" s="15" t="s">
        <v>58</v>
      </c>
      <c r="AI120" s="15" t="s">
        <v>59</v>
      </c>
    </row>
    <row r="121" spans="1:35" s="48" customFormat="1" ht="89.25" hidden="1">
      <c r="A121" s="38" t="s">
        <v>671</v>
      </c>
      <c r="B121" s="16"/>
      <c r="C121" s="15" t="s">
        <v>700</v>
      </c>
      <c r="D121" s="15" t="s">
        <v>701</v>
      </c>
      <c r="E121" s="15" t="s">
        <v>80</v>
      </c>
      <c r="F121" s="19" t="s">
        <v>109</v>
      </c>
      <c r="G121" s="16" t="s">
        <v>969</v>
      </c>
      <c r="H121" s="19" t="s">
        <v>206</v>
      </c>
      <c r="I121" s="16" t="s">
        <v>42</v>
      </c>
      <c r="J121" s="15" t="s">
        <v>702</v>
      </c>
      <c r="K121" s="15" t="s">
        <v>703</v>
      </c>
      <c r="L121" s="16" t="s">
        <v>77</v>
      </c>
      <c r="M121" s="16" t="s">
        <v>46</v>
      </c>
      <c r="N121" s="23" t="str">
        <f>IF(AND(L121&lt;&gt;"",M121&lt;&gt;""),VLOOKUP(L121&amp;M121,[1]Hoja4!$L$3:$M$27,2,FALSE),"")</f>
        <v>Extrema</v>
      </c>
      <c r="O121" s="23" t="s">
        <v>47</v>
      </c>
      <c r="P121" s="24" t="s">
        <v>48</v>
      </c>
      <c r="Q121" s="15" t="s">
        <v>704</v>
      </c>
      <c r="R121" s="16" t="s">
        <v>61</v>
      </c>
      <c r="S121" s="16" t="s">
        <v>51</v>
      </c>
      <c r="T121" s="23" t="s">
        <v>47</v>
      </c>
      <c r="U121" s="22" t="s">
        <v>48</v>
      </c>
      <c r="V121" s="22" t="s">
        <v>48</v>
      </c>
      <c r="W121" s="22" t="s">
        <v>52</v>
      </c>
      <c r="X121" s="16" t="s">
        <v>77</v>
      </c>
      <c r="Y121" s="16" t="s">
        <v>46</v>
      </c>
      <c r="Z121" s="23" t="str">
        <f>IF(AND(X121&lt;&gt;"",Y121&lt;&gt;""),VLOOKUP(X121&amp;Y121,[1]Hoja4!$L$3:$M$27,2,FALSE),"")</f>
        <v>Extrema</v>
      </c>
      <c r="AA121" s="23" t="s">
        <v>47</v>
      </c>
      <c r="AB121" s="25" t="s">
        <v>53</v>
      </c>
      <c r="AC121" s="15" t="s">
        <v>705</v>
      </c>
      <c r="AD121" s="16" t="s">
        <v>667</v>
      </c>
      <c r="AE121" s="16" t="s">
        <v>668</v>
      </c>
      <c r="AF121" s="25" t="s">
        <v>162</v>
      </c>
      <c r="AG121" s="25" t="s">
        <v>177</v>
      </c>
      <c r="AH121" s="15" t="s">
        <v>58</v>
      </c>
      <c r="AI121" s="15" t="s">
        <v>59</v>
      </c>
    </row>
    <row r="122" spans="1:35" s="48" customFormat="1" ht="89.25" hidden="1">
      <c r="A122" s="38" t="s">
        <v>671</v>
      </c>
      <c r="B122" s="16"/>
      <c r="C122" s="15" t="s">
        <v>706</v>
      </c>
      <c r="D122" s="15" t="s">
        <v>707</v>
      </c>
      <c r="E122" s="15" t="s">
        <v>80</v>
      </c>
      <c r="F122" s="19" t="s">
        <v>109</v>
      </c>
      <c r="G122" s="16" t="s">
        <v>969</v>
      </c>
      <c r="H122" s="19" t="s">
        <v>206</v>
      </c>
      <c r="I122" s="16" t="s">
        <v>42</v>
      </c>
      <c r="J122" s="15" t="s">
        <v>685</v>
      </c>
      <c r="K122" s="15" t="s">
        <v>695</v>
      </c>
      <c r="L122" s="16" t="s">
        <v>77</v>
      </c>
      <c r="M122" s="16" t="s">
        <v>46</v>
      </c>
      <c r="N122" s="23" t="str">
        <f>IF(AND(L122&lt;&gt;"",M122&lt;&gt;""),VLOOKUP(L122&amp;M122,[1]Hoja4!$L$3:$M$27,2,FALSE),"")</f>
        <v>Extrema</v>
      </c>
      <c r="O122" s="23" t="s">
        <v>47</v>
      </c>
      <c r="P122" s="24" t="s">
        <v>48</v>
      </c>
      <c r="Q122" s="15" t="s">
        <v>681</v>
      </c>
      <c r="R122" s="16" t="s">
        <v>61</v>
      </c>
      <c r="S122" s="16" t="s">
        <v>51</v>
      </c>
      <c r="T122" s="23" t="s">
        <v>47</v>
      </c>
      <c r="U122" s="22" t="s">
        <v>48</v>
      </c>
      <c r="V122" s="22" t="s">
        <v>48</v>
      </c>
      <c r="W122" s="22" t="s">
        <v>48</v>
      </c>
      <c r="X122" s="16" t="s">
        <v>71</v>
      </c>
      <c r="Y122" s="16" t="s">
        <v>67</v>
      </c>
      <c r="Z122" s="23" t="str">
        <f>IF(AND(X122&lt;&gt;"",Y122&lt;&gt;""),VLOOKUP(X122&amp;Y122,[1]Hoja4!$L$3:$M$27,2,FALSE),"")</f>
        <v>Alta</v>
      </c>
      <c r="AA122" s="23" t="s">
        <v>47</v>
      </c>
      <c r="AB122" s="25" t="s">
        <v>53</v>
      </c>
      <c r="AC122" s="15" t="s">
        <v>682</v>
      </c>
      <c r="AD122" s="16" t="s">
        <v>667</v>
      </c>
      <c r="AE122" s="16" t="s">
        <v>668</v>
      </c>
      <c r="AF122" s="25" t="s">
        <v>162</v>
      </c>
      <c r="AG122" s="25" t="s">
        <v>177</v>
      </c>
      <c r="AH122" s="15" t="s">
        <v>58</v>
      </c>
      <c r="AI122" s="15" t="s">
        <v>59</v>
      </c>
    </row>
    <row r="123" spans="1:35" s="48" customFormat="1" ht="89.25" hidden="1">
      <c r="A123" s="38" t="s">
        <v>671</v>
      </c>
      <c r="B123" s="16"/>
      <c r="C123" s="15" t="s">
        <v>708</v>
      </c>
      <c r="D123" s="15" t="s">
        <v>709</v>
      </c>
      <c r="E123" s="15" t="s">
        <v>80</v>
      </c>
      <c r="F123" s="19" t="s">
        <v>109</v>
      </c>
      <c r="G123" s="16" t="s">
        <v>969</v>
      </c>
      <c r="H123" s="19" t="s">
        <v>206</v>
      </c>
      <c r="I123" s="16" t="s">
        <v>42</v>
      </c>
      <c r="J123" s="15" t="s">
        <v>710</v>
      </c>
      <c r="K123" s="15" t="s">
        <v>711</v>
      </c>
      <c r="L123" s="16" t="s">
        <v>77</v>
      </c>
      <c r="M123" s="16" t="s">
        <v>46</v>
      </c>
      <c r="N123" s="23" t="str">
        <f>IF(AND(L123&lt;&gt;"",M123&lt;&gt;""),VLOOKUP(L123&amp;M123,[1]Hoja4!$L$3:$M$27,2,FALSE),"")</f>
        <v>Extrema</v>
      </c>
      <c r="O123" s="23" t="s">
        <v>47</v>
      </c>
      <c r="P123" s="24" t="s">
        <v>48</v>
      </c>
      <c r="Q123" s="15" t="s">
        <v>712</v>
      </c>
      <c r="R123" s="16" t="s">
        <v>61</v>
      </c>
      <c r="S123" s="16" t="s">
        <v>51</v>
      </c>
      <c r="T123" s="23" t="s">
        <v>47</v>
      </c>
      <c r="U123" s="22" t="s">
        <v>48</v>
      </c>
      <c r="V123" s="22" t="s">
        <v>48</v>
      </c>
      <c r="W123" s="22" t="s">
        <v>52</v>
      </c>
      <c r="X123" s="16" t="s">
        <v>77</v>
      </c>
      <c r="Y123" s="16" t="s">
        <v>46</v>
      </c>
      <c r="Z123" s="23" t="str">
        <f>IF(AND(X123&lt;&gt;"",Y123&lt;&gt;""),VLOOKUP(X123&amp;Y123,[1]Hoja4!$L$3:$M$27,2,FALSE),"")</f>
        <v>Extrema</v>
      </c>
      <c r="AA123" s="23" t="s">
        <v>47</v>
      </c>
      <c r="AB123" s="25" t="s">
        <v>53</v>
      </c>
      <c r="AC123" s="15" t="s">
        <v>713</v>
      </c>
      <c r="AD123" s="16" t="s">
        <v>667</v>
      </c>
      <c r="AE123" s="16" t="s">
        <v>668</v>
      </c>
      <c r="AF123" s="25" t="s">
        <v>162</v>
      </c>
      <c r="AG123" s="25" t="s">
        <v>177</v>
      </c>
      <c r="AH123" s="15" t="s">
        <v>58</v>
      </c>
      <c r="AI123" s="15" t="s">
        <v>59</v>
      </c>
    </row>
    <row r="124" spans="1:35" s="48" customFormat="1" ht="89.25" hidden="1">
      <c r="A124" s="38" t="s">
        <v>671</v>
      </c>
      <c r="B124" s="16"/>
      <c r="C124" s="15" t="s">
        <v>714</v>
      </c>
      <c r="D124" s="15" t="s">
        <v>714</v>
      </c>
      <c r="E124" s="15" t="s">
        <v>80</v>
      </c>
      <c r="F124" s="19" t="s">
        <v>109</v>
      </c>
      <c r="G124" s="16" t="s">
        <v>969</v>
      </c>
      <c r="H124" s="19" t="s">
        <v>206</v>
      </c>
      <c r="I124" s="16" t="s">
        <v>42</v>
      </c>
      <c r="J124" s="15" t="s">
        <v>715</v>
      </c>
      <c r="K124" s="15" t="s">
        <v>716</v>
      </c>
      <c r="L124" s="16" t="s">
        <v>45</v>
      </c>
      <c r="M124" s="16" t="s">
        <v>67</v>
      </c>
      <c r="N124" s="23" t="str">
        <f>IF(AND(L124&lt;&gt;"",M124&lt;&gt;""),VLOOKUP(L124&amp;M124,[1]Hoja4!$L$3:$M$27,2,FALSE),"")</f>
        <v>Moderada</v>
      </c>
      <c r="O124" s="23" t="s">
        <v>47</v>
      </c>
      <c r="P124" s="24" t="s">
        <v>48</v>
      </c>
      <c r="Q124" s="15" t="s">
        <v>717</v>
      </c>
      <c r="R124" s="16" t="s">
        <v>61</v>
      </c>
      <c r="S124" s="16" t="s">
        <v>51</v>
      </c>
      <c r="T124" s="23" t="s">
        <v>47</v>
      </c>
      <c r="U124" s="22" t="s">
        <v>48</v>
      </c>
      <c r="V124" s="22" t="s">
        <v>48</v>
      </c>
      <c r="W124" s="22" t="s">
        <v>48</v>
      </c>
      <c r="X124" s="16" t="s">
        <v>45</v>
      </c>
      <c r="Y124" s="16" t="s">
        <v>60</v>
      </c>
      <c r="Z124" s="23" t="str">
        <f>IF(AND(X124&lt;&gt;"",Y124&lt;&gt;""),VLOOKUP(X124&amp;Y124,[1]Hoja4!$L$3:$M$27,2,FALSE),"")</f>
        <v>Baja</v>
      </c>
      <c r="AA124" s="23" t="s">
        <v>47</v>
      </c>
      <c r="AB124" s="25" t="s">
        <v>53</v>
      </c>
      <c r="AC124" s="15" t="s">
        <v>717</v>
      </c>
      <c r="AD124" s="16" t="s">
        <v>667</v>
      </c>
      <c r="AE124" s="16" t="s">
        <v>668</v>
      </c>
      <c r="AF124" s="25" t="s">
        <v>162</v>
      </c>
      <c r="AG124" s="25" t="s">
        <v>177</v>
      </c>
      <c r="AH124" s="15" t="s">
        <v>58</v>
      </c>
      <c r="AI124" s="15" t="s">
        <v>59</v>
      </c>
    </row>
    <row r="125" spans="1:35" s="48" customFormat="1" ht="89.25" hidden="1">
      <c r="A125" s="38" t="s">
        <v>671</v>
      </c>
      <c r="B125" s="16"/>
      <c r="C125" s="15" t="s">
        <v>718</v>
      </c>
      <c r="D125" s="15" t="s">
        <v>719</v>
      </c>
      <c r="E125" s="15" t="s">
        <v>80</v>
      </c>
      <c r="F125" s="19" t="s">
        <v>109</v>
      </c>
      <c r="G125" s="16" t="s">
        <v>969</v>
      </c>
      <c r="H125" s="19" t="s">
        <v>206</v>
      </c>
      <c r="I125" s="16" t="s">
        <v>42</v>
      </c>
      <c r="J125" s="15" t="s">
        <v>720</v>
      </c>
      <c r="K125" s="15" t="s">
        <v>721</v>
      </c>
      <c r="L125" s="16" t="s">
        <v>45</v>
      </c>
      <c r="M125" s="16" t="s">
        <v>67</v>
      </c>
      <c r="N125" s="23" t="str">
        <f>IF(AND(L125&lt;&gt;"",M125&lt;&gt;""),VLOOKUP(L125&amp;M125,[1]Hoja4!$L$3:$M$27,2,FALSE),"")</f>
        <v>Moderada</v>
      </c>
      <c r="O125" s="23" t="s">
        <v>47</v>
      </c>
      <c r="P125" s="24" t="s">
        <v>48</v>
      </c>
      <c r="Q125" s="15" t="s">
        <v>722</v>
      </c>
      <c r="R125" s="16" t="s">
        <v>61</v>
      </c>
      <c r="S125" s="16" t="s">
        <v>51</v>
      </c>
      <c r="T125" s="23" t="s">
        <v>47</v>
      </c>
      <c r="U125" s="22" t="s">
        <v>48</v>
      </c>
      <c r="V125" s="22" t="s">
        <v>48</v>
      </c>
      <c r="W125" s="22" t="s">
        <v>48</v>
      </c>
      <c r="X125" s="16" t="s">
        <v>45</v>
      </c>
      <c r="Y125" s="16" t="s">
        <v>60</v>
      </c>
      <c r="Z125" s="23" t="str">
        <f>IF(AND(X125&lt;&gt;"",Y125&lt;&gt;""),VLOOKUP(X125&amp;Y125,[1]Hoja4!$L$3:$M$27,2,FALSE),"")</f>
        <v>Baja</v>
      </c>
      <c r="AA125" s="23" t="s">
        <v>47</v>
      </c>
      <c r="AB125" s="25" t="s">
        <v>53</v>
      </c>
      <c r="AC125" s="15" t="s">
        <v>722</v>
      </c>
      <c r="AD125" s="16" t="s">
        <v>667</v>
      </c>
      <c r="AE125" s="16" t="s">
        <v>668</v>
      </c>
      <c r="AF125" s="25" t="s">
        <v>162</v>
      </c>
      <c r="AG125" s="25" t="s">
        <v>177</v>
      </c>
      <c r="AH125" s="15" t="s">
        <v>58</v>
      </c>
      <c r="AI125" s="15" t="s">
        <v>59</v>
      </c>
    </row>
    <row r="126" spans="1:35" s="48" customFormat="1" ht="89.25" hidden="1">
      <c r="A126" s="38" t="s">
        <v>671</v>
      </c>
      <c r="B126" s="16"/>
      <c r="C126" s="15" t="s">
        <v>723</v>
      </c>
      <c r="D126" s="15" t="s">
        <v>723</v>
      </c>
      <c r="E126" s="15" t="s">
        <v>80</v>
      </c>
      <c r="F126" s="19" t="s">
        <v>109</v>
      </c>
      <c r="G126" s="16" t="s">
        <v>969</v>
      </c>
      <c r="H126" s="19" t="s">
        <v>206</v>
      </c>
      <c r="I126" s="16" t="s">
        <v>42</v>
      </c>
      <c r="J126" s="16" t="s">
        <v>724</v>
      </c>
      <c r="K126" s="15" t="s">
        <v>725</v>
      </c>
      <c r="L126" s="16" t="s">
        <v>77</v>
      </c>
      <c r="M126" s="16" t="s">
        <v>46</v>
      </c>
      <c r="N126" s="23" t="str">
        <f>IF(AND(L126&lt;&gt;"",M126&lt;&gt;""),VLOOKUP(L126&amp;M126,[1]Hoja4!$L$3:$M$27,2,FALSE),"")</f>
        <v>Extrema</v>
      </c>
      <c r="O126" s="23" t="s">
        <v>47</v>
      </c>
      <c r="P126" s="24" t="s">
        <v>48</v>
      </c>
      <c r="Q126" s="15" t="s">
        <v>692</v>
      </c>
      <c r="R126" s="16" t="s">
        <v>61</v>
      </c>
      <c r="S126" s="16" t="s">
        <v>51</v>
      </c>
      <c r="T126" s="23" t="s">
        <v>47</v>
      </c>
      <c r="U126" s="22" t="s">
        <v>48</v>
      </c>
      <c r="V126" s="22" t="s">
        <v>48</v>
      </c>
      <c r="W126" s="22" t="s">
        <v>52</v>
      </c>
      <c r="X126" s="16" t="s">
        <v>77</v>
      </c>
      <c r="Y126" s="16" t="s">
        <v>46</v>
      </c>
      <c r="Z126" s="23" t="str">
        <f>IF(AND(X126&lt;&gt;"",Y126&lt;&gt;""),VLOOKUP(X126&amp;Y126,[1]Hoja4!$L$3:$M$27,2,FALSE),"")</f>
        <v>Extrema</v>
      </c>
      <c r="AA126" s="23" t="s">
        <v>47</v>
      </c>
      <c r="AB126" s="25" t="s">
        <v>53</v>
      </c>
      <c r="AC126" s="15" t="s">
        <v>692</v>
      </c>
      <c r="AD126" s="16" t="s">
        <v>667</v>
      </c>
      <c r="AE126" s="16" t="s">
        <v>668</v>
      </c>
      <c r="AF126" s="25" t="s">
        <v>162</v>
      </c>
      <c r="AG126" s="25" t="s">
        <v>177</v>
      </c>
      <c r="AH126" s="15" t="s">
        <v>58</v>
      </c>
      <c r="AI126" s="15" t="s">
        <v>59</v>
      </c>
    </row>
    <row r="127" spans="1:35" s="48" customFormat="1" ht="89.25" hidden="1">
      <c r="A127" s="38" t="s">
        <v>671</v>
      </c>
      <c r="B127" s="16"/>
      <c r="C127" s="15" t="s">
        <v>707</v>
      </c>
      <c r="D127" s="15" t="s">
        <v>707</v>
      </c>
      <c r="E127" s="15" t="s">
        <v>80</v>
      </c>
      <c r="F127" s="19" t="s">
        <v>109</v>
      </c>
      <c r="G127" s="16" t="s">
        <v>969</v>
      </c>
      <c r="H127" s="19" t="s">
        <v>206</v>
      </c>
      <c r="I127" s="16" t="s">
        <v>42</v>
      </c>
      <c r="J127" s="16" t="s">
        <v>685</v>
      </c>
      <c r="K127" s="15" t="s">
        <v>695</v>
      </c>
      <c r="L127" s="16" t="s">
        <v>77</v>
      </c>
      <c r="M127" s="16" t="s">
        <v>46</v>
      </c>
      <c r="N127" s="23" t="str">
        <f>IF(AND(L127&lt;&gt;"",M127&lt;&gt;""),VLOOKUP(L127&amp;M127,[1]Hoja4!$L$3:$M$27,2,FALSE),"")</f>
        <v>Extrema</v>
      </c>
      <c r="O127" s="23" t="s">
        <v>47</v>
      </c>
      <c r="P127" s="24" t="s">
        <v>48</v>
      </c>
      <c r="Q127" s="15" t="s">
        <v>681</v>
      </c>
      <c r="R127" s="16" t="s">
        <v>61</v>
      </c>
      <c r="S127" s="16" t="s">
        <v>51</v>
      </c>
      <c r="T127" s="23" t="s">
        <v>47</v>
      </c>
      <c r="U127" s="22" t="s">
        <v>48</v>
      </c>
      <c r="V127" s="22" t="s">
        <v>48</v>
      </c>
      <c r="W127" s="22" t="s">
        <v>48</v>
      </c>
      <c r="X127" s="16" t="s">
        <v>77</v>
      </c>
      <c r="Y127" s="16" t="s">
        <v>67</v>
      </c>
      <c r="Z127" s="23" t="str">
        <f>IF(AND(X127&lt;&gt;"",Y127&lt;&gt;""),VLOOKUP(X127&amp;Y127,[1]Hoja4!$L$3:$M$27,2,FALSE),"")</f>
        <v>Alta</v>
      </c>
      <c r="AA127" s="23" t="s">
        <v>47</v>
      </c>
      <c r="AB127" s="25" t="s">
        <v>53</v>
      </c>
      <c r="AC127" s="15" t="s">
        <v>682</v>
      </c>
      <c r="AD127" s="16" t="s">
        <v>667</v>
      </c>
      <c r="AE127" s="16" t="s">
        <v>668</v>
      </c>
      <c r="AF127" s="25" t="s">
        <v>162</v>
      </c>
      <c r="AG127" s="25" t="s">
        <v>177</v>
      </c>
      <c r="AH127" s="15" t="s">
        <v>58</v>
      </c>
      <c r="AI127" s="15" t="s">
        <v>59</v>
      </c>
    </row>
    <row r="128" spans="1:35" s="48" customFormat="1" ht="89.25" hidden="1">
      <c r="A128" s="38" t="s">
        <v>671</v>
      </c>
      <c r="B128" s="16"/>
      <c r="C128" s="15" t="s">
        <v>726</v>
      </c>
      <c r="D128" s="15" t="s">
        <v>726</v>
      </c>
      <c r="E128" s="15" t="s">
        <v>80</v>
      </c>
      <c r="F128" s="19" t="s">
        <v>109</v>
      </c>
      <c r="G128" s="16" t="s">
        <v>969</v>
      </c>
      <c r="H128" s="19" t="s">
        <v>206</v>
      </c>
      <c r="I128" s="16" t="s">
        <v>42</v>
      </c>
      <c r="J128" s="16" t="s">
        <v>727</v>
      </c>
      <c r="K128" s="15" t="s">
        <v>728</v>
      </c>
      <c r="L128" s="16" t="s">
        <v>77</v>
      </c>
      <c r="M128" s="16" t="s">
        <v>46</v>
      </c>
      <c r="N128" s="23" t="str">
        <f>IF(AND(L128&lt;&gt;"",M128&lt;&gt;""),VLOOKUP(L128&amp;M128,[1]Hoja4!$L$3:$M$27,2,FALSE),"")</f>
        <v>Extrema</v>
      </c>
      <c r="O128" s="23" t="s">
        <v>47</v>
      </c>
      <c r="P128" s="24" t="s">
        <v>48</v>
      </c>
      <c r="Q128" s="15" t="s">
        <v>687</v>
      </c>
      <c r="R128" s="16" t="s">
        <v>61</v>
      </c>
      <c r="S128" s="16" t="s">
        <v>51</v>
      </c>
      <c r="T128" s="23" t="s">
        <v>47</v>
      </c>
      <c r="U128" s="22" t="s">
        <v>48</v>
      </c>
      <c r="V128" s="22" t="s">
        <v>48</v>
      </c>
      <c r="W128" s="22" t="s">
        <v>52</v>
      </c>
      <c r="X128" s="16" t="s">
        <v>77</v>
      </c>
      <c r="Y128" s="16" t="s">
        <v>46</v>
      </c>
      <c r="Z128" s="23" t="str">
        <f>IF(AND(X128&lt;&gt;"",Y128&lt;&gt;""),VLOOKUP(X128&amp;Y128,[1]Hoja4!$L$3:$M$27,2,FALSE),"")</f>
        <v>Extrema</v>
      </c>
      <c r="AA128" s="23" t="s">
        <v>47</v>
      </c>
      <c r="AB128" s="25" t="s">
        <v>53</v>
      </c>
      <c r="AC128" s="15" t="s">
        <v>688</v>
      </c>
      <c r="AD128" s="16" t="s">
        <v>667</v>
      </c>
      <c r="AE128" s="16" t="s">
        <v>668</v>
      </c>
      <c r="AF128" s="25" t="s">
        <v>162</v>
      </c>
      <c r="AG128" s="25" t="s">
        <v>177</v>
      </c>
      <c r="AH128" s="15" t="s">
        <v>58</v>
      </c>
      <c r="AI128" s="15" t="s">
        <v>59</v>
      </c>
    </row>
    <row r="129" spans="1:35" s="48" customFormat="1" ht="89.25" hidden="1">
      <c r="A129" s="38" t="s">
        <v>671</v>
      </c>
      <c r="B129" s="16"/>
      <c r="C129" s="15" t="s">
        <v>729</v>
      </c>
      <c r="D129" s="15" t="s">
        <v>729</v>
      </c>
      <c r="E129" s="15" t="s">
        <v>80</v>
      </c>
      <c r="F129" s="19" t="s">
        <v>109</v>
      </c>
      <c r="G129" s="16" t="s">
        <v>969</v>
      </c>
      <c r="H129" s="19" t="s">
        <v>206</v>
      </c>
      <c r="I129" s="16" t="s">
        <v>42</v>
      </c>
      <c r="J129" s="16" t="s">
        <v>730</v>
      </c>
      <c r="K129" s="15" t="s">
        <v>731</v>
      </c>
      <c r="L129" s="16" t="s">
        <v>45</v>
      </c>
      <c r="M129" s="16" t="s">
        <v>67</v>
      </c>
      <c r="N129" s="23" t="str">
        <f>IF(AND(L129&lt;&gt;"",M129&lt;&gt;""),VLOOKUP(L129&amp;M129,[1]Hoja4!$L$3:$M$27,2,FALSE),"")</f>
        <v>Moderada</v>
      </c>
      <c r="O129" s="23" t="s">
        <v>47</v>
      </c>
      <c r="P129" s="24" t="s">
        <v>48</v>
      </c>
      <c r="Q129" s="15" t="s">
        <v>732</v>
      </c>
      <c r="R129" s="16" t="s">
        <v>61</v>
      </c>
      <c r="S129" s="16" t="s">
        <v>51</v>
      </c>
      <c r="T129" s="23" t="s">
        <v>47</v>
      </c>
      <c r="U129" s="22" t="s">
        <v>48</v>
      </c>
      <c r="V129" s="22" t="s">
        <v>48</v>
      </c>
      <c r="W129" s="22" t="s">
        <v>48</v>
      </c>
      <c r="X129" s="16" t="s">
        <v>45</v>
      </c>
      <c r="Y129" s="16" t="s">
        <v>60</v>
      </c>
      <c r="Z129" s="23" t="str">
        <f>IF(AND(X129&lt;&gt;"",Y129&lt;&gt;""),VLOOKUP(X129&amp;Y129,[1]Hoja4!$L$3:$M$27,2,FALSE),"")</f>
        <v>Baja</v>
      </c>
      <c r="AA129" s="23" t="s">
        <v>47</v>
      </c>
      <c r="AB129" s="25" t="s">
        <v>53</v>
      </c>
      <c r="AC129" s="15" t="s">
        <v>732</v>
      </c>
      <c r="AD129" s="16" t="s">
        <v>667</v>
      </c>
      <c r="AE129" s="16" t="s">
        <v>668</v>
      </c>
      <c r="AF129" s="25" t="s">
        <v>162</v>
      </c>
      <c r="AG129" s="25" t="s">
        <v>177</v>
      </c>
      <c r="AH129" s="15" t="s">
        <v>58</v>
      </c>
      <c r="AI129" s="15" t="s">
        <v>59</v>
      </c>
    </row>
    <row r="130" spans="1:35" s="48" customFormat="1" ht="89.25" hidden="1">
      <c r="A130" s="38" t="s">
        <v>671</v>
      </c>
      <c r="B130" s="16"/>
      <c r="C130" s="15" t="s">
        <v>733</v>
      </c>
      <c r="D130" s="15" t="s">
        <v>733</v>
      </c>
      <c r="E130" s="15" t="s">
        <v>80</v>
      </c>
      <c r="F130" s="19" t="s">
        <v>109</v>
      </c>
      <c r="G130" s="16" t="s">
        <v>969</v>
      </c>
      <c r="H130" s="19" t="s">
        <v>206</v>
      </c>
      <c r="I130" s="16" t="s">
        <v>42</v>
      </c>
      <c r="J130" s="15" t="s">
        <v>727</v>
      </c>
      <c r="K130" s="15" t="s">
        <v>734</v>
      </c>
      <c r="L130" s="16" t="s">
        <v>45</v>
      </c>
      <c r="M130" s="16" t="s">
        <v>67</v>
      </c>
      <c r="N130" s="23" t="str">
        <f>IF(AND(L130&lt;&gt;"",M130&lt;&gt;""),VLOOKUP(L130&amp;M130,[1]Hoja4!$L$3:$M$27,2,FALSE),"")</f>
        <v>Moderada</v>
      </c>
      <c r="O130" s="23" t="s">
        <v>47</v>
      </c>
      <c r="P130" s="24" t="s">
        <v>48</v>
      </c>
      <c r="Q130" s="15" t="s">
        <v>735</v>
      </c>
      <c r="R130" s="16" t="s">
        <v>61</v>
      </c>
      <c r="S130" s="16" t="s">
        <v>51</v>
      </c>
      <c r="T130" s="23" t="s">
        <v>47</v>
      </c>
      <c r="U130" s="22" t="s">
        <v>48</v>
      </c>
      <c r="V130" s="22" t="s">
        <v>48</v>
      </c>
      <c r="W130" s="22" t="s">
        <v>48</v>
      </c>
      <c r="X130" s="16" t="s">
        <v>45</v>
      </c>
      <c r="Y130" s="16" t="s">
        <v>60</v>
      </c>
      <c r="Z130" s="23" t="str">
        <f>IF(AND(X130&lt;&gt;"",Y130&lt;&gt;""),VLOOKUP(X130&amp;Y130,[1]Hoja4!$L$3:$M$27,2,FALSE),"")</f>
        <v>Baja</v>
      </c>
      <c r="AA130" s="23" t="s">
        <v>47</v>
      </c>
      <c r="AB130" s="25" t="s">
        <v>53</v>
      </c>
      <c r="AC130" s="15" t="s">
        <v>735</v>
      </c>
      <c r="AD130" s="16" t="s">
        <v>667</v>
      </c>
      <c r="AE130" s="16" t="s">
        <v>668</v>
      </c>
      <c r="AF130" s="25" t="s">
        <v>162</v>
      </c>
      <c r="AG130" s="25" t="s">
        <v>177</v>
      </c>
      <c r="AH130" s="15" t="s">
        <v>58</v>
      </c>
      <c r="AI130" s="15" t="s">
        <v>59</v>
      </c>
    </row>
    <row r="131" spans="1:35" s="48" customFormat="1" ht="89.25" hidden="1">
      <c r="A131" s="38" t="s">
        <v>671</v>
      </c>
      <c r="B131" s="16"/>
      <c r="C131" s="15" t="s">
        <v>736</v>
      </c>
      <c r="D131" s="15" t="s">
        <v>736</v>
      </c>
      <c r="E131" s="15" t="s">
        <v>80</v>
      </c>
      <c r="F131" s="19" t="s">
        <v>109</v>
      </c>
      <c r="G131" s="16" t="s">
        <v>969</v>
      </c>
      <c r="H131" s="19" t="s">
        <v>206</v>
      </c>
      <c r="I131" s="16" t="s">
        <v>42</v>
      </c>
      <c r="J131" s="15" t="s">
        <v>737</v>
      </c>
      <c r="K131" s="15" t="s">
        <v>738</v>
      </c>
      <c r="L131" s="16" t="s">
        <v>45</v>
      </c>
      <c r="M131" s="16" t="s">
        <v>67</v>
      </c>
      <c r="N131" s="23" t="str">
        <f>IF(AND(L131&lt;&gt;"",M131&lt;&gt;""),VLOOKUP(L131&amp;M131,[1]Hoja4!$L$3:$M$27,2,FALSE),"")</f>
        <v>Moderada</v>
      </c>
      <c r="O131" s="23" t="s">
        <v>47</v>
      </c>
      <c r="P131" s="24" t="s">
        <v>48</v>
      </c>
      <c r="Q131" s="15" t="s">
        <v>735</v>
      </c>
      <c r="R131" s="16" t="s">
        <v>61</v>
      </c>
      <c r="S131" s="16" t="s">
        <v>51</v>
      </c>
      <c r="T131" s="23" t="s">
        <v>47</v>
      </c>
      <c r="U131" s="22" t="s">
        <v>48</v>
      </c>
      <c r="V131" s="22" t="s">
        <v>48</v>
      </c>
      <c r="W131" s="22" t="s">
        <v>48</v>
      </c>
      <c r="X131" s="16" t="s">
        <v>45</v>
      </c>
      <c r="Y131" s="16" t="s">
        <v>60</v>
      </c>
      <c r="Z131" s="23" t="str">
        <f>IF(AND(X131&lt;&gt;"",Y131&lt;&gt;""),VLOOKUP(X131&amp;Y131,[1]Hoja4!$L$3:$M$27,2,FALSE),"")</f>
        <v>Baja</v>
      </c>
      <c r="AA131" s="23" t="s">
        <v>47</v>
      </c>
      <c r="AB131" s="25" t="s">
        <v>53</v>
      </c>
      <c r="AC131" s="15" t="s">
        <v>735</v>
      </c>
      <c r="AD131" s="16" t="s">
        <v>667</v>
      </c>
      <c r="AE131" s="16" t="s">
        <v>668</v>
      </c>
      <c r="AF131" s="25" t="s">
        <v>162</v>
      </c>
      <c r="AG131" s="25" t="s">
        <v>177</v>
      </c>
      <c r="AH131" s="15" t="s">
        <v>58</v>
      </c>
      <c r="AI131" s="15" t="s">
        <v>59</v>
      </c>
    </row>
    <row r="132" spans="1:35" s="48" customFormat="1" ht="89.25" hidden="1">
      <c r="A132" s="38" t="s">
        <v>671</v>
      </c>
      <c r="B132" s="16"/>
      <c r="C132" s="10" t="s">
        <v>739</v>
      </c>
      <c r="D132" s="10" t="s">
        <v>739</v>
      </c>
      <c r="E132" s="15" t="s">
        <v>80</v>
      </c>
      <c r="F132" s="19" t="s">
        <v>109</v>
      </c>
      <c r="G132" s="16" t="s">
        <v>969</v>
      </c>
      <c r="H132" s="19" t="s">
        <v>206</v>
      </c>
      <c r="I132" s="16" t="s">
        <v>42</v>
      </c>
      <c r="J132" s="15" t="s">
        <v>740</v>
      </c>
      <c r="K132" s="16" t="s">
        <v>741</v>
      </c>
      <c r="L132" s="16" t="s">
        <v>71</v>
      </c>
      <c r="M132" s="16" t="s">
        <v>67</v>
      </c>
      <c r="N132" s="23" t="str">
        <f>IF(AND(L132&lt;&gt;"",M132&lt;&gt;""),VLOOKUP(L132&amp;M132,[1]Hoja4!$L$3:$M$27,2,FALSE),"")</f>
        <v>Alta</v>
      </c>
      <c r="O132" s="23" t="s">
        <v>47</v>
      </c>
      <c r="P132" s="24" t="s">
        <v>48</v>
      </c>
      <c r="Q132" s="15" t="s">
        <v>742</v>
      </c>
      <c r="R132" s="16" t="s">
        <v>61</v>
      </c>
      <c r="S132" s="16" t="s">
        <v>51</v>
      </c>
      <c r="T132" s="23" t="s">
        <v>47</v>
      </c>
      <c r="U132" s="22" t="s">
        <v>48</v>
      </c>
      <c r="V132" s="22" t="s">
        <v>48</v>
      </c>
      <c r="W132" s="22" t="s">
        <v>48</v>
      </c>
      <c r="X132" s="16" t="s">
        <v>71</v>
      </c>
      <c r="Y132" s="16" t="s">
        <v>60</v>
      </c>
      <c r="Z132" s="23" t="str">
        <f>IF(AND(X132&lt;&gt;"",Y132&lt;&gt;""),VLOOKUP(X132&amp;Y132,[1]Hoja4!$L$3:$M$27,2,FALSE),"")</f>
        <v>Moderada</v>
      </c>
      <c r="AA132" s="23" t="s">
        <v>47</v>
      </c>
      <c r="AB132" s="25" t="s">
        <v>53</v>
      </c>
      <c r="AC132" s="15" t="s">
        <v>742</v>
      </c>
      <c r="AD132" s="16" t="s">
        <v>667</v>
      </c>
      <c r="AE132" s="16" t="s">
        <v>668</v>
      </c>
      <c r="AF132" s="25" t="s">
        <v>162</v>
      </c>
      <c r="AG132" s="25" t="s">
        <v>177</v>
      </c>
      <c r="AH132" s="15" t="s">
        <v>58</v>
      </c>
      <c r="AI132" s="15" t="s">
        <v>59</v>
      </c>
    </row>
    <row r="133" spans="1:35" s="48" customFormat="1" ht="89.25" hidden="1">
      <c r="A133" s="38" t="s">
        <v>671</v>
      </c>
      <c r="B133" s="16"/>
      <c r="C133" s="10" t="s">
        <v>743</v>
      </c>
      <c r="D133" s="10" t="s">
        <v>743</v>
      </c>
      <c r="E133" s="15" t="s">
        <v>80</v>
      </c>
      <c r="F133" s="19" t="s">
        <v>109</v>
      </c>
      <c r="G133" s="16" t="s">
        <v>969</v>
      </c>
      <c r="H133" s="19" t="s">
        <v>206</v>
      </c>
      <c r="I133" s="16" t="s">
        <v>42</v>
      </c>
      <c r="J133" s="12" t="s">
        <v>744</v>
      </c>
      <c r="K133" s="13" t="s">
        <v>745</v>
      </c>
      <c r="L133" s="16" t="s">
        <v>45</v>
      </c>
      <c r="M133" s="16" t="s">
        <v>67</v>
      </c>
      <c r="N133" s="23" t="str">
        <f>IF(AND(L133&lt;&gt;"",M133&lt;&gt;""),VLOOKUP(L133&amp;M133,[1]Hoja4!$L$3:$M$27,2,FALSE),"")</f>
        <v>Moderada</v>
      </c>
      <c r="O133" s="23" t="s">
        <v>47</v>
      </c>
      <c r="P133" s="24" t="s">
        <v>48</v>
      </c>
      <c r="Q133" s="15" t="s">
        <v>746</v>
      </c>
      <c r="R133" s="16" t="s">
        <v>61</v>
      </c>
      <c r="S133" s="16" t="s">
        <v>51</v>
      </c>
      <c r="T133" s="23" t="s">
        <v>47</v>
      </c>
      <c r="U133" s="22" t="s">
        <v>48</v>
      </c>
      <c r="V133" s="22" t="s">
        <v>48</v>
      </c>
      <c r="W133" s="22" t="s">
        <v>48</v>
      </c>
      <c r="X133" s="16" t="s">
        <v>45</v>
      </c>
      <c r="Y133" s="16" t="s">
        <v>60</v>
      </c>
      <c r="Z133" s="23" t="str">
        <f>IF(AND(X133&lt;&gt;"",Y133&lt;&gt;""),VLOOKUP(X133&amp;Y133,[1]Hoja4!$L$3:$M$27,2,FALSE),"")</f>
        <v>Baja</v>
      </c>
      <c r="AA133" s="23" t="s">
        <v>47</v>
      </c>
      <c r="AB133" s="25" t="s">
        <v>53</v>
      </c>
      <c r="AC133" s="15" t="s">
        <v>746</v>
      </c>
      <c r="AD133" s="16" t="s">
        <v>667</v>
      </c>
      <c r="AE133" s="16" t="s">
        <v>668</v>
      </c>
      <c r="AF133" s="25" t="s">
        <v>162</v>
      </c>
      <c r="AG133" s="25" t="s">
        <v>177</v>
      </c>
      <c r="AH133" s="15" t="s">
        <v>58</v>
      </c>
      <c r="AI133" s="15" t="s">
        <v>59</v>
      </c>
    </row>
    <row r="134" spans="1:35" s="48" customFormat="1" ht="89.25" hidden="1">
      <c r="A134" s="38" t="s">
        <v>671</v>
      </c>
      <c r="B134" s="16"/>
      <c r="C134" s="10" t="s">
        <v>747</v>
      </c>
      <c r="D134" s="10" t="s">
        <v>747</v>
      </c>
      <c r="E134" s="15" t="s">
        <v>80</v>
      </c>
      <c r="F134" s="19" t="s">
        <v>109</v>
      </c>
      <c r="G134" s="16" t="s">
        <v>969</v>
      </c>
      <c r="H134" s="19" t="s">
        <v>206</v>
      </c>
      <c r="I134" s="16" t="s">
        <v>42</v>
      </c>
      <c r="J134" s="10" t="s">
        <v>748</v>
      </c>
      <c r="K134" s="14" t="s">
        <v>749</v>
      </c>
      <c r="L134" s="16" t="s">
        <v>45</v>
      </c>
      <c r="M134" s="16" t="s">
        <v>67</v>
      </c>
      <c r="N134" s="23" t="str">
        <f>IF(AND(L134&lt;&gt;"",M134&lt;&gt;""),VLOOKUP(L134&amp;M134,[1]Hoja4!$L$3:$M$27,2,FALSE),"")</f>
        <v>Moderada</v>
      </c>
      <c r="O134" s="23" t="s">
        <v>47</v>
      </c>
      <c r="P134" s="24" t="s">
        <v>48</v>
      </c>
      <c r="Q134" s="15" t="s">
        <v>750</v>
      </c>
      <c r="R134" s="16" t="s">
        <v>61</v>
      </c>
      <c r="S134" s="16" t="s">
        <v>51</v>
      </c>
      <c r="T134" s="23" t="s">
        <v>47</v>
      </c>
      <c r="U134" s="22" t="s">
        <v>48</v>
      </c>
      <c r="V134" s="22" t="s">
        <v>48</v>
      </c>
      <c r="W134" s="22" t="s">
        <v>48</v>
      </c>
      <c r="X134" s="16" t="s">
        <v>45</v>
      </c>
      <c r="Y134" s="16" t="s">
        <v>60</v>
      </c>
      <c r="Z134" s="23" t="str">
        <f>IF(AND(X134&lt;&gt;"",Y134&lt;&gt;""),VLOOKUP(X134&amp;Y134,[1]Hoja4!$L$3:$M$27,2,FALSE),"")</f>
        <v>Baja</v>
      </c>
      <c r="AA134" s="23" t="s">
        <v>47</v>
      </c>
      <c r="AB134" s="25" t="s">
        <v>53</v>
      </c>
      <c r="AC134" s="15" t="s">
        <v>751</v>
      </c>
      <c r="AD134" s="16" t="s">
        <v>667</v>
      </c>
      <c r="AE134" s="16" t="s">
        <v>668</v>
      </c>
      <c r="AF134" s="25" t="s">
        <v>162</v>
      </c>
      <c r="AG134" s="25" t="s">
        <v>177</v>
      </c>
      <c r="AH134" s="15" t="s">
        <v>58</v>
      </c>
      <c r="AI134" s="15" t="s">
        <v>59</v>
      </c>
    </row>
    <row r="135" spans="1:35" s="48" customFormat="1" ht="89.25" hidden="1">
      <c r="A135" s="38" t="s">
        <v>671</v>
      </c>
      <c r="B135" s="16"/>
      <c r="C135" s="10" t="s">
        <v>752</v>
      </c>
      <c r="D135" s="10" t="s">
        <v>753</v>
      </c>
      <c r="E135" s="15" t="s">
        <v>80</v>
      </c>
      <c r="F135" s="19" t="s">
        <v>109</v>
      </c>
      <c r="G135" s="16" t="s">
        <v>969</v>
      </c>
      <c r="H135" s="19" t="s">
        <v>206</v>
      </c>
      <c r="I135" s="16" t="s">
        <v>42</v>
      </c>
      <c r="J135" s="10" t="s">
        <v>754</v>
      </c>
      <c r="K135" s="14" t="s">
        <v>755</v>
      </c>
      <c r="L135" s="16" t="s">
        <v>77</v>
      </c>
      <c r="M135" s="16" t="s">
        <v>46</v>
      </c>
      <c r="N135" s="23" t="str">
        <f>IF(AND(L135&lt;&gt;"",M135&lt;&gt;""),VLOOKUP(L135&amp;M135,[1]Hoja4!$L$3:$M$27,2,FALSE),"")</f>
        <v>Extrema</v>
      </c>
      <c r="O135" s="23" t="s">
        <v>47</v>
      </c>
      <c r="P135" s="24" t="s">
        <v>48</v>
      </c>
      <c r="Q135" s="15" t="s">
        <v>756</v>
      </c>
      <c r="R135" s="16" t="s">
        <v>61</v>
      </c>
      <c r="S135" s="16" t="s">
        <v>51</v>
      </c>
      <c r="T135" s="23" t="s">
        <v>47</v>
      </c>
      <c r="U135" s="22" t="s">
        <v>48</v>
      </c>
      <c r="V135" s="22" t="s">
        <v>48</v>
      </c>
      <c r="W135" s="22" t="s">
        <v>52</v>
      </c>
      <c r="X135" s="16" t="s">
        <v>77</v>
      </c>
      <c r="Y135" s="16" t="s">
        <v>46</v>
      </c>
      <c r="Z135" s="23" t="str">
        <f>IF(AND(X135&lt;&gt;"",Y135&lt;&gt;""),VLOOKUP(X135&amp;Y135,[1]Hoja4!$L$3:$M$27,2,FALSE),"")</f>
        <v>Extrema</v>
      </c>
      <c r="AA135" s="23" t="s">
        <v>47</v>
      </c>
      <c r="AB135" s="25" t="s">
        <v>53</v>
      </c>
      <c r="AC135" s="15" t="s">
        <v>757</v>
      </c>
      <c r="AD135" s="16" t="s">
        <v>667</v>
      </c>
      <c r="AE135" s="16" t="s">
        <v>668</v>
      </c>
      <c r="AF135" s="25" t="s">
        <v>162</v>
      </c>
      <c r="AG135" s="25" t="s">
        <v>177</v>
      </c>
      <c r="AH135" s="15" t="s">
        <v>58</v>
      </c>
      <c r="AI135" s="15" t="s">
        <v>59</v>
      </c>
    </row>
    <row r="136" spans="1:35" s="48" customFormat="1" ht="89.25" hidden="1">
      <c r="A136" s="38" t="s">
        <v>671</v>
      </c>
      <c r="B136" s="16"/>
      <c r="C136" s="10" t="s">
        <v>706</v>
      </c>
      <c r="D136" s="10" t="s">
        <v>758</v>
      </c>
      <c r="E136" s="15" t="s">
        <v>80</v>
      </c>
      <c r="F136" s="19" t="s">
        <v>109</v>
      </c>
      <c r="G136" s="16" t="s">
        <v>969</v>
      </c>
      <c r="H136" s="19" t="s">
        <v>206</v>
      </c>
      <c r="I136" s="15" t="s">
        <v>42</v>
      </c>
      <c r="J136" s="10" t="s">
        <v>759</v>
      </c>
      <c r="K136" s="14" t="s">
        <v>760</v>
      </c>
      <c r="L136" s="16" t="s">
        <v>77</v>
      </c>
      <c r="M136" s="16" t="s">
        <v>46</v>
      </c>
      <c r="N136" s="23" t="str">
        <f>IF(AND(L136&lt;&gt;"",M136&lt;&gt;""),VLOOKUP(L136&amp;M136,[1]Hoja4!$L$3:$M$27,2,FALSE),"")</f>
        <v>Extrema</v>
      </c>
      <c r="O136" s="23" t="s">
        <v>47</v>
      </c>
      <c r="P136" s="24" t="s">
        <v>48</v>
      </c>
      <c r="Q136" s="15" t="s">
        <v>761</v>
      </c>
      <c r="R136" s="16" t="s">
        <v>61</v>
      </c>
      <c r="S136" s="16" t="s">
        <v>51</v>
      </c>
      <c r="T136" s="23" t="s">
        <v>47</v>
      </c>
      <c r="U136" s="22" t="s">
        <v>48</v>
      </c>
      <c r="V136" s="22" t="s">
        <v>48</v>
      </c>
      <c r="W136" s="22" t="s">
        <v>52</v>
      </c>
      <c r="X136" s="16" t="s">
        <v>77</v>
      </c>
      <c r="Y136" s="16" t="s">
        <v>46</v>
      </c>
      <c r="Z136" s="23" t="str">
        <f>IF(AND(X136&lt;&gt;"",Y136&lt;&gt;""),VLOOKUP(X136&amp;Y136,[1]Hoja4!$L$3:$M$27,2,FALSE),"")</f>
        <v>Extrema</v>
      </c>
      <c r="AA136" s="23" t="s">
        <v>47</v>
      </c>
      <c r="AB136" s="25" t="s">
        <v>53</v>
      </c>
      <c r="AC136" s="15" t="s">
        <v>762</v>
      </c>
      <c r="AD136" s="16" t="s">
        <v>667</v>
      </c>
      <c r="AE136" s="16" t="s">
        <v>668</v>
      </c>
      <c r="AF136" s="25" t="s">
        <v>162</v>
      </c>
      <c r="AG136" s="25" t="s">
        <v>177</v>
      </c>
      <c r="AH136" s="15" t="s">
        <v>58</v>
      </c>
      <c r="AI136" s="15" t="s">
        <v>59</v>
      </c>
    </row>
    <row r="137" spans="1:35" s="48" customFormat="1" ht="89.25" hidden="1">
      <c r="A137" s="38" t="s">
        <v>671</v>
      </c>
      <c r="B137" s="16"/>
      <c r="C137" s="10" t="s">
        <v>763</v>
      </c>
      <c r="D137" s="10" t="s">
        <v>764</v>
      </c>
      <c r="E137" s="15" t="s">
        <v>80</v>
      </c>
      <c r="F137" s="19" t="s">
        <v>109</v>
      </c>
      <c r="G137" s="16" t="s">
        <v>969</v>
      </c>
      <c r="H137" s="19" t="s">
        <v>206</v>
      </c>
      <c r="I137" s="15" t="s">
        <v>42</v>
      </c>
      <c r="J137" s="10" t="s">
        <v>759</v>
      </c>
      <c r="K137" s="14" t="s">
        <v>760</v>
      </c>
      <c r="L137" s="16" t="s">
        <v>77</v>
      </c>
      <c r="M137" s="16" t="s">
        <v>46</v>
      </c>
      <c r="N137" s="23" t="str">
        <f>IF(AND(L137&lt;&gt;"",M137&lt;&gt;""),VLOOKUP(L137&amp;M137,[1]Hoja4!$L$3:$M$27,2,FALSE),"")</f>
        <v>Extrema</v>
      </c>
      <c r="O137" s="23" t="s">
        <v>47</v>
      </c>
      <c r="P137" s="24" t="s">
        <v>48</v>
      </c>
      <c r="Q137" s="15" t="s">
        <v>761</v>
      </c>
      <c r="R137" s="16" t="s">
        <v>61</v>
      </c>
      <c r="S137" s="16" t="s">
        <v>51</v>
      </c>
      <c r="T137" s="23" t="s">
        <v>47</v>
      </c>
      <c r="U137" s="22" t="s">
        <v>48</v>
      </c>
      <c r="V137" s="22" t="s">
        <v>48</v>
      </c>
      <c r="W137" s="22" t="s">
        <v>52</v>
      </c>
      <c r="X137" s="16" t="s">
        <v>77</v>
      </c>
      <c r="Y137" s="16" t="s">
        <v>46</v>
      </c>
      <c r="Z137" s="23" t="str">
        <f>IF(AND(X137&lt;&gt;"",Y137&lt;&gt;""),VLOOKUP(X137&amp;Y137,[1]Hoja4!$L$3:$M$27,2,FALSE),"")</f>
        <v>Extrema</v>
      </c>
      <c r="AA137" s="23" t="s">
        <v>47</v>
      </c>
      <c r="AB137" s="25" t="s">
        <v>53</v>
      </c>
      <c r="AC137" s="15" t="s">
        <v>762</v>
      </c>
      <c r="AD137" s="16" t="s">
        <v>667</v>
      </c>
      <c r="AE137" s="16" t="s">
        <v>668</v>
      </c>
      <c r="AF137" s="25" t="s">
        <v>162</v>
      </c>
      <c r="AG137" s="25" t="s">
        <v>177</v>
      </c>
      <c r="AH137" s="15" t="s">
        <v>58</v>
      </c>
      <c r="AI137" s="15" t="s">
        <v>59</v>
      </c>
    </row>
    <row r="138" spans="1:35" s="48" customFormat="1" ht="89.25" hidden="1">
      <c r="A138" s="38" t="s">
        <v>671</v>
      </c>
      <c r="B138" s="16"/>
      <c r="C138" s="10" t="s">
        <v>765</v>
      </c>
      <c r="D138" s="10" t="s">
        <v>766</v>
      </c>
      <c r="E138" s="15" t="s">
        <v>80</v>
      </c>
      <c r="F138" s="19" t="s">
        <v>109</v>
      </c>
      <c r="G138" s="16" t="s">
        <v>969</v>
      </c>
      <c r="H138" s="19" t="s">
        <v>206</v>
      </c>
      <c r="I138" s="15" t="s">
        <v>42</v>
      </c>
      <c r="J138" s="10" t="s">
        <v>767</v>
      </c>
      <c r="K138" s="14" t="s">
        <v>768</v>
      </c>
      <c r="L138" s="16" t="s">
        <v>71</v>
      </c>
      <c r="M138" s="16" t="s">
        <v>60</v>
      </c>
      <c r="N138" s="23" t="str">
        <f>IF(AND(L138&lt;&gt;"",M138&lt;&gt;""),VLOOKUP(L138&amp;M138,[1]Hoja4!$L$3:$M$27,2,FALSE),"")</f>
        <v>Moderada</v>
      </c>
      <c r="O138" s="23" t="s">
        <v>47</v>
      </c>
      <c r="P138" s="24" t="s">
        <v>48</v>
      </c>
      <c r="Q138" s="15" t="s">
        <v>769</v>
      </c>
      <c r="R138" s="16" t="s">
        <v>61</v>
      </c>
      <c r="S138" s="16" t="s">
        <v>51</v>
      </c>
      <c r="T138" s="23" t="s">
        <v>47</v>
      </c>
      <c r="U138" s="22" t="s">
        <v>48</v>
      </c>
      <c r="V138" s="22" t="s">
        <v>48</v>
      </c>
      <c r="W138" s="22" t="s">
        <v>48</v>
      </c>
      <c r="X138" s="16" t="s">
        <v>45</v>
      </c>
      <c r="Y138" s="16" t="s">
        <v>60</v>
      </c>
      <c r="Z138" s="23" t="str">
        <f>IF(AND(X138&lt;&gt;"",Y138&lt;&gt;""),VLOOKUP(X138&amp;Y138,[1]Hoja4!$L$3:$M$27,2,FALSE),"")</f>
        <v>Baja</v>
      </c>
      <c r="AA138" s="23" t="s">
        <v>47</v>
      </c>
      <c r="AB138" s="25" t="s">
        <v>53</v>
      </c>
      <c r="AC138" s="15" t="s">
        <v>769</v>
      </c>
      <c r="AD138" s="16" t="s">
        <v>667</v>
      </c>
      <c r="AE138" s="16" t="s">
        <v>668</v>
      </c>
      <c r="AF138" s="25" t="s">
        <v>162</v>
      </c>
      <c r="AG138" s="25" t="s">
        <v>177</v>
      </c>
      <c r="AH138" s="15" t="s">
        <v>58</v>
      </c>
      <c r="AI138" s="15" t="s">
        <v>59</v>
      </c>
    </row>
    <row r="139" spans="1:35" s="48" customFormat="1" ht="89.25" hidden="1">
      <c r="A139" s="38" t="s">
        <v>671</v>
      </c>
      <c r="B139" s="16"/>
      <c r="C139" s="15" t="s">
        <v>770</v>
      </c>
      <c r="D139" s="15" t="s">
        <v>770</v>
      </c>
      <c r="E139" s="15" t="s">
        <v>80</v>
      </c>
      <c r="F139" s="19" t="s">
        <v>109</v>
      </c>
      <c r="G139" s="16" t="s">
        <v>969</v>
      </c>
      <c r="H139" s="19" t="s">
        <v>206</v>
      </c>
      <c r="I139" s="15" t="s">
        <v>42</v>
      </c>
      <c r="J139" s="15" t="s">
        <v>771</v>
      </c>
      <c r="K139" s="15" t="s">
        <v>675</v>
      </c>
      <c r="L139" s="16" t="s">
        <v>77</v>
      </c>
      <c r="M139" s="16" t="s">
        <v>46</v>
      </c>
      <c r="N139" s="23" t="str">
        <f>IF(AND(L139&lt;&gt;"",M139&lt;&gt;""),VLOOKUP(L139&amp;M139,[1]Hoja4!$L$3:$M$27,2,FALSE),"")</f>
        <v>Extrema</v>
      </c>
      <c r="O139" s="23" t="s">
        <v>47</v>
      </c>
      <c r="P139" s="24" t="s">
        <v>48</v>
      </c>
      <c r="Q139" s="15" t="s">
        <v>692</v>
      </c>
      <c r="R139" s="16" t="s">
        <v>61</v>
      </c>
      <c r="S139" s="16" t="s">
        <v>51</v>
      </c>
      <c r="T139" s="23" t="s">
        <v>47</v>
      </c>
      <c r="U139" s="22" t="s">
        <v>48</v>
      </c>
      <c r="V139" s="22" t="s">
        <v>48</v>
      </c>
      <c r="W139" s="22" t="s">
        <v>52</v>
      </c>
      <c r="X139" s="16" t="s">
        <v>77</v>
      </c>
      <c r="Y139" s="16" t="s">
        <v>46</v>
      </c>
      <c r="Z139" s="23" t="str">
        <f>IF(AND(X139&lt;&gt;"",Y139&lt;&gt;""),VLOOKUP(X139&amp;Y139,[1]Hoja4!$L$3:$M$27,2,FALSE),"")</f>
        <v>Extrema</v>
      </c>
      <c r="AA139" s="23" t="s">
        <v>47</v>
      </c>
      <c r="AB139" s="25" t="s">
        <v>53</v>
      </c>
      <c r="AC139" s="15" t="s">
        <v>693</v>
      </c>
      <c r="AD139" s="16" t="s">
        <v>667</v>
      </c>
      <c r="AE139" s="16" t="s">
        <v>668</v>
      </c>
      <c r="AF139" s="25" t="s">
        <v>162</v>
      </c>
      <c r="AG139" s="25" t="s">
        <v>177</v>
      </c>
      <c r="AH139" s="15" t="s">
        <v>58</v>
      </c>
      <c r="AI139" s="15" t="s">
        <v>59</v>
      </c>
    </row>
    <row r="140" spans="1:35" s="48" customFormat="1" ht="89.25" hidden="1">
      <c r="A140" s="38" t="s">
        <v>671</v>
      </c>
      <c r="B140" s="16"/>
      <c r="C140" s="15" t="s">
        <v>707</v>
      </c>
      <c r="D140" s="15" t="s">
        <v>707</v>
      </c>
      <c r="E140" s="15" t="s">
        <v>80</v>
      </c>
      <c r="F140" s="19" t="s">
        <v>109</v>
      </c>
      <c r="G140" s="16" t="s">
        <v>969</v>
      </c>
      <c r="H140" s="19" t="s">
        <v>206</v>
      </c>
      <c r="I140" s="15" t="s">
        <v>42</v>
      </c>
      <c r="J140" s="15" t="s">
        <v>685</v>
      </c>
      <c r="K140" s="15" t="s">
        <v>695</v>
      </c>
      <c r="L140" s="16" t="s">
        <v>77</v>
      </c>
      <c r="M140" s="16" t="s">
        <v>46</v>
      </c>
      <c r="N140" s="23" t="str">
        <f>IF(AND(L140&lt;&gt;"",M140&lt;&gt;""),VLOOKUP(L140&amp;M140,[1]Hoja4!$L$3:$M$27,2,FALSE),"")</f>
        <v>Extrema</v>
      </c>
      <c r="O140" s="23" t="s">
        <v>47</v>
      </c>
      <c r="P140" s="24" t="s">
        <v>48</v>
      </c>
      <c r="Q140" s="15" t="s">
        <v>681</v>
      </c>
      <c r="R140" s="16" t="s">
        <v>61</v>
      </c>
      <c r="S140" s="16" t="s">
        <v>51</v>
      </c>
      <c r="T140" s="23" t="s">
        <v>47</v>
      </c>
      <c r="U140" s="22" t="s">
        <v>48</v>
      </c>
      <c r="V140" s="22" t="s">
        <v>48</v>
      </c>
      <c r="W140" s="22" t="s">
        <v>52</v>
      </c>
      <c r="X140" s="16" t="s">
        <v>77</v>
      </c>
      <c r="Y140" s="16" t="s">
        <v>46</v>
      </c>
      <c r="Z140" s="23" t="str">
        <f>IF(AND(X140&lt;&gt;"",Y140&lt;&gt;""),VLOOKUP(X140&amp;Y140,[1]Hoja4!$L$3:$M$27,2,FALSE),"")</f>
        <v>Extrema</v>
      </c>
      <c r="AA140" s="23" t="s">
        <v>47</v>
      </c>
      <c r="AB140" s="25" t="s">
        <v>53</v>
      </c>
      <c r="AC140" s="15" t="s">
        <v>682</v>
      </c>
      <c r="AD140" s="16" t="s">
        <v>667</v>
      </c>
      <c r="AE140" s="16" t="s">
        <v>668</v>
      </c>
      <c r="AF140" s="25" t="s">
        <v>162</v>
      </c>
      <c r="AG140" s="25" t="s">
        <v>177</v>
      </c>
      <c r="AH140" s="15" t="s">
        <v>58</v>
      </c>
      <c r="AI140" s="15" t="s">
        <v>59</v>
      </c>
    </row>
    <row r="141" spans="1:35" s="48" customFormat="1" ht="89.25" hidden="1">
      <c r="A141" s="38" t="s">
        <v>671</v>
      </c>
      <c r="B141" s="16"/>
      <c r="C141" s="15" t="s">
        <v>772</v>
      </c>
      <c r="D141" s="15" t="s">
        <v>772</v>
      </c>
      <c r="E141" s="15" t="s">
        <v>80</v>
      </c>
      <c r="F141" s="19" t="s">
        <v>109</v>
      </c>
      <c r="G141" s="16" t="s">
        <v>969</v>
      </c>
      <c r="H141" s="19" t="s">
        <v>206</v>
      </c>
      <c r="I141" s="15" t="s">
        <v>42</v>
      </c>
      <c r="J141" s="15" t="s">
        <v>727</v>
      </c>
      <c r="K141" s="15" t="s">
        <v>734</v>
      </c>
      <c r="L141" s="16" t="s">
        <v>45</v>
      </c>
      <c r="M141" s="16" t="s">
        <v>67</v>
      </c>
      <c r="N141" s="23" t="str">
        <f>IF(AND(L141&lt;&gt;"",M141&lt;&gt;""),VLOOKUP(L141&amp;M141,[1]Hoja4!$L$3:$M$27,2,FALSE),"")</f>
        <v>Moderada</v>
      </c>
      <c r="O141" s="23" t="s">
        <v>47</v>
      </c>
      <c r="P141" s="24" t="s">
        <v>48</v>
      </c>
      <c r="Q141" s="15" t="s">
        <v>735</v>
      </c>
      <c r="R141" s="16" t="s">
        <v>61</v>
      </c>
      <c r="S141" s="16" t="s">
        <v>51</v>
      </c>
      <c r="T141" s="23" t="s">
        <v>47</v>
      </c>
      <c r="U141" s="22" t="s">
        <v>48</v>
      </c>
      <c r="V141" s="22" t="s">
        <v>48</v>
      </c>
      <c r="W141" s="22" t="s">
        <v>48</v>
      </c>
      <c r="X141" s="16" t="s">
        <v>33</v>
      </c>
      <c r="Y141" s="16" t="s">
        <v>67</v>
      </c>
      <c r="Z141" s="23" t="str">
        <f>IF(AND(X141&lt;&gt;"",Y141&lt;&gt;""),VLOOKUP(X141&amp;Y141,[1]Hoja4!$L$3:$M$27,2,FALSE),"")</f>
        <v>Moderada</v>
      </c>
      <c r="AA141" s="23" t="s">
        <v>47</v>
      </c>
      <c r="AB141" s="25" t="s">
        <v>53</v>
      </c>
      <c r="AC141" s="15" t="s">
        <v>735</v>
      </c>
      <c r="AD141" s="16" t="s">
        <v>667</v>
      </c>
      <c r="AE141" s="16" t="s">
        <v>668</v>
      </c>
      <c r="AF141" s="25" t="s">
        <v>162</v>
      </c>
      <c r="AG141" s="25" t="s">
        <v>177</v>
      </c>
      <c r="AH141" s="15" t="s">
        <v>58</v>
      </c>
      <c r="AI141" s="15" t="s">
        <v>59</v>
      </c>
    </row>
    <row r="142" spans="1:35" s="48" customFormat="1" ht="89.25" hidden="1">
      <c r="A142" s="38" t="s">
        <v>671</v>
      </c>
      <c r="B142" s="16"/>
      <c r="C142" s="15" t="s">
        <v>736</v>
      </c>
      <c r="D142" s="15" t="s">
        <v>736</v>
      </c>
      <c r="E142" s="15" t="s">
        <v>80</v>
      </c>
      <c r="F142" s="19" t="s">
        <v>109</v>
      </c>
      <c r="G142" s="16" t="s">
        <v>969</v>
      </c>
      <c r="H142" s="19" t="s">
        <v>206</v>
      </c>
      <c r="I142" s="15" t="s">
        <v>42</v>
      </c>
      <c r="J142" s="15" t="s">
        <v>737</v>
      </c>
      <c r="K142" s="15" t="s">
        <v>738</v>
      </c>
      <c r="L142" s="16" t="s">
        <v>45</v>
      </c>
      <c r="M142" s="16" t="s">
        <v>67</v>
      </c>
      <c r="N142" s="23" t="str">
        <f>IF(AND(L142&lt;&gt;"",M142&lt;&gt;""),VLOOKUP(L142&amp;M142,[1]Hoja4!$L$3:$M$27,2,FALSE),"")</f>
        <v>Moderada</v>
      </c>
      <c r="O142" s="23" t="s">
        <v>47</v>
      </c>
      <c r="P142" s="24" t="s">
        <v>48</v>
      </c>
      <c r="Q142" s="15" t="s">
        <v>681</v>
      </c>
      <c r="R142" s="16" t="s">
        <v>61</v>
      </c>
      <c r="S142" s="16" t="s">
        <v>51</v>
      </c>
      <c r="T142" s="23" t="s">
        <v>47</v>
      </c>
      <c r="U142" s="22" t="s">
        <v>48</v>
      </c>
      <c r="V142" s="22" t="s">
        <v>48</v>
      </c>
      <c r="W142" s="22" t="s">
        <v>48</v>
      </c>
      <c r="X142" s="16" t="s">
        <v>33</v>
      </c>
      <c r="Y142" s="16" t="s">
        <v>67</v>
      </c>
      <c r="Z142" s="23" t="str">
        <f>IF(AND(X142&lt;&gt;"",Y142&lt;&gt;""),VLOOKUP(X142&amp;Y142,[1]Hoja4!$L$3:$M$27,2,FALSE),"")</f>
        <v>Moderada</v>
      </c>
      <c r="AA142" s="23" t="s">
        <v>47</v>
      </c>
      <c r="AB142" s="25" t="s">
        <v>53</v>
      </c>
      <c r="AC142" s="15" t="s">
        <v>681</v>
      </c>
      <c r="AD142" s="16" t="s">
        <v>667</v>
      </c>
      <c r="AE142" s="16" t="s">
        <v>668</v>
      </c>
      <c r="AF142" s="25" t="s">
        <v>162</v>
      </c>
      <c r="AG142" s="25" t="s">
        <v>177</v>
      </c>
      <c r="AH142" s="15" t="s">
        <v>58</v>
      </c>
      <c r="AI142" s="15" t="s">
        <v>59</v>
      </c>
    </row>
    <row r="143" spans="1:35" s="48" customFormat="1" ht="89.25" hidden="1">
      <c r="A143" s="16" t="s">
        <v>657</v>
      </c>
      <c r="B143" s="16"/>
      <c r="C143" s="15" t="s">
        <v>773</v>
      </c>
      <c r="D143" s="15" t="s">
        <v>773</v>
      </c>
      <c r="E143" s="15" t="s">
        <v>80</v>
      </c>
      <c r="F143" s="19" t="s">
        <v>109</v>
      </c>
      <c r="G143" s="16" t="s">
        <v>969</v>
      </c>
      <c r="H143" s="19" t="s">
        <v>206</v>
      </c>
      <c r="I143" s="15" t="s">
        <v>42</v>
      </c>
      <c r="J143" s="15" t="s">
        <v>774</v>
      </c>
      <c r="K143" s="15" t="s">
        <v>775</v>
      </c>
      <c r="L143" s="16" t="s">
        <v>45</v>
      </c>
      <c r="M143" s="16" t="s">
        <v>67</v>
      </c>
      <c r="N143" s="23" t="str">
        <f>IF(AND(L143&lt;&gt;"",M143&lt;&gt;""),VLOOKUP(L143&amp;M143,[1]Hoja4!$L$3:$M$27,2,FALSE),"")</f>
        <v>Moderada</v>
      </c>
      <c r="O143" s="23" t="s">
        <v>47</v>
      </c>
      <c r="P143" s="24" t="s">
        <v>48</v>
      </c>
      <c r="Q143" s="15" t="s">
        <v>776</v>
      </c>
      <c r="R143" s="16" t="s">
        <v>61</v>
      </c>
      <c r="S143" s="16" t="s">
        <v>51</v>
      </c>
      <c r="T143" s="23" t="s">
        <v>47</v>
      </c>
      <c r="U143" s="22" t="s">
        <v>48</v>
      </c>
      <c r="V143" s="22" t="s">
        <v>48</v>
      </c>
      <c r="W143" s="22" t="s">
        <v>48</v>
      </c>
      <c r="X143" s="16" t="s">
        <v>45</v>
      </c>
      <c r="Y143" s="16" t="s">
        <v>60</v>
      </c>
      <c r="Z143" s="23" t="str">
        <f>IF(AND(X143&lt;&gt;"",Y143&lt;&gt;""),VLOOKUP(X143&amp;Y143,[1]Hoja4!$L$3:$M$27,2,FALSE),"")</f>
        <v>Baja</v>
      </c>
      <c r="AA143" s="23" t="s">
        <v>47</v>
      </c>
      <c r="AB143" s="25" t="s">
        <v>53</v>
      </c>
      <c r="AC143" s="15" t="s">
        <v>777</v>
      </c>
      <c r="AD143" s="16" t="s">
        <v>667</v>
      </c>
      <c r="AE143" s="16" t="s">
        <v>668</v>
      </c>
      <c r="AF143" s="25" t="s">
        <v>162</v>
      </c>
      <c r="AG143" s="25" t="s">
        <v>778</v>
      </c>
      <c r="AH143" s="15" t="s">
        <v>58</v>
      </c>
      <c r="AI143" s="15" t="s">
        <v>59</v>
      </c>
    </row>
    <row r="144" spans="1:35" s="48" customFormat="1" ht="89.25" hidden="1">
      <c r="A144" s="16" t="s">
        <v>657</v>
      </c>
      <c r="B144" s="16"/>
      <c r="C144" s="15" t="s">
        <v>779</v>
      </c>
      <c r="D144" s="15" t="s">
        <v>779</v>
      </c>
      <c r="E144" s="15" t="s">
        <v>80</v>
      </c>
      <c r="F144" s="19" t="s">
        <v>109</v>
      </c>
      <c r="G144" s="16" t="s">
        <v>969</v>
      </c>
      <c r="H144" s="19" t="s">
        <v>206</v>
      </c>
      <c r="I144" s="15" t="s">
        <v>42</v>
      </c>
      <c r="J144" s="15" t="s">
        <v>780</v>
      </c>
      <c r="K144" s="15" t="s">
        <v>781</v>
      </c>
      <c r="L144" s="16" t="s">
        <v>45</v>
      </c>
      <c r="M144" s="16" t="s">
        <v>67</v>
      </c>
      <c r="N144" s="23" t="str">
        <f>IF(AND(L144&lt;&gt;"",M144&lt;&gt;""),VLOOKUP(L144&amp;M144,[1]Hoja4!$L$3:$M$27,2,FALSE),"")</f>
        <v>Moderada</v>
      </c>
      <c r="O144" s="23" t="s">
        <v>47</v>
      </c>
      <c r="P144" s="24" t="s">
        <v>48</v>
      </c>
      <c r="Q144" s="15" t="s">
        <v>782</v>
      </c>
      <c r="R144" s="16" t="s">
        <v>61</v>
      </c>
      <c r="S144" s="16" t="s">
        <v>51</v>
      </c>
      <c r="T144" s="23" t="s">
        <v>47</v>
      </c>
      <c r="U144" s="22" t="s">
        <v>48</v>
      </c>
      <c r="V144" s="22" t="s">
        <v>48</v>
      </c>
      <c r="W144" s="22" t="s">
        <v>48</v>
      </c>
      <c r="X144" s="16" t="s">
        <v>45</v>
      </c>
      <c r="Y144" s="16" t="s">
        <v>60</v>
      </c>
      <c r="Z144" s="23" t="str">
        <f>IF(AND(X144&lt;&gt;"",Y144&lt;&gt;""),VLOOKUP(X144&amp;Y144,[1]Hoja4!$L$3:$M$27,2,FALSE),"")</f>
        <v>Baja</v>
      </c>
      <c r="AA144" s="23" t="s">
        <v>47</v>
      </c>
      <c r="AB144" s="25" t="s">
        <v>53</v>
      </c>
      <c r="AC144" s="15" t="s">
        <v>783</v>
      </c>
      <c r="AD144" s="16" t="s">
        <v>667</v>
      </c>
      <c r="AE144" s="16" t="s">
        <v>668</v>
      </c>
      <c r="AF144" s="25" t="s">
        <v>162</v>
      </c>
      <c r="AG144" s="25" t="s">
        <v>177</v>
      </c>
      <c r="AH144" s="15" t="s">
        <v>58</v>
      </c>
      <c r="AI144" s="15" t="s">
        <v>59</v>
      </c>
    </row>
    <row r="145" spans="1:51" s="48" customFormat="1" ht="89.25" hidden="1">
      <c r="A145" s="16" t="s">
        <v>657</v>
      </c>
      <c r="B145" s="16"/>
      <c r="C145" s="15" t="s">
        <v>784</v>
      </c>
      <c r="D145" s="15" t="s">
        <v>784</v>
      </c>
      <c r="E145" s="15" t="s">
        <v>80</v>
      </c>
      <c r="F145" s="19" t="s">
        <v>109</v>
      </c>
      <c r="G145" s="16" t="s">
        <v>969</v>
      </c>
      <c r="H145" s="19" t="s">
        <v>206</v>
      </c>
      <c r="I145" s="15" t="s">
        <v>42</v>
      </c>
      <c r="J145" s="15" t="s">
        <v>785</v>
      </c>
      <c r="K145" s="15" t="s">
        <v>786</v>
      </c>
      <c r="L145" s="16" t="s">
        <v>45</v>
      </c>
      <c r="M145" s="16" t="s">
        <v>67</v>
      </c>
      <c r="N145" s="23" t="str">
        <f>IF(AND(L145&lt;&gt;"",M145&lt;&gt;""),VLOOKUP(L145&amp;M145,[1]Hoja4!$L$3:$M$27,2,FALSE),"")</f>
        <v>Moderada</v>
      </c>
      <c r="O145" s="23" t="s">
        <v>47</v>
      </c>
      <c r="P145" s="24" t="s">
        <v>48</v>
      </c>
      <c r="Q145" s="15" t="s">
        <v>787</v>
      </c>
      <c r="R145" s="16" t="s">
        <v>61</v>
      </c>
      <c r="S145" s="16" t="s">
        <v>51</v>
      </c>
      <c r="T145" s="23" t="s">
        <v>47</v>
      </c>
      <c r="U145" s="22" t="s">
        <v>48</v>
      </c>
      <c r="V145" s="22" t="s">
        <v>48</v>
      </c>
      <c r="W145" s="22" t="s">
        <v>48</v>
      </c>
      <c r="X145" s="16" t="s">
        <v>45</v>
      </c>
      <c r="Y145" s="16" t="s">
        <v>60</v>
      </c>
      <c r="Z145" s="23" t="str">
        <f>IF(AND(X145&lt;&gt;"",Y145&lt;&gt;""),VLOOKUP(X145&amp;Y145,[1]Hoja4!$L$3:$M$27,2,FALSE),"")</f>
        <v>Baja</v>
      </c>
      <c r="AA145" s="23" t="s">
        <v>47</v>
      </c>
      <c r="AB145" s="25" t="s">
        <v>53</v>
      </c>
      <c r="AC145" s="15" t="s">
        <v>788</v>
      </c>
      <c r="AD145" s="16" t="s">
        <v>667</v>
      </c>
      <c r="AE145" s="16" t="s">
        <v>668</v>
      </c>
      <c r="AF145" s="25" t="s">
        <v>162</v>
      </c>
      <c r="AG145" s="25" t="s">
        <v>778</v>
      </c>
      <c r="AH145" s="15" t="s">
        <v>58</v>
      </c>
      <c r="AI145" s="15" t="s">
        <v>59</v>
      </c>
    </row>
    <row r="146" spans="1:51" s="48" customFormat="1" ht="255" hidden="1">
      <c r="A146" s="38" t="s">
        <v>671</v>
      </c>
      <c r="B146" s="16"/>
      <c r="C146" s="7" t="s">
        <v>789</v>
      </c>
      <c r="D146" s="11" t="s">
        <v>789</v>
      </c>
      <c r="E146" s="15" t="s">
        <v>80</v>
      </c>
      <c r="F146" s="19" t="s">
        <v>109</v>
      </c>
      <c r="G146" s="16" t="s">
        <v>969</v>
      </c>
      <c r="H146" s="19" t="s">
        <v>206</v>
      </c>
      <c r="I146" s="15" t="s">
        <v>42</v>
      </c>
      <c r="J146" s="11" t="s">
        <v>790</v>
      </c>
      <c r="K146" s="9" t="s">
        <v>791</v>
      </c>
      <c r="L146" s="16" t="s">
        <v>71</v>
      </c>
      <c r="M146" s="16" t="s">
        <v>67</v>
      </c>
      <c r="N146" s="23" t="str">
        <f>IF(AND(L146&lt;&gt;"",M146&lt;&gt;""),VLOOKUP(L146&amp;M146,[1]Hoja4!$L$3:$M$27,2,FALSE),"")</f>
        <v>Alta</v>
      </c>
      <c r="O146" s="23" t="s">
        <v>47</v>
      </c>
      <c r="P146" s="24" t="s">
        <v>48</v>
      </c>
      <c r="Q146" s="15" t="s">
        <v>792</v>
      </c>
      <c r="R146" s="16" t="s">
        <v>61</v>
      </c>
      <c r="S146" s="16" t="s">
        <v>51</v>
      </c>
      <c r="T146" s="23" t="s">
        <v>47</v>
      </c>
      <c r="U146" s="22" t="s">
        <v>48</v>
      </c>
      <c r="V146" s="22" t="s">
        <v>48</v>
      </c>
      <c r="W146" s="22" t="s">
        <v>48</v>
      </c>
      <c r="X146" s="16" t="s">
        <v>71</v>
      </c>
      <c r="Y146" s="16" t="s">
        <v>60</v>
      </c>
      <c r="Z146" s="23" t="str">
        <f>IF(AND(X146&lt;&gt;"",Y146&lt;&gt;""),VLOOKUP(X146&amp;Y146,[1]Hoja4!$L$3:$M$27,2,FALSE),"")</f>
        <v>Moderada</v>
      </c>
      <c r="AA146" s="23" t="s">
        <v>47</v>
      </c>
      <c r="AB146" s="25" t="s">
        <v>53</v>
      </c>
      <c r="AC146" s="15" t="s">
        <v>793</v>
      </c>
      <c r="AD146" s="16" t="s">
        <v>528</v>
      </c>
      <c r="AE146" s="16"/>
      <c r="AF146" s="25" t="s">
        <v>162</v>
      </c>
      <c r="AG146" s="25" t="s">
        <v>778</v>
      </c>
      <c r="AH146" s="15" t="s">
        <v>58</v>
      </c>
      <c r="AI146" s="15" t="s">
        <v>59</v>
      </c>
    </row>
    <row r="147" spans="1:51" s="48" customFormat="1" ht="216.75" hidden="1">
      <c r="A147" s="38" t="s">
        <v>671</v>
      </c>
      <c r="B147" s="16"/>
      <c r="C147" s="7" t="s">
        <v>794</v>
      </c>
      <c r="D147" s="11" t="s">
        <v>794</v>
      </c>
      <c r="E147" s="15" t="s">
        <v>80</v>
      </c>
      <c r="F147" s="19" t="s">
        <v>109</v>
      </c>
      <c r="G147" s="16" t="s">
        <v>969</v>
      </c>
      <c r="H147" s="19" t="s">
        <v>206</v>
      </c>
      <c r="I147" s="15" t="s">
        <v>42</v>
      </c>
      <c r="J147" s="11" t="s">
        <v>795</v>
      </c>
      <c r="K147" s="9" t="s">
        <v>791</v>
      </c>
      <c r="L147" s="16" t="s">
        <v>71</v>
      </c>
      <c r="M147" s="16" t="s">
        <v>67</v>
      </c>
      <c r="N147" s="23" t="str">
        <f>IF(AND(L147&lt;&gt;"",M147&lt;&gt;""),VLOOKUP(L147&amp;M147,[1]Hoja4!$L$3:$M$27,2,FALSE),"")</f>
        <v>Alta</v>
      </c>
      <c r="O147" s="23" t="s">
        <v>47</v>
      </c>
      <c r="P147" s="24" t="s">
        <v>48</v>
      </c>
      <c r="Q147" s="15" t="s">
        <v>796</v>
      </c>
      <c r="R147" s="16" t="s">
        <v>61</v>
      </c>
      <c r="S147" s="16" t="s">
        <v>51</v>
      </c>
      <c r="T147" s="23" t="s">
        <v>47</v>
      </c>
      <c r="U147" s="22" t="s">
        <v>48</v>
      </c>
      <c r="V147" s="22" t="s">
        <v>48</v>
      </c>
      <c r="W147" s="22" t="s">
        <v>48</v>
      </c>
      <c r="X147" s="16" t="s">
        <v>71</v>
      </c>
      <c r="Y147" s="16" t="s">
        <v>60</v>
      </c>
      <c r="Z147" s="23" t="str">
        <f>IF(AND(X147&lt;&gt;"",Y147&lt;&gt;""),VLOOKUP(X147&amp;Y147,[1]Hoja4!$L$3:$M$27,2,FALSE),"")</f>
        <v>Moderada</v>
      </c>
      <c r="AA147" s="23" t="s">
        <v>47</v>
      </c>
      <c r="AB147" s="25" t="s">
        <v>53</v>
      </c>
      <c r="AC147" s="15" t="s">
        <v>797</v>
      </c>
      <c r="AD147" s="16" t="s">
        <v>528</v>
      </c>
      <c r="AE147" s="16"/>
      <c r="AF147" s="25" t="s">
        <v>798</v>
      </c>
      <c r="AG147" s="25" t="s">
        <v>778</v>
      </c>
      <c r="AH147" s="15" t="s">
        <v>58</v>
      </c>
      <c r="AI147" s="15" t="s">
        <v>799</v>
      </c>
    </row>
    <row r="148" spans="1:51" s="48" customFormat="1" ht="280.5" hidden="1">
      <c r="A148" s="16" t="s">
        <v>800</v>
      </c>
      <c r="B148" s="16"/>
      <c r="C148" s="15" t="s">
        <v>801</v>
      </c>
      <c r="D148" s="15" t="s">
        <v>801</v>
      </c>
      <c r="E148" s="15" t="s">
        <v>80</v>
      </c>
      <c r="F148" s="19" t="s">
        <v>109</v>
      </c>
      <c r="G148" s="16" t="s">
        <v>969</v>
      </c>
      <c r="H148" s="19" t="s">
        <v>206</v>
      </c>
      <c r="I148" s="15" t="s">
        <v>42</v>
      </c>
      <c r="J148" s="15" t="s">
        <v>802</v>
      </c>
      <c r="K148" s="15" t="s">
        <v>803</v>
      </c>
      <c r="L148" s="16" t="s">
        <v>71</v>
      </c>
      <c r="M148" s="16" t="s">
        <v>46</v>
      </c>
      <c r="N148" s="23" t="str">
        <f>IF(AND(L148&lt;&gt;"",M148&lt;&gt;""),VLOOKUP(L148&amp;M148,[1]Hoja4!$L$3:$M$27,2,FALSE),"")</f>
        <v>Extrema</v>
      </c>
      <c r="O148" s="23" t="s">
        <v>47</v>
      </c>
      <c r="P148" s="24" t="s">
        <v>48</v>
      </c>
      <c r="Q148" s="15" t="s">
        <v>804</v>
      </c>
      <c r="R148" s="16" t="s">
        <v>61</v>
      </c>
      <c r="S148" s="16" t="s">
        <v>51</v>
      </c>
      <c r="T148" s="23" t="s">
        <v>47</v>
      </c>
      <c r="U148" s="22" t="s">
        <v>48</v>
      </c>
      <c r="V148" s="22" t="s">
        <v>48</v>
      </c>
      <c r="W148" s="22" t="s">
        <v>48</v>
      </c>
      <c r="X148" s="16" t="s">
        <v>71</v>
      </c>
      <c r="Y148" s="16" t="s">
        <v>46</v>
      </c>
      <c r="Z148" s="23" t="str">
        <f>IF(AND(X148&lt;&gt;"",Y148&lt;&gt;""),VLOOKUP(X148&amp;Y148,[1]Hoja4!$L$3:$M$27,2,FALSE),"")</f>
        <v>Extrema</v>
      </c>
      <c r="AA148" s="23" t="s">
        <v>47</v>
      </c>
      <c r="AB148" s="25" t="s">
        <v>53</v>
      </c>
      <c r="AC148" s="16" t="s">
        <v>805</v>
      </c>
      <c r="AD148" s="16" t="s">
        <v>270</v>
      </c>
      <c r="AE148" s="16" t="s">
        <v>806</v>
      </c>
      <c r="AF148" s="25" t="s">
        <v>162</v>
      </c>
      <c r="AG148" s="25" t="s">
        <v>778</v>
      </c>
      <c r="AH148" s="15" t="s">
        <v>58</v>
      </c>
      <c r="AI148" s="15" t="s">
        <v>59</v>
      </c>
    </row>
    <row r="149" spans="1:51" s="48" customFormat="1" ht="89.25" hidden="1">
      <c r="A149" s="16" t="s">
        <v>800</v>
      </c>
      <c r="B149" s="16"/>
      <c r="C149" s="15" t="s">
        <v>807</v>
      </c>
      <c r="D149" s="15" t="s">
        <v>807</v>
      </c>
      <c r="E149" s="15" t="s">
        <v>78</v>
      </c>
      <c r="F149" s="19" t="s">
        <v>109</v>
      </c>
      <c r="G149" s="16" t="s">
        <v>969</v>
      </c>
      <c r="H149" s="19" t="s">
        <v>206</v>
      </c>
      <c r="I149" s="15" t="s">
        <v>227</v>
      </c>
      <c r="J149" s="15" t="s">
        <v>808</v>
      </c>
      <c r="K149" s="15" t="s">
        <v>809</v>
      </c>
      <c r="L149" s="16" t="s">
        <v>71</v>
      </c>
      <c r="M149" s="16" t="s">
        <v>46</v>
      </c>
      <c r="N149" s="23" t="str">
        <f>IF(AND(L149&lt;&gt;"",M149&lt;&gt;""),VLOOKUP(L149&amp;M149,[1]Hoja4!$L$3:$M$27,2,FALSE),"")</f>
        <v>Extrema</v>
      </c>
      <c r="O149" s="23" t="s">
        <v>47</v>
      </c>
      <c r="P149" s="24" t="s">
        <v>48</v>
      </c>
      <c r="Q149" s="15" t="s">
        <v>810</v>
      </c>
      <c r="R149" s="16" t="s">
        <v>61</v>
      </c>
      <c r="S149" s="16" t="s">
        <v>51</v>
      </c>
      <c r="T149" s="23" t="s">
        <v>47</v>
      </c>
      <c r="U149" s="22" t="s">
        <v>48</v>
      </c>
      <c r="V149" s="22" t="s">
        <v>48</v>
      </c>
      <c r="W149" s="22" t="s">
        <v>52</v>
      </c>
      <c r="X149" s="16" t="s">
        <v>71</v>
      </c>
      <c r="Y149" s="16" t="s">
        <v>46</v>
      </c>
      <c r="Z149" s="23" t="str">
        <f>IF(AND(X149&lt;&gt;"",Y149&lt;&gt;""),VLOOKUP(X149&amp;Y149,[1]Hoja4!$L$3:$M$27,2,FALSE),"")</f>
        <v>Extrema</v>
      </c>
      <c r="AA149" s="23" t="s">
        <v>47</v>
      </c>
      <c r="AB149" s="25" t="s">
        <v>53</v>
      </c>
      <c r="AC149" s="15" t="s">
        <v>811</v>
      </c>
      <c r="AD149" s="16" t="s">
        <v>270</v>
      </c>
      <c r="AE149" s="16" t="s">
        <v>806</v>
      </c>
      <c r="AF149" s="25" t="s">
        <v>162</v>
      </c>
      <c r="AG149" s="25" t="s">
        <v>778</v>
      </c>
      <c r="AH149" s="15" t="s">
        <v>58</v>
      </c>
      <c r="AI149" s="15" t="s">
        <v>59</v>
      </c>
    </row>
    <row r="150" spans="1:51" s="48" customFormat="1" ht="89.25" hidden="1">
      <c r="A150" s="16" t="s">
        <v>800</v>
      </c>
      <c r="B150" s="16"/>
      <c r="C150" s="15" t="s">
        <v>812</v>
      </c>
      <c r="D150" s="15" t="s">
        <v>812</v>
      </c>
      <c r="E150" s="15" t="s">
        <v>78</v>
      </c>
      <c r="F150" s="19" t="s">
        <v>109</v>
      </c>
      <c r="G150" s="16" t="s">
        <v>969</v>
      </c>
      <c r="H150" s="19" t="s">
        <v>206</v>
      </c>
      <c r="I150" s="15" t="s">
        <v>42</v>
      </c>
      <c r="J150" s="15" t="s">
        <v>808</v>
      </c>
      <c r="K150" s="15" t="s">
        <v>813</v>
      </c>
      <c r="L150" s="16" t="s">
        <v>71</v>
      </c>
      <c r="M150" s="16" t="s">
        <v>46</v>
      </c>
      <c r="N150" s="23" t="str">
        <f>IF(AND(L150&lt;&gt;"",M150&lt;&gt;""),VLOOKUP(L150&amp;M150,[1]Hoja4!$L$3:$M$27,2,FALSE),"")</f>
        <v>Extrema</v>
      </c>
      <c r="O150" s="23" t="s">
        <v>47</v>
      </c>
      <c r="P150" s="24" t="s">
        <v>48</v>
      </c>
      <c r="Q150" s="15" t="s">
        <v>814</v>
      </c>
      <c r="R150" s="16" t="s">
        <v>61</v>
      </c>
      <c r="S150" s="16" t="s">
        <v>51</v>
      </c>
      <c r="T150" s="23" t="s">
        <v>47</v>
      </c>
      <c r="U150" s="22" t="s">
        <v>48</v>
      </c>
      <c r="V150" s="22" t="s">
        <v>48</v>
      </c>
      <c r="W150" s="22" t="s">
        <v>52</v>
      </c>
      <c r="X150" s="16" t="s">
        <v>71</v>
      </c>
      <c r="Y150" s="16" t="s">
        <v>46</v>
      </c>
      <c r="Z150" s="23" t="str">
        <f>IF(AND(X150&lt;&gt;"",Y150&lt;&gt;""),VLOOKUP(X150&amp;Y150,[1]Hoja4!$L$3:$M$27,2,FALSE),"")</f>
        <v>Extrema</v>
      </c>
      <c r="AA150" s="23" t="s">
        <v>47</v>
      </c>
      <c r="AB150" s="25" t="s">
        <v>53</v>
      </c>
      <c r="AC150" s="15" t="s">
        <v>815</v>
      </c>
      <c r="AD150" s="16" t="s">
        <v>270</v>
      </c>
      <c r="AE150" s="16" t="s">
        <v>806</v>
      </c>
      <c r="AF150" s="25" t="s">
        <v>162</v>
      </c>
      <c r="AG150" s="25" t="s">
        <v>778</v>
      </c>
      <c r="AH150" s="15" t="s">
        <v>58</v>
      </c>
      <c r="AI150" s="15" t="s">
        <v>59</v>
      </c>
    </row>
    <row r="151" spans="1:51" s="48" customFormat="1" ht="89.25" hidden="1">
      <c r="A151" s="16" t="s">
        <v>800</v>
      </c>
      <c r="B151" s="16"/>
      <c r="C151" s="7" t="s">
        <v>816</v>
      </c>
      <c r="D151" s="7" t="s">
        <v>816</v>
      </c>
      <c r="E151" s="15" t="s">
        <v>80</v>
      </c>
      <c r="F151" s="19" t="s">
        <v>109</v>
      </c>
      <c r="G151" s="16" t="s">
        <v>969</v>
      </c>
      <c r="H151" s="19" t="s">
        <v>206</v>
      </c>
      <c r="I151" s="15" t="s">
        <v>42</v>
      </c>
      <c r="J151" s="15" t="s">
        <v>817</v>
      </c>
      <c r="K151" s="15" t="s">
        <v>818</v>
      </c>
      <c r="L151" s="16" t="s">
        <v>71</v>
      </c>
      <c r="M151" s="16" t="s">
        <v>46</v>
      </c>
      <c r="N151" s="23" t="str">
        <f>IF(AND(L151&lt;&gt;"",M151&lt;&gt;""),VLOOKUP(L151&amp;M151,[1]Hoja4!$L$3:$M$27,2,FALSE),"")</f>
        <v>Extrema</v>
      </c>
      <c r="O151" s="23" t="s">
        <v>47</v>
      </c>
      <c r="P151" s="16"/>
      <c r="Q151" s="15" t="s">
        <v>819</v>
      </c>
      <c r="R151" s="16" t="s">
        <v>61</v>
      </c>
      <c r="S151" s="16" t="s">
        <v>51</v>
      </c>
      <c r="T151" s="23" t="s">
        <v>47</v>
      </c>
      <c r="U151" s="22" t="s">
        <v>48</v>
      </c>
      <c r="V151" s="22" t="s">
        <v>48</v>
      </c>
      <c r="W151" s="22" t="s">
        <v>48</v>
      </c>
      <c r="X151" s="16" t="s">
        <v>71</v>
      </c>
      <c r="Y151" s="16" t="s">
        <v>67</v>
      </c>
      <c r="Z151" s="23" t="str">
        <f>IF(AND(X151&lt;&gt;"",Y151&lt;&gt;""),VLOOKUP(X151&amp;Y151,[1]Hoja4!$L$3:$M$27,2,FALSE),"")</f>
        <v>Alta</v>
      </c>
      <c r="AA151" s="23" t="s">
        <v>47</v>
      </c>
      <c r="AB151" s="25" t="s">
        <v>53</v>
      </c>
      <c r="AC151" s="15" t="s">
        <v>820</v>
      </c>
      <c r="AD151" s="16" t="s">
        <v>270</v>
      </c>
      <c r="AE151" s="16" t="s">
        <v>806</v>
      </c>
      <c r="AF151" s="25" t="s">
        <v>162</v>
      </c>
      <c r="AG151" s="25" t="s">
        <v>778</v>
      </c>
      <c r="AH151" s="15" t="s">
        <v>58</v>
      </c>
      <c r="AI151" s="15" t="s">
        <v>59</v>
      </c>
    </row>
    <row r="152" spans="1:51" s="48" customFormat="1" ht="267.75" hidden="1">
      <c r="A152" s="16" t="s">
        <v>800</v>
      </c>
      <c r="B152" s="16"/>
      <c r="C152" s="7" t="s">
        <v>821</v>
      </c>
      <c r="D152" s="7" t="s">
        <v>821</v>
      </c>
      <c r="E152" s="15" t="s">
        <v>80</v>
      </c>
      <c r="F152" s="19" t="s">
        <v>109</v>
      </c>
      <c r="G152" s="16" t="s">
        <v>969</v>
      </c>
      <c r="H152" s="19" t="s">
        <v>206</v>
      </c>
      <c r="I152" s="15" t="s">
        <v>42</v>
      </c>
      <c r="J152" s="15" t="s">
        <v>822</v>
      </c>
      <c r="K152" s="15" t="s">
        <v>823</v>
      </c>
      <c r="L152" s="16" t="s">
        <v>71</v>
      </c>
      <c r="M152" s="16" t="s">
        <v>67</v>
      </c>
      <c r="N152" s="23" t="str">
        <f>IF(AND(L152&lt;&gt;"",M152&lt;&gt;""),VLOOKUP(L152&amp;M152,[1]Hoja4!$L$3:$M$27,2,FALSE),"")</f>
        <v>Alta</v>
      </c>
      <c r="O152" s="23" t="s">
        <v>47</v>
      </c>
      <c r="P152" s="16"/>
      <c r="Q152" s="15" t="s">
        <v>824</v>
      </c>
      <c r="R152" s="16" t="s">
        <v>61</v>
      </c>
      <c r="S152" s="16" t="s">
        <v>51</v>
      </c>
      <c r="T152" s="23" t="s">
        <v>47</v>
      </c>
      <c r="U152" s="22" t="s">
        <v>48</v>
      </c>
      <c r="V152" s="22" t="s">
        <v>48</v>
      </c>
      <c r="W152" s="22" t="s">
        <v>48</v>
      </c>
      <c r="X152" s="16" t="s">
        <v>45</v>
      </c>
      <c r="Y152" s="16" t="s">
        <v>67</v>
      </c>
      <c r="Z152" s="23" t="str">
        <f>IF(AND(X152&lt;&gt;"",Y152&lt;&gt;""),VLOOKUP(X152&amp;Y152,[1]Hoja4!$L$3:$M$27,2,FALSE),"")</f>
        <v>Moderada</v>
      </c>
      <c r="AA152" s="23" t="s">
        <v>47</v>
      </c>
      <c r="AB152" s="25" t="s">
        <v>53</v>
      </c>
      <c r="AC152" s="15" t="s">
        <v>824</v>
      </c>
      <c r="AD152" s="16" t="s">
        <v>270</v>
      </c>
      <c r="AE152" s="16" t="s">
        <v>806</v>
      </c>
      <c r="AF152" s="25" t="s">
        <v>162</v>
      </c>
      <c r="AG152" s="25" t="s">
        <v>778</v>
      </c>
      <c r="AH152" s="15" t="s">
        <v>58</v>
      </c>
      <c r="AI152" s="15" t="s">
        <v>59</v>
      </c>
    </row>
    <row r="153" spans="1:51" s="48" customFormat="1" ht="178.5" hidden="1">
      <c r="A153" s="16" t="s">
        <v>800</v>
      </c>
      <c r="B153" s="16"/>
      <c r="C153" s="7" t="s">
        <v>825</v>
      </c>
      <c r="D153" s="7" t="s">
        <v>825</v>
      </c>
      <c r="E153" s="15" t="s">
        <v>78</v>
      </c>
      <c r="F153" s="19" t="s">
        <v>109</v>
      </c>
      <c r="G153" s="16" t="s">
        <v>969</v>
      </c>
      <c r="H153" s="19" t="s">
        <v>206</v>
      </c>
      <c r="I153" s="15" t="s">
        <v>42</v>
      </c>
      <c r="J153" s="15" t="s">
        <v>826</v>
      </c>
      <c r="K153" s="15" t="s">
        <v>827</v>
      </c>
      <c r="L153" s="16" t="s">
        <v>71</v>
      </c>
      <c r="M153" s="16" t="s">
        <v>67</v>
      </c>
      <c r="N153" s="23" t="str">
        <f>IF(AND(L153&lt;&gt;"",M153&lt;&gt;""),VLOOKUP(L153&amp;M153,[1]Hoja4!$L$3:$M$27,2,FALSE),"")</f>
        <v>Alta</v>
      </c>
      <c r="O153" s="23" t="s">
        <v>47</v>
      </c>
      <c r="P153" s="16"/>
      <c r="Q153" s="47" t="s">
        <v>828</v>
      </c>
      <c r="R153" s="16" t="s">
        <v>61</v>
      </c>
      <c r="S153" s="16" t="s">
        <v>51</v>
      </c>
      <c r="T153" s="23" t="s">
        <v>47</v>
      </c>
      <c r="U153" s="22" t="s">
        <v>48</v>
      </c>
      <c r="V153" s="22" t="s">
        <v>48</v>
      </c>
      <c r="W153" s="22" t="s">
        <v>48</v>
      </c>
      <c r="X153" s="16" t="s">
        <v>45</v>
      </c>
      <c r="Y153" s="16" t="s">
        <v>67</v>
      </c>
      <c r="Z153" s="23" t="str">
        <f>IF(AND(X153&lt;&gt;"",Y153&lt;&gt;""),VLOOKUP(X153&amp;Y153,[1]Hoja4!$L$3:$M$27,2,FALSE),"")</f>
        <v>Moderada</v>
      </c>
      <c r="AA153" s="23" t="s">
        <v>47</v>
      </c>
      <c r="AB153" s="25" t="s">
        <v>53</v>
      </c>
      <c r="AC153" s="47" t="s">
        <v>828</v>
      </c>
      <c r="AD153" s="16" t="s">
        <v>270</v>
      </c>
      <c r="AE153" s="16" t="s">
        <v>806</v>
      </c>
      <c r="AF153" s="25" t="s">
        <v>162</v>
      </c>
      <c r="AG153" s="25" t="s">
        <v>778</v>
      </c>
      <c r="AH153" s="15" t="s">
        <v>58</v>
      </c>
      <c r="AI153" s="15" t="s">
        <v>59</v>
      </c>
    </row>
    <row r="154" spans="1:51" s="48" customFormat="1" ht="71.25" hidden="1" customHeight="1">
      <c r="A154" s="16"/>
      <c r="B154" s="16"/>
      <c r="C154" s="7" t="s">
        <v>1021</v>
      </c>
      <c r="D154" s="7"/>
      <c r="E154" s="15"/>
      <c r="F154" s="19"/>
      <c r="G154" s="16"/>
      <c r="H154" s="19"/>
      <c r="I154" s="15"/>
      <c r="J154" s="15" t="s">
        <v>1022</v>
      </c>
      <c r="K154" s="15"/>
      <c r="L154" s="16"/>
      <c r="M154" s="16"/>
      <c r="N154" s="23"/>
      <c r="O154" s="23"/>
      <c r="P154" s="16"/>
      <c r="Q154" s="47"/>
      <c r="R154" s="16"/>
      <c r="S154" s="16"/>
      <c r="T154" s="23"/>
      <c r="U154" s="22"/>
      <c r="V154" s="22"/>
      <c r="W154" s="22"/>
      <c r="X154" s="16"/>
      <c r="Y154" s="16"/>
      <c r="Z154" s="23"/>
      <c r="AA154" s="23"/>
      <c r="AB154" s="25"/>
      <c r="AC154" s="47"/>
      <c r="AD154" s="16"/>
      <c r="AE154" s="16"/>
      <c r="AF154" s="25"/>
      <c r="AG154" s="25"/>
      <c r="AH154" s="49"/>
      <c r="AI154" s="15"/>
    </row>
    <row r="155" spans="1:51" s="48" customFormat="1" ht="89.25">
      <c r="A155" s="69" t="s">
        <v>835</v>
      </c>
      <c r="B155" s="15"/>
      <c r="C155" s="69" t="s">
        <v>976</v>
      </c>
      <c r="D155" s="69" t="s">
        <v>976</v>
      </c>
      <c r="E155" s="69" t="s">
        <v>36</v>
      </c>
      <c r="F155" s="70" t="s">
        <v>836</v>
      </c>
      <c r="G155" s="71" t="s">
        <v>970</v>
      </c>
      <c r="H155" s="72" t="s">
        <v>837</v>
      </c>
      <c r="I155" s="75" t="s">
        <v>42</v>
      </c>
      <c r="J155" s="75" t="s">
        <v>977</v>
      </c>
      <c r="K155" s="75" t="s">
        <v>978</v>
      </c>
      <c r="L155" s="76" t="s">
        <v>71</v>
      </c>
      <c r="M155" s="76" t="s">
        <v>89</v>
      </c>
      <c r="N155" s="77" t="str">
        <f>IF(AND(L155&lt;&gt;"",M155&lt;&gt;""),VLOOKUP(L155&amp;M155,[1]Hoja4!$L$3:$M$27,2,FALSE),"")</f>
        <v>Extrema</v>
      </c>
      <c r="O155" s="69" t="s">
        <v>838</v>
      </c>
      <c r="P155" s="69" t="s">
        <v>48</v>
      </c>
      <c r="Q155" s="69" t="s">
        <v>839</v>
      </c>
      <c r="R155" s="69" t="s">
        <v>103</v>
      </c>
      <c r="S155" s="69" t="s">
        <v>51</v>
      </c>
      <c r="T155" s="69" t="s">
        <v>840</v>
      </c>
      <c r="U155" s="69" t="s">
        <v>48</v>
      </c>
      <c r="V155" s="69" t="s">
        <v>48</v>
      </c>
      <c r="W155" s="69" t="s">
        <v>52</v>
      </c>
      <c r="X155" s="69" t="s">
        <v>71</v>
      </c>
      <c r="Y155" s="69" t="s">
        <v>46</v>
      </c>
      <c r="Z155" s="69" t="s">
        <v>966</v>
      </c>
      <c r="AA155" s="69" t="s">
        <v>841</v>
      </c>
      <c r="AB155" s="69" t="s">
        <v>53</v>
      </c>
      <c r="AC155" s="69" t="s">
        <v>842</v>
      </c>
      <c r="AD155" s="69" t="s">
        <v>836</v>
      </c>
      <c r="AE155" s="69" t="s">
        <v>843</v>
      </c>
      <c r="AF155" s="69" t="s">
        <v>844</v>
      </c>
      <c r="AG155" s="69" t="s">
        <v>70</v>
      </c>
      <c r="AH155" s="74"/>
      <c r="AI155" s="69" t="s">
        <v>58</v>
      </c>
    </row>
    <row r="156" spans="1:51" s="48" customFormat="1" ht="89.25">
      <c r="A156" s="69" t="s">
        <v>835</v>
      </c>
      <c r="B156" s="15"/>
      <c r="C156" s="69" t="s">
        <v>845</v>
      </c>
      <c r="D156" s="69" t="s">
        <v>845</v>
      </c>
      <c r="E156" s="69" t="s">
        <v>36</v>
      </c>
      <c r="F156" s="70" t="s">
        <v>836</v>
      </c>
      <c r="G156" s="71" t="s">
        <v>970</v>
      </c>
      <c r="H156" s="72" t="s">
        <v>837</v>
      </c>
      <c r="I156" s="69" t="s">
        <v>41</v>
      </c>
      <c r="J156" s="69" t="s">
        <v>846</v>
      </c>
      <c r="K156" s="69" t="s">
        <v>847</v>
      </c>
      <c r="L156" s="69" t="s">
        <v>71</v>
      </c>
      <c r="M156" s="69" t="s">
        <v>89</v>
      </c>
      <c r="N156" s="73" t="s">
        <v>966</v>
      </c>
      <c r="O156" s="69" t="s">
        <v>838</v>
      </c>
      <c r="P156" s="69" t="s">
        <v>48</v>
      </c>
      <c r="Q156" s="69" t="s">
        <v>848</v>
      </c>
      <c r="R156" s="69" t="s">
        <v>61</v>
      </c>
      <c r="S156" s="69" t="s">
        <v>51</v>
      </c>
      <c r="T156" s="69" t="s">
        <v>838</v>
      </c>
      <c r="U156" s="69" t="s">
        <v>48</v>
      </c>
      <c r="V156" s="69" t="s">
        <v>48</v>
      </c>
      <c r="W156" s="69" t="s">
        <v>52</v>
      </c>
      <c r="X156" s="69" t="s">
        <v>71</v>
      </c>
      <c r="Y156" s="69" t="s">
        <v>46</v>
      </c>
      <c r="Z156" s="69" t="s">
        <v>966</v>
      </c>
      <c r="AA156" s="69" t="s">
        <v>841</v>
      </c>
      <c r="AB156" s="69" t="s">
        <v>53</v>
      </c>
      <c r="AC156" s="69" t="s">
        <v>849</v>
      </c>
      <c r="AD156" s="69" t="s">
        <v>836</v>
      </c>
      <c r="AE156" s="69" t="s">
        <v>843</v>
      </c>
      <c r="AF156" s="69" t="s">
        <v>844</v>
      </c>
      <c r="AG156" s="69" t="s">
        <v>70</v>
      </c>
      <c r="AH156" s="74"/>
      <c r="AI156" s="69" t="s">
        <v>58</v>
      </c>
    </row>
    <row r="157" spans="1:51" s="48" customFormat="1" ht="242.25">
      <c r="A157" s="15" t="s">
        <v>850</v>
      </c>
      <c r="B157" s="15"/>
      <c r="C157" s="15" t="s">
        <v>851</v>
      </c>
      <c r="D157" s="15" t="s">
        <v>851</v>
      </c>
      <c r="E157" s="15" t="s">
        <v>36</v>
      </c>
      <c r="F157" s="26" t="s">
        <v>333</v>
      </c>
      <c r="G157" s="16" t="s">
        <v>970</v>
      </c>
      <c r="H157" s="54" t="s">
        <v>837</v>
      </c>
      <c r="I157" s="15" t="s">
        <v>41</v>
      </c>
      <c r="J157" s="15" t="s">
        <v>852</v>
      </c>
      <c r="K157" s="15" t="s">
        <v>853</v>
      </c>
      <c r="L157" s="15" t="s">
        <v>71</v>
      </c>
      <c r="M157" s="15" t="s">
        <v>89</v>
      </c>
      <c r="N157" s="23" t="s">
        <v>966</v>
      </c>
      <c r="O157" s="15" t="s">
        <v>838</v>
      </c>
      <c r="P157" s="15" t="s">
        <v>48</v>
      </c>
      <c r="Q157" s="15" t="s">
        <v>854</v>
      </c>
      <c r="R157" s="15" t="s">
        <v>61</v>
      </c>
      <c r="S157" s="15" t="s">
        <v>51</v>
      </c>
      <c r="T157" s="15" t="s">
        <v>838</v>
      </c>
      <c r="U157" s="15" t="s">
        <v>48</v>
      </c>
      <c r="V157" s="15" t="s">
        <v>48</v>
      </c>
      <c r="W157" s="15" t="s">
        <v>52</v>
      </c>
      <c r="X157" s="15" t="s">
        <v>71</v>
      </c>
      <c r="Y157" s="15" t="s">
        <v>46</v>
      </c>
      <c r="Z157" s="15" t="s">
        <v>966</v>
      </c>
      <c r="AA157" s="15" t="s">
        <v>841</v>
      </c>
      <c r="AB157" s="15" t="s">
        <v>53</v>
      </c>
      <c r="AC157" s="15" t="s">
        <v>855</v>
      </c>
      <c r="AD157" s="15" t="s">
        <v>333</v>
      </c>
      <c r="AE157" s="15" t="s">
        <v>350</v>
      </c>
      <c r="AF157" s="15" t="s">
        <v>844</v>
      </c>
      <c r="AG157" s="15" t="s">
        <v>70</v>
      </c>
      <c r="AI157" s="15" t="s">
        <v>58</v>
      </c>
    </row>
    <row r="158" spans="1:51" s="48" customFormat="1" ht="204">
      <c r="A158" s="15" t="s">
        <v>850</v>
      </c>
      <c r="B158" s="15"/>
      <c r="C158" s="15" t="s">
        <v>856</v>
      </c>
      <c r="D158" s="15" t="s">
        <v>856</v>
      </c>
      <c r="E158" s="15" t="s">
        <v>36</v>
      </c>
      <c r="F158" s="26" t="s">
        <v>333</v>
      </c>
      <c r="G158" s="16" t="s">
        <v>970</v>
      </c>
      <c r="H158" s="54" t="s">
        <v>837</v>
      </c>
      <c r="I158" s="15" t="s">
        <v>41</v>
      </c>
      <c r="J158" s="15" t="s">
        <v>857</v>
      </c>
      <c r="K158" s="15" t="s">
        <v>858</v>
      </c>
      <c r="L158" s="15" t="s">
        <v>71</v>
      </c>
      <c r="M158" s="15" t="s">
        <v>89</v>
      </c>
      <c r="N158" s="23" t="s">
        <v>966</v>
      </c>
      <c r="O158" s="15" t="s">
        <v>838</v>
      </c>
      <c r="P158" s="15" t="s">
        <v>48</v>
      </c>
      <c r="Q158" s="15" t="s">
        <v>859</v>
      </c>
      <c r="R158" s="15" t="s">
        <v>61</v>
      </c>
      <c r="S158" s="15"/>
      <c r="T158" s="15" t="s">
        <v>838</v>
      </c>
      <c r="U158" s="15" t="s">
        <v>48</v>
      </c>
      <c r="V158" s="15" t="s">
        <v>48</v>
      </c>
      <c r="W158" s="15" t="s">
        <v>52</v>
      </c>
      <c r="X158" s="15" t="s">
        <v>71</v>
      </c>
      <c r="Y158" s="15" t="s">
        <v>46</v>
      </c>
      <c r="Z158" s="15" t="s">
        <v>966</v>
      </c>
      <c r="AA158" s="15" t="s">
        <v>841</v>
      </c>
      <c r="AB158" s="15" t="s">
        <v>53</v>
      </c>
      <c r="AC158" s="15" t="s">
        <v>860</v>
      </c>
      <c r="AD158" s="15" t="s">
        <v>333</v>
      </c>
      <c r="AE158" s="15" t="s">
        <v>362</v>
      </c>
      <c r="AF158" s="15" t="s">
        <v>844</v>
      </c>
      <c r="AG158" s="15" t="s">
        <v>70</v>
      </c>
      <c r="AI158" s="15" t="s">
        <v>58</v>
      </c>
    </row>
    <row r="159" spans="1:51" s="48" customFormat="1" ht="127.5">
      <c r="A159" s="15" t="s">
        <v>850</v>
      </c>
      <c r="B159" s="15"/>
      <c r="C159" s="15" t="s">
        <v>861</v>
      </c>
      <c r="D159" s="15" t="s">
        <v>861</v>
      </c>
      <c r="E159" s="15" t="s">
        <v>36</v>
      </c>
      <c r="F159" s="26" t="s">
        <v>333</v>
      </c>
      <c r="G159" s="16" t="s">
        <v>970</v>
      </c>
      <c r="H159" s="54" t="s">
        <v>837</v>
      </c>
      <c r="I159" s="15" t="s">
        <v>41</v>
      </c>
      <c r="J159" s="15" t="s">
        <v>862</v>
      </c>
      <c r="K159" s="15" t="s">
        <v>863</v>
      </c>
      <c r="L159" s="15" t="s">
        <v>71</v>
      </c>
      <c r="M159" s="15" t="s">
        <v>89</v>
      </c>
      <c r="N159" s="23" t="s">
        <v>966</v>
      </c>
      <c r="O159" s="15" t="s">
        <v>838</v>
      </c>
      <c r="P159" s="15" t="s">
        <v>48</v>
      </c>
      <c r="Q159" s="15" t="s">
        <v>864</v>
      </c>
      <c r="R159" s="15" t="s">
        <v>61</v>
      </c>
      <c r="S159" s="15"/>
      <c r="T159" s="15" t="s">
        <v>838</v>
      </c>
      <c r="U159" s="15" t="s">
        <v>48</v>
      </c>
      <c r="V159" s="15" t="s">
        <v>48</v>
      </c>
      <c r="W159" s="15" t="s">
        <v>48</v>
      </c>
      <c r="X159" s="15" t="s">
        <v>71</v>
      </c>
      <c r="Y159" s="15" t="s">
        <v>46</v>
      </c>
      <c r="Z159" s="15" t="s">
        <v>966</v>
      </c>
      <c r="AA159" s="15" t="s">
        <v>841</v>
      </c>
      <c r="AB159" s="15" t="s">
        <v>53</v>
      </c>
      <c r="AC159" s="15" t="s">
        <v>865</v>
      </c>
      <c r="AD159" s="15" t="s">
        <v>333</v>
      </c>
      <c r="AE159" s="15" t="s">
        <v>362</v>
      </c>
      <c r="AF159" s="15" t="s">
        <v>844</v>
      </c>
      <c r="AG159" s="15" t="s">
        <v>70</v>
      </c>
      <c r="AI159" s="15" t="s">
        <v>58</v>
      </c>
    </row>
    <row r="160" spans="1:51" s="108" customFormat="1" ht="191.25">
      <c r="A160" s="101" t="s">
        <v>375</v>
      </c>
      <c r="B160" s="15"/>
      <c r="C160" s="101" t="s">
        <v>866</v>
      </c>
      <c r="D160" s="101" t="s">
        <v>866</v>
      </c>
      <c r="E160" s="101" t="s">
        <v>36</v>
      </c>
      <c r="F160" s="111" t="s">
        <v>381</v>
      </c>
      <c r="G160" s="103" t="s">
        <v>970</v>
      </c>
      <c r="H160" s="112" t="s">
        <v>837</v>
      </c>
      <c r="I160" s="101" t="s">
        <v>41</v>
      </c>
      <c r="J160" s="101" t="s">
        <v>867</v>
      </c>
      <c r="K160" s="101" t="s">
        <v>868</v>
      </c>
      <c r="L160" s="101" t="s">
        <v>71</v>
      </c>
      <c r="M160" s="101" t="s">
        <v>89</v>
      </c>
      <c r="N160" s="104" t="s">
        <v>966</v>
      </c>
      <c r="O160" s="101" t="s">
        <v>838</v>
      </c>
      <c r="P160" s="101" t="s">
        <v>48</v>
      </c>
      <c r="Q160" s="101" t="s">
        <v>869</v>
      </c>
      <c r="R160" s="101"/>
      <c r="S160" s="101"/>
      <c r="T160" s="101" t="s">
        <v>838</v>
      </c>
      <c r="U160" s="101" t="s">
        <v>48</v>
      </c>
      <c r="V160" s="101" t="s">
        <v>48</v>
      </c>
      <c r="W160" s="101" t="s">
        <v>48</v>
      </c>
      <c r="X160" s="101" t="s">
        <v>71</v>
      </c>
      <c r="Y160" s="101" t="s">
        <v>46</v>
      </c>
      <c r="Z160" s="101" t="s">
        <v>966</v>
      </c>
      <c r="AA160" s="101" t="s">
        <v>841</v>
      </c>
      <c r="AB160" s="101" t="s">
        <v>53</v>
      </c>
      <c r="AC160" s="101" t="s">
        <v>870</v>
      </c>
      <c r="AD160" s="101" t="s">
        <v>381</v>
      </c>
      <c r="AE160" s="101" t="s">
        <v>382</v>
      </c>
      <c r="AF160" s="101" t="s">
        <v>844</v>
      </c>
      <c r="AG160" s="101" t="s">
        <v>70</v>
      </c>
      <c r="AI160" s="101" t="s">
        <v>58</v>
      </c>
      <c r="AU160" s="48"/>
      <c r="AV160" s="48"/>
      <c r="AW160" s="48"/>
      <c r="AX160" s="48"/>
      <c r="AY160" s="48"/>
    </row>
    <row r="161" spans="1:35" s="48" customFormat="1" ht="102">
      <c r="A161" s="15" t="s">
        <v>264</v>
      </c>
      <c r="B161" s="16" t="s">
        <v>1138</v>
      </c>
      <c r="C161" s="15" t="s">
        <v>871</v>
      </c>
      <c r="D161" s="15" t="s">
        <v>871</v>
      </c>
      <c r="E161" s="15" t="s">
        <v>36</v>
      </c>
      <c r="F161" s="26" t="s">
        <v>427</v>
      </c>
      <c r="G161" s="16" t="s">
        <v>970</v>
      </c>
      <c r="H161" s="54" t="s">
        <v>837</v>
      </c>
      <c r="I161" s="15" t="s">
        <v>41</v>
      </c>
      <c r="J161" s="15" t="s">
        <v>872</v>
      </c>
      <c r="K161" s="15" t="s">
        <v>873</v>
      </c>
      <c r="L161" s="15" t="s">
        <v>71</v>
      </c>
      <c r="M161" s="15" t="s">
        <v>89</v>
      </c>
      <c r="N161" s="23" t="s">
        <v>966</v>
      </c>
      <c r="O161" s="15" t="s">
        <v>838</v>
      </c>
      <c r="P161" s="15" t="s">
        <v>48</v>
      </c>
      <c r="Q161" s="15" t="s">
        <v>874</v>
      </c>
      <c r="R161" s="15"/>
      <c r="S161" s="15"/>
      <c r="T161" s="15" t="s">
        <v>838</v>
      </c>
      <c r="U161" s="15" t="s">
        <v>48</v>
      </c>
      <c r="V161" s="15" t="s">
        <v>48</v>
      </c>
      <c r="W161" s="15" t="s">
        <v>48</v>
      </c>
      <c r="X161" s="15" t="s">
        <v>71</v>
      </c>
      <c r="Y161" s="15" t="s">
        <v>46</v>
      </c>
      <c r="Z161" s="15" t="s">
        <v>966</v>
      </c>
      <c r="AA161" s="15" t="s">
        <v>841</v>
      </c>
      <c r="AB161" s="15" t="s">
        <v>53</v>
      </c>
      <c r="AC161" s="15" t="s">
        <v>875</v>
      </c>
      <c r="AD161" s="15" t="s">
        <v>876</v>
      </c>
      <c r="AE161" s="15" t="s">
        <v>428</v>
      </c>
      <c r="AF161" s="15" t="s">
        <v>844</v>
      </c>
      <c r="AG161" s="15" t="s">
        <v>70</v>
      </c>
      <c r="AI161" s="15" t="s">
        <v>58</v>
      </c>
    </row>
    <row r="162" spans="1:35" s="48" customFormat="1" ht="178.5">
      <c r="A162" s="16" t="s">
        <v>401</v>
      </c>
      <c r="B162" s="15"/>
      <c r="C162" s="15" t="s">
        <v>877</v>
      </c>
      <c r="D162" s="15" t="s">
        <v>877</v>
      </c>
      <c r="E162" s="15" t="s">
        <v>36</v>
      </c>
      <c r="F162" s="26" t="s">
        <v>878</v>
      </c>
      <c r="G162" s="16" t="s">
        <v>970</v>
      </c>
      <c r="H162" s="54" t="s">
        <v>837</v>
      </c>
      <c r="I162" s="15" t="s">
        <v>41</v>
      </c>
      <c r="J162" s="15" t="s">
        <v>879</v>
      </c>
      <c r="K162" s="15" t="s">
        <v>880</v>
      </c>
      <c r="L162" s="15" t="s">
        <v>71</v>
      </c>
      <c r="M162" s="15" t="s">
        <v>89</v>
      </c>
      <c r="N162" s="23" t="s">
        <v>966</v>
      </c>
      <c r="O162" s="15" t="s">
        <v>838</v>
      </c>
      <c r="P162" s="15" t="s">
        <v>48</v>
      </c>
      <c r="Q162" s="15" t="s">
        <v>881</v>
      </c>
      <c r="R162" s="15"/>
      <c r="S162" s="15"/>
      <c r="T162" s="15" t="s">
        <v>838</v>
      </c>
      <c r="U162" s="15" t="s">
        <v>48</v>
      </c>
      <c r="V162" s="15" t="s">
        <v>48</v>
      </c>
      <c r="W162" s="15" t="s">
        <v>52</v>
      </c>
      <c r="X162" s="15" t="s">
        <v>71</v>
      </c>
      <c r="Y162" s="15" t="s">
        <v>46</v>
      </c>
      <c r="Z162" s="15" t="s">
        <v>966</v>
      </c>
      <c r="AA162" s="15" t="s">
        <v>841</v>
      </c>
      <c r="AB162" s="15" t="s">
        <v>53</v>
      </c>
      <c r="AC162" s="15" t="s">
        <v>882</v>
      </c>
      <c r="AD162" s="15" t="s">
        <v>408</v>
      </c>
      <c r="AE162" s="15" t="s">
        <v>409</v>
      </c>
      <c r="AF162" s="15" t="s">
        <v>844</v>
      </c>
      <c r="AG162" s="15" t="s">
        <v>70</v>
      </c>
      <c r="AI162" s="15" t="s">
        <v>58</v>
      </c>
    </row>
    <row r="163" spans="1:35" s="48" customFormat="1" ht="89.25">
      <c r="A163" s="16" t="s">
        <v>401</v>
      </c>
      <c r="B163" s="15"/>
      <c r="C163" s="15" t="s">
        <v>877</v>
      </c>
      <c r="D163" s="15" t="s">
        <v>877</v>
      </c>
      <c r="E163" s="15" t="s">
        <v>36</v>
      </c>
      <c r="F163" s="26" t="s">
        <v>878</v>
      </c>
      <c r="G163" s="16" t="s">
        <v>970</v>
      </c>
      <c r="H163" s="54" t="s">
        <v>837</v>
      </c>
      <c r="I163" s="15" t="s">
        <v>41</v>
      </c>
      <c r="J163" s="15"/>
      <c r="K163" s="15"/>
      <c r="L163" s="15" t="s">
        <v>71</v>
      </c>
      <c r="M163" s="15" t="s">
        <v>89</v>
      </c>
      <c r="N163" s="23" t="s">
        <v>966</v>
      </c>
      <c r="O163" s="15" t="s">
        <v>838</v>
      </c>
      <c r="P163" s="15" t="s">
        <v>48</v>
      </c>
      <c r="Q163" s="15"/>
      <c r="R163" s="15"/>
      <c r="S163" s="15"/>
      <c r="T163" s="15" t="s">
        <v>838</v>
      </c>
      <c r="U163" s="15" t="s">
        <v>48</v>
      </c>
      <c r="V163" s="15" t="s">
        <v>48</v>
      </c>
      <c r="W163" s="15" t="s">
        <v>48</v>
      </c>
      <c r="X163" s="15" t="s">
        <v>71</v>
      </c>
      <c r="Y163" s="15" t="s">
        <v>46</v>
      </c>
      <c r="Z163" s="15" t="s">
        <v>966</v>
      </c>
      <c r="AA163" s="15" t="s">
        <v>841</v>
      </c>
      <c r="AB163" s="15" t="s">
        <v>53</v>
      </c>
      <c r="AC163" s="15" t="s">
        <v>883</v>
      </c>
      <c r="AD163" s="15" t="s">
        <v>408</v>
      </c>
      <c r="AE163" s="15" t="s">
        <v>409</v>
      </c>
      <c r="AF163" s="15" t="s">
        <v>844</v>
      </c>
      <c r="AG163" s="15" t="s">
        <v>70</v>
      </c>
      <c r="AI163" s="15" t="s">
        <v>58</v>
      </c>
    </row>
    <row r="164" spans="1:35" s="48" customFormat="1" ht="89.25">
      <c r="A164" s="16" t="s">
        <v>401</v>
      </c>
      <c r="B164" s="15"/>
      <c r="C164" s="15" t="s">
        <v>877</v>
      </c>
      <c r="D164" s="15" t="s">
        <v>877</v>
      </c>
      <c r="E164" s="15" t="s">
        <v>36</v>
      </c>
      <c r="F164" s="26" t="s">
        <v>878</v>
      </c>
      <c r="G164" s="16" t="s">
        <v>970</v>
      </c>
      <c r="H164" s="54" t="s">
        <v>837</v>
      </c>
      <c r="I164" s="15" t="s">
        <v>41</v>
      </c>
      <c r="J164" s="15"/>
      <c r="K164" s="15"/>
      <c r="L164" s="15" t="s">
        <v>71</v>
      </c>
      <c r="M164" s="15" t="s">
        <v>89</v>
      </c>
      <c r="N164" s="23" t="s">
        <v>966</v>
      </c>
      <c r="O164" s="15" t="s">
        <v>838</v>
      </c>
      <c r="P164" s="15" t="s">
        <v>48</v>
      </c>
      <c r="Q164" s="15"/>
      <c r="R164" s="15"/>
      <c r="S164" s="15"/>
      <c r="T164" s="15" t="s">
        <v>838</v>
      </c>
      <c r="U164" s="15" t="s">
        <v>48</v>
      </c>
      <c r="V164" s="15" t="s">
        <v>48</v>
      </c>
      <c r="W164" s="15" t="s">
        <v>52</v>
      </c>
      <c r="X164" s="15" t="s">
        <v>71</v>
      </c>
      <c r="Y164" s="15" t="s">
        <v>46</v>
      </c>
      <c r="Z164" s="15" t="s">
        <v>966</v>
      </c>
      <c r="AA164" s="15" t="s">
        <v>841</v>
      </c>
      <c r="AB164" s="15" t="s">
        <v>53</v>
      </c>
      <c r="AC164" s="15" t="s">
        <v>884</v>
      </c>
      <c r="AD164" s="15" t="s">
        <v>408</v>
      </c>
      <c r="AE164" s="15" t="s">
        <v>409</v>
      </c>
      <c r="AF164" s="15" t="s">
        <v>844</v>
      </c>
      <c r="AG164" s="15" t="s">
        <v>70</v>
      </c>
      <c r="AI164" s="15" t="s">
        <v>58</v>
      </c>
    </row>
    <row r="165" spans="1:35" s="48" customFormat="1" ht="89.25">
      <c r="A165" s="15" t="s">
        <v>454</v>
      </c>
      <c r="B165" s="15"/>
      <c r="C165" s="15" t="s">
        <v>885</v>
      </c>
      <c r="D165" s="15" t="s">
        <v>885</v>
      </c>
      <c r="E165" s="15" t="s">
        <v>36</v>
      </c>
      <c r="F165" s="26" t="s">
        <v>460</v>
      </c>
      <c r="G165" s="16" t="s">
        <v>970</v>
      </c>
      <c r="H165" s="54" t="s">
        <v>837</v>
      </c>
      <c r="I165" s="15" t="s">
        <v>41</v>
      </c>
      <c r="J165" s="15" t="s">
        <v>886</v>
      </c>
      <c r="K165" s="15" t="s">
        <v>887</v>
      </c>
      <c r="L165" s="15" t="s">
        <v>71</v>
      </c>
      <c r="M165" s="15" t="s">
        <v>89</v>
      </c>
      <c r="N165" s="23" t="s">
        <v>966</v>
      </c>
      <c r="O165" s="15" t="s">
        <v>838</v>
      </c>
      <c r="P165" s="15" t="s">
        <v>48</v>
      </c>
      <c r="Q165" s="15" t="s">
        <v>888</v>
      </c>
      <c r="R165" s="15"/>
      <c r="S165" s="15"/>
      <c r="T165" s="15" t="s">
        <v>838</v>
      </c>
      <c r="U165" s="15" t="s">
        <v>48</v>
      </c>
      <c r="V165" s="15" t="s">
        <v>48</v>
      </c>
      <c r="W165" s="15" t="s">
        <v>48</v>
      </c>
      <c r="X165" s="15" t="s">
        <v>71</v>
      </c>
      <c r="Y165" s="15" t="s">
        <v>46</v>
      </c>
      <c r="Z165" s="15" t="s">
        <v>966</v>
      </c>
      <c r="AA165" s="15" t="s">
        <v>841</v>
      </c>
      <c r="AB165" s="15" t="s">
        <v>53</v>
      </c>
      <c r="AC165" s="15" t="s">
        <v>889</v>
      </c>
      <c r="AD165" s="15" t="s">
        <v>460</v>
      </c>
      <c r="AE165" s="15" t="s">
        <v>461</v>
      </c>
      <c r="AF165" s="15" t="s">
        <v>844</v>
      </c>
      <c r="AG165" s="15" t="s">
        <v>70</v>
      </c>
      <c r="AI165" s="15" t="s">
        <v>58</v>
      </c>
    </row>
    <row r="166" spans="1:35" s="48" customFormat="1" ht="89.25">
      <c r="A166" s="15" t="s">
        <v>501</v>
      </c>
      <c r="B166" s="15"/>
      <c r="C166" s="15" t="s">
        <v>890</v>
      </c>
      <c r="D166" s="15" t="s">
        <v>890</v>
      </c>
      <c r="E166" s="15" t="s">
        <v>36</v>
      </c>
      <c r="F166" s="26" t="s">
        <v>506</v>
      </c>
      <c r="G166" s="16" t="s">
        <v>970</v>
      </c>
      <c r="H166" s="54" t="s">
        <v>837</v>
      </c>
      <c r="I166" s="15" t="s">
        <v>41</v>
      </c>
      <c r="J166" s="15" t="s">
        <v>891</v>
      </c>
      <c r="K166" s="15" t="s">
        <v>892</v>
      </c>
      <c r="L166" s="15" t="s">
        <v>71</v>
      </c>
      <c r="M166" s="15" t="s">
        <v>89</v>
      </c>
      <c r="N166" s="23" t="s">
        <v>966</v>
      </c>
      <c r="O166" s="15" t="s">
        <v>838</v>
      </c>
      <c r="P166" s="15" t="s">
        <v>48</v>
      </c>
      <c r="Q166" s="15" t="s">
        <v>893</v>
      </c>
      <c r="R166" s="15"/>
      <c r="S166" s="15"/>
      <c r="T166" s="15" t="s">
        <v>838</v>
      </c>
      <c r="U166" s="15" t="s">
        <v>48</v>
      </c>
      <c r="V166" s="15" t="s">
        <v>48</v>
      </c>
      <c r="W166" s="15" t="s">
        <v>48</v>
      </c>
      <c r="X166" s="15" t="s">
        <v>71</v>
      </c>
      <c r="Y166" s="15" t="s">
        <v>46</v>
      </c>
      <c r="Z166" s="15" t="s">
        <v>966</v>
      </c>
      <c r="AA166" s="15" t="s">
        <v>841</v>
      </c>
      <c r="AB166" s="15" t="s">
        <v>53</v>
      </c>
      <c r="AC166" s="15" t="s">
        <v>894</v>
      </c>
      <c r="AD166" s="15" t="s">
        <v>506</v>
      </c>
      <c r="AE166" s="15"/>
      <c r="AF166" s="15" t="s">
        <v>844</v>
      </c>
      <c r="AG166" s="15" t="s">
        <v>70</v>
      </c>
      <c r="AI166" s="15" t="s">
        <v>58</v>
      </c>
    </row>
    <row r="167" spans="1:35" s="48" customFormat="1" ht="80.25" customHeight="1">
      <c r="A167" s="15" t="s">
        <v>501</v>
      </c>
      <c r="B167" s="15"/>
      <c r="C167" s="15" t="s">
        <v>895</v>
      </c>
      <c r="D167" s="15" t="s">
        <v>895</v>
      </c>
      <c r="E167" s="15" t="s">
        <v>36</v>
      </c>
      <c r="F167" s="26" t="s">
        <v>506</v>
      </c>
      <c r="G167" s="16" t="s">
        <v>970</v>
      </c>
      <c r="H167" s="54" t="s">
        <v>837</v>
      </c>
      <c r="I167" s="15" t="s">
        <v>41</v>
      </c>
      <c r="J167" s="15" t="s">
        <v>896</v>
      </c>
      <c r="K167" s="15" t="s">
        <v>897</v>
      </c>
      <c r="L167" s="15" t="s">
        <v>71</v>
      </c>
      <c r="M167" s="15" t="s">
        <v>89</v>
      </c>
      <c r="N167" s="23" t="s">
        <v>966</v>
      </c>
      <c r="O167" s="15" t="s">
        <v>838</v>
      </c>
      <c r="P167" s="15" t="s">
        <v>48</v>
      </c>
      <c r="Q167" s="15" t="s">
        <v>898</v>
      </c>
      <c r="R167" s="15"/>
      <c r="S167" s="15"/>
      <c r="T167" s="15" t="s">
        <v>838</v>
      </c>
      <c r="U167" s="15" t="s">
        <v>48</v>
      </c>
      <c r="V167" s="15" t="s">
        <v>48</v>
      </c>
      <c r="W167" s="15" t="s">
        <v>48</v>
      </c>
      <c r="X167" s="15" t="s">
        <v>71</v>
      </c>
      <c r="Y167" s="15" t="s">
        <v>46</v>
      </c>
      <c r="Z167" s="15" t="s">
        <v>966</v>
      </c>
      <c r="AA167" s="15" t="s">
        <v>841</v>
      </c>
      <c r="AB167" s="15" t="s">
        <v>53</v>
      </c>
      <c r="AC167" s="15" t="s">
        <v>899</v>
      </c>
      <c r="AD167" s="15" t="s">
        <v>506</v>
      </c>
      <c r="AE167" s="15"/>
      <c r="AF167" s="15" t="s">
        <v>844</v>
      </c>
      <c r="AG167" s="15" t="s">
        <v>70</v>
      </c>
      <c r="AI167" s="15" t="s">
        <v>58</v>
      </c>
    </row>
    <row r="168" spans="1:35" s="48" customFormat="1" ht="79.5" customHeight="1">
      <c r="A168" s="15" t="s">
        <v>501</v>
      </c>
      <c r="B168" s="15"/>
      <c r="C168" s="15" t="s">
        <v>900</v>
      </c>
      <c r="D168" s="15" t="s">
        <v>900</v>
      </c>
      <c r="E168" s="15" t="s">
        <v>36</v>
      </c>
      <c r="F168" s="26" t="s">
        <v>506</v>
      </c>
      <c r="G168" s="16" t="s">
        <v>970</v>
      </c>
      <c r="H168" s="54" t="s">
        <v>837</v>
      </c>
      <c r="I168" s="15" t="s">
        <v>41</v>
      </c>
      <c r="J168" s="15" t="s">
        <v>901</v>
      </c>
      <c r="K168" s="15" t="s">
        <v>902</v>
      </c>
      <c r="L168" s="15" t="s">
        <v>71</v>
      </c>
      <c r="M168" s="15" t="s">
        <v>89</v>
      </c>
      <c r="N168" s="23" t="s">
        <v>966</v>
      </c>
      <c r="O168" s="15" t="s">
        <v>838</v>
      </c>
      <c r="P168" s="15" t="s">
        <v>48</v>
      </c>
      <c r="Q168" s="15" t="s">
        <v>903</v>
      </c>
      <c r="R168" s="15"/>
      <c r="S168" s="15"/>
      <c r="T168" s="15" t="s">
        <v>838</v>
      </c>
      <c r="U168" s="15" t="s">
        <v>48</v>
      </c>
      <c r="V168" s="15" t="s">
        <v>48</v>
      </c>
      <c r="W168" s="15" t="s">
        <v>48</v>
      </c>
      <c r="X168" s="15" t="s">
        <v>71</v>
      </c>
      <c r="Y168" s="15" t="s">
        <v>46</v>
      </c>
      <c r="Z168" s="15" t="s">
        <v>966</v>
      </c>
      <c r="AA168" s="15" t="s">
        <v>841</v>
      </c>
      <c r="AB168" s="15" t="s">
        <v>53</v>
      </c>
      <c r="AC168" s="15" t="s">
        <v>904</v>
      </c>
      <c r="AD168" s="15" t="s">
        <v>506</v>
      </c>
      <c r="AE168" s="15" t="s">
        <v>905</v>
      </c>
      <c r="AF168" s="15" t="s">
        <v>56</v>
      </c>
      <c r="AG168" s="15" t="s">
        <v>70</v>
      </c>
      <c r="AI168" s="15" t="s">
        <v>58</v>
      </c>
    </row>
    <row r="169" spans="1:35" s="48" customFormat="1" ht="79.5" customHeight="1">
      <c r="A169" s="15" t="s">
        <v>501</v>
      </c>
      <c r="B169" s="15"/>
      <c r="C169" s="15" t="s">
        <v>900</v>
      </c>
      <c r="D169" s="15" t="s">
        <v>900</v>
      </c>
      <c r="E169" s="15" t="s">
        <v>36</v>
      </c>
      <c r="F169" s="26" t="s">
        <v>506</v>
      </c>
      <c r="G169" s="16" t="s">
        <v>970</v>
      </c>
      <c r="H169" s="54" t="s">
        <v>837</v>
      </c>
      <c r="I169" s="15" t="s">
        <v>41</v>
      </c>
      <c r="J169" s="15"/>
      <c r="K169" s="15"/>
      <c r="L169" s="15" t="s">
        <v>71</v>
      </c>
      <c r="M169" s="15" t="s">
        <v>89</v>
      </c>
      <c r="N169" s="23" t="s">
        <v>966</v>
      </c>
      <c r="O169" s="15" t="s">
        <v>838</v>
      </c>
      <c r="P169" s="15" t="s">
        <v>48</v>
      </c>
      <c r="Q169" s="15"/>
      <c r="R169" s="15"/>
      <c r="S169" s="15"/>
      <c r="T169" s="15" t="s">
        <v>838</v>
      </c>
      <c r="U169" s="15" t="s">
        <v>48</v>
      </c>
      <c r="V169" s="15" t="s">
        <v>48</v>
      </c>
      <c r="W169" s="15" t="s">
        <v>48</v>
      </c>
      <c r="X169" s="15" t="s">
        <v>71</v>
      </c>
      <c r="Y169" s="15" t="s">
        <v>46</v>
      </c>
      <c r="Z169" s="15" t="s">
        <v>966</v>
      </c>
      <c r="AA169" s="15" t="s">
        <v>841</v>
      </c>
      <c r="AB169" s="15" t="s">
        <v>53</v>
      </c>
      <c r="AC169" s="15" t="s">
        <v>906</v>
      </c>
      <c r="AD169" s="15" t="s">
        <v>506</v>
      </c>
      <c r="AE169" s="15" t="s">
        <v>905</v>
      </c>
      <c r="AF169" s="15" t="s">
        <v>56</v>
      </c>
      <c r="AG169" s="15" t="s">
        <v>70</v>
      </c>
      <c r="AI169" s="15" t="s">
        <v>58</v>
      </c>
    </row>
    <row r="170" spans="1:35" s="48" customFormat="1" ht="75" customHeight="1">
      <c r="A170" s="15" t="s">
        <v>501</v>
      </c>
      <c r="B170" s="15"/>
      <c r="C170" s="15" t="s">
        <v>907</v>
      </c>
      <c r="D170" s="15" t="s">
        <v>908</v>
      </c>
      <c r="E170" s="15" t="s">
        <v>36</v>
      </c>
      <c r="F170" s="26" t="s">
        <v>572</v>
      </c>
      <c r="G170" s="16" t="s">
        <v>970</v>
      </c>
      <c r="H170" s="54" t="s">
        <v>837</v>
      </c>
      <c r="I170" s="15" t="s">
        <v>41</v>
      </c>
      <c r="J170" s="15" t="s">
        <v>909</v>
      </c>
      <c r="K170" s="15" t="s">
        <v>910</v>
      </c>
      <c r="L170" s="15" t="s">
        <v>71</v>
      </c>
      <c r="M170" s="15" t="s">
        <v>89</v>
      </c>
      <c r="N170" s="23" t="s">
        <v>966</v>
      </c>
      <c r="O170" s="15" t="s">
        <v>838</v>
      </c>
      <c r="P170" s="15" t="s">
        <v>48</v>
      </c>
      <c r="Q170" s="15" t="s">
        <v>911</v>
      </c>
      <c r="R170" s="15"/>
      <c r="S170" s="15"/>
      <c r="T170" s="15" t="s">
        <v>838</v>
      </c>
      <c r="U170" s="15" t="s">
        <v>48</v>
      </c>
      <c r="V170" s="15" t="s">
        <v>48</v>
      </c>
      <c r="W170" s="15" t="s">
        <v>52</v>
      </c>
      <c r="X170" s="15" t="s">
        <v>71</v>
      </c>
      <c r="Y170" s="15" t="s">
        <v>46</v>
      </c>
      <c r="Z170" s="15" t="s">
        <v>966</v>
      </c>
      <c r="AA170" s="15" t="s">
        <v>841</v>
      </c>
      <c r="AB170" s="15" t="s">
        <v>53</v>
      </c>
      <c r="AC170" s="15" t="s">
        <v>912</v>
      </c>
      <c r="AD170" s="15" t="s">
        <v>572</v>
      </c>
      <c r="AE170" s="15" t="s">
        <v>913</v>
      </c>
      <c r="AF170" s="15" t="s">
        <v>162</v>
      </c>
      <c r="AG170" s="15" t="s">
        <v>57</v>
      </c>
      <c r="AI170" s="15" t="s">
        <v>58</v>
      </c>
    </row>
    <row r="171" spans="1:35" s="48" customFormat="1" ht="89.25">
      <c r="A171" s="15" t="s">
        <v>566</v>
      </c>
      <c r="B171" s="15"/>
      <c r="C171" s="15" t="s">
        <v>914</v>
      </c>
      <c r="D171" s="15" t="s">
        <v>914</v>
      </c>
      <c r="E171" s="15" t="s">
        <v>36</v>
      </c>
      <c r="F171" s="26" t="s">
        <v>572</v>
      </c>
      <c r="G171" s="16" t="s">
        <v>970</v>
      </c>
      <c r="H171" s="54" t="s">
        <v>837</v>
      </c>
      <c r="I171" s="15" t="s">
        <v>41</v>
      </c>
      <c r="J171" s="15" t="s">
        <v>915</v>
      </c>
      <c r="K171" s="15" t="s">
        <v>916</v>
      </c>
      <c r="L171" s="15" t="s">
        <v>71</v>
      </c>
      <c r="M171" s="15" t="s">
        <v>89</v>
      </c>
      <c r="N171" s="23" t="s">
        <v>966</v>
      </c>
      <c r="O171" s="15" t="s">
        <v>838</v>
      </c>
      <c r="P171" s="15" t="s">
        <v>48</v>
      </c>
      <c r="Q171" s="15" t="s">
        <v>917</v>
      </c>
      <c r="R171" s="15"/>
      <c r="S171" s="15"/>
      <c r="T171" s="15" t="s">
        <v>838</v>
      </c>
      <c r="U171" s="15" t="s">
        <v>48</v>
      </c>
      <c r="V171" s="15" t="s">
        <v>48</v>
      </c>
      <c r="W171" s="15" t="s">
        <v>48</v>
      </c>
      <c r="X171" s="15" t="s">
        <v>71</v>
      </c>
      <c r="Y171" s="15" t="s">
        <v>46</v>
      </c>
      <c r="Z171" s="15" t="s">
        <v>966</v>
      </c>
      <c r="AA171" s="15" t="s">
        <v>841</v>
      </c>
      <c r="AB171" s="15" t="s">
        <v>53</v>
      </c>
      <c r="AC171" s="15" t="s">
        <v>918</v>
      </c>
      <c r="AD171" s="15" t="s">
        <v>572</v>
      </c>
      <c r="AE171" s="15" t="s">
        <v>913</v>
      </c>
      <c r="AF171" s="15" t="s">
        <v>162</v>
      </c>
      <c r="AG171" s="15" t="s">
        <v>57</v>
      </c>
      <c r="AI171" s="15" t="s">
        <v>58</v>
      </c>
    </row>
    <row r="172" spans="1:35" s="48" customFormat="1" ht="89.25">
      <c r="A172" s="15" t="s">
        <v>566</v>
      </c>
      <c r="B172" s="15"/>
      <c r="C172" s="15" t="s">
        <v>919</v>
      </c>
      <c r="D172" s="15" t="s">
        <v>920</v>
      </c>
      <c r="E172" s="15" t="s">
        <v>36</v>
      </c>
      <c r="F172" s="26" t="s">
        <v>572</v>
      </c>
      <c r="G172" s="16" t="s">
        <v>970</v>
      </c>
      <c r="H172" s="54" t="s">
        <v>837</v>
      </c>
      <c r="I172" s="15" t="s">
        <v>41</v>
      </c>
      <c r="J172" s="15" t="s">
        <v>921</v>
      </c>
      <c r="K172" s="15" t="s">
        <v>922</v>
      </c>
      <c r="L172" s="15" t="s">
        <v>71</v>
      </c>
      <c r="M172" s="15" t="s">
        <v>89</v>
      </c>
      <c r="N172" s="23" t="s">
        <v>966</v>
      </c>
      <c r="O172" s="15" t="s">
        <v>838</v>
      </c>
      <c r="P172" s="15" t="s">
        <v>48</v>
      </c>
      <c r="Q172" s="15" t="s">
        <v>923</v>
      </c>
      <c r="R172" s="15"/>
      <c r="S172" s="15"/>
      <c r="T172" s="15" t="s">
        <v>838</v>
      </c>
      <c r="U172" s="15" t="s">
        <v>48</v>
      </c>
      <c r="V172" s="15" t="s">
        <v>48</v>
      </c>
      <c r="W172" s="15" t="s">
        <v>48</v>
      </c>
      <c r="X172" s="15" t="s">
        <v>71</v>
      </c>
      <c r="Y172" s="15" t="s">
        <v>46</v>
      </c>
      <c r="Z172" s="15" t="s">
        <v>966</v>
      </c>
      <c r="AA172" s="15" t="s">
        <v>841</v>
      </c>
      <c r="AB172" s="15" t="s">
        <v>53</v>
      </c>
      <c r="AC172" s="15" t="s">
        <v>924</v>
      </c>
      <c r="AD172" s="15" t="s">
        <v>572</v>
      </c>
      <c r="AE172" s="15"/>
      <c r="AF172" s="15" t="s">
        <v>162</v>
      </c>
      <c r="AG172" s="15" t="s">
        <v>177</v>
      </c>
      <c r="AI172" s="15" t="s">
        <v>58</v>
      </c>
    </row>
    <row r="173" spans="1:35" s="48" customFormat="1" ht="127.5">
      <c r="A173" s="15" t="s">
        <v>566</v>
      </c>
      <c r="B173" s="15"/>
      <c r="C173" s="15" t="s">
        <v>925</v>
      </c>
      <c r="D173" s="15" t="s">
        <v>926</v>
      </c>
      <c r="E173" s="15" t="s">
        <v>36</v>
      </c>
      <c r="F173" s="26" t="s">
        <v>572</v>
      </c>
      <c r="G173" s="16" t="s">
        <v>970</v>
      </c>
      <c r="H173" s="54" t="s">
        <v>837</v>
      </c>
      <c r="I173" s="15" t="s">
        <v>41</v>
      </c>
      <c r="J173" s="15" t="s">
        <v>927</v>
      </c>
      <c r="K173" s="15" t="s">
        <v>928</v>
      </c>
      <c r="L173" s="15" t="s">
        <v>71</v>
      </c>
      <c r="M173" s="15" t="s">
        <v>89</v>
      </c>
      <c r="N173" s="23" t="s">
        <v>966</v>
      </c>
      <c r="O173" s="15" t="s">
        <v>838</v>
      </c>
      <c r="P173" s="15"/>
      <c r="Q173" s="15" t="s">
        <v>929</v>
      </c>
      <c r="R173" s="15"/>
      <c r="S173" s="15"/>
      <c r="T173" s="15" t="s">
        <v>838</v>
      </c>
      <c r="U173" s="15" t="s">
        <v>48</v>
      </c>
      <c r="V173" s="15" t="s">
        <v>48</v>
      </c>
      <c r="W173" s="15" t="s">
        <v>48</v>
      </c>
      <c r="X173" s="15" t="s">
        <v>71</v>
      </c>
      <c r="Y173" s="15" t="s">
        <v>46</v>
      </c>
      <c r="Z173" s="15" t="s">
        <v>966</v>
      </c>
      <c r="AA173" s="15" t="s">
        <v>841</v>
      </c>
      <c r="AB173" s="15" t="s">
        <v>53</v>
      </c>
      <c r="AC173" s="15" t="s">
        <v>930</v>
      </c>
      <c r="AD173" s="15" t="s">
        <v>572</v>
      </c>
      <c r="AE173" s="15"/>
      <c r="AF173" s="15" t="s">
        <v>162</v>
      </c>
      <c r="AG173" s="15" t="s">
        <v>177</v>
      </c>
      <c r="AI173" s="15" t="s">
        <v>58</v>
      </c>
    </row>
    <row r="174" spans="1:35" s="48" customFormat="1" ht="89.25">
      <c r="A174" s="15" t="s">
        <v>566</v>
      </c>
      <c r="B174" s="15"/>
      <c r="C174" s="15" t="s">
        <v>931</v>
      </c>
      <c r="D174" s="15" t="s">
        <v>931</v>
      </c>
      <c r="E174" s="15" t="s">
        <v>36</v>
      </c>
      <c r="F174" s="26" t="s">
        <v>572</v>
      </c>
      <c r="G174" s="16" t="s">
        <v>970</v>
      </c>
      <c r="H174" s="54" t="s">
        <v>837</v>
      </c>
      <c r="I174" s="15" t="s">
        <v>41</v>
      </c>
      <c r="J174" s="15" t="s">
        <v>932</v>
      </c>
      <c r="K174" s="15" t="s">
        <v>933</v>
      </c>
      <c r="L174" s="15" t="s">
        <v>71</v>
      </c>
      <c r="M174" s="15" t="s">
        <v>89</v>
      </c>
      <c r="N174" s="23" t="s">
        <v>966</v>
      </c>
      <c r="O174" s="15" t="s">
        <v>838</v>
      </c>
      <c r="P174" s="15"/>
      <c r="Q174" s="15" t="s">
        <v>934</v>
      </c>
      <c r="R174" s="15"/>
      <c r="S174" s="15"/>
      <c r="T174" s="15" t="s">
        <v>838</v>
      </c>
      <c r="U174" s="15" t="s">
        <v>48</v>
      </c>
      <c r="V174" s="15" t="s">
        <v>48</v>
      </c>
      <c r="W174" s="15" t="s">
        <v>48</v>
      </c>
      <c r="X174" s="15" t="s">
        <v>71</v>
      </c>
      <c r="Y174" s="15" t="s">
        <v>46</v>
      </c>
      <c r="Z174" s="15" t="s">
        <v>966</v>
      </c>
      <c r="AA174" s="15" t="s">
        <v>841</v>
      </c>
      <c r="AB174" s="15" t="s">
        <v>53</v>
      </c>
      <c r="AC174" s="15" t="s">
        <v>935</v>
      </c>
      <c r="AD174" s="15" t="s">
        <v>572</v>
      </c>
      <c r="AE174" s="15"/>
      <c r="AF174" s="15" t="s">
        <v>162</v>
      </c>
      <c r="AG174" s="15" t="s">
        <v>177</v>
      </c>
      <c r="AI174" s="15" t="s">
        <v>58</v>
      </c>
    </row>
    <row r="175" spans="1:35" s="48" customFormat="1" ht="89.25">
      <c r="A175" s="15" t="s">
        <v>566</v>
      </c>
      <c r="B175" s="15"/>
      <c r="C175" s="15" t="s">
        <v>936</v>
      </c>
      <c r="D175" s="15" t="s">
        <v>937</v>
      </c>
      <c r="E175" s="15" t="s">
        <v>36</v>
      </c>
      <c r="F175" s="26" t="s">
        <v>572</v>
      </c>
      <c r="G175" s="16" t="s">
        <v>970</v>
      </c>
      <c r="H175" s="54" t="s">
        <v>837</v>
      </c>
      <c r="I175" s="15" t="s">
        <v>41</v>
      </c>
      <c r="J175" s="15" t="s">
        <v>938</v>
      </c>
      <c r="K175" s="15" t="s">
        <v>939</v>
      </c>
      <c r="L175" s="15" t="s">
        <v>71</v>
      </c>
      <c r="M175" s="15" t="s">
        <v>89</v>
      </c>
      <c r="N175" s="23" t="s">
        <v>966</v>
      </c>
      <c r="O175" s="15" t="s">
        <v>838</v>
      </c>
      <c r="P175" s="15"/>
      <c r="Q175" s="15" t="s">
        <v>940</v>
      </c>
      <c r="R175" s="15"/>
      <c r="S175" s="15"/>
      <c r="T175" s="15" t="s">
        <v>838</v>
      </c>
      <c r="U175" s="15" t="s">
        <v>48</v>
      </c>
      <c r="V175" s="15" t="s">
        <v>52</v>
      </c>
      <c r="W175" s="15" t="s">
        <v>52</v>
      </c>
      <c r="X175" s="15" t="s">
        <v>71</v>
      </c>
      <c r="Y175" s="15" t="s">
        <v>46</v>
      </c>
      <c r="Z175" s="15" t="s">
        <v>966</v>
      </c>
      <c r="AA175" s="15" t="s">
        <v>841</v>
      </c>
      <c r="AB175" s="15" t="s">
        <v>53</v>
      </c>
      <c r="AC175" s="15" t="s">
        <v>941</v>
      </c>
      <c r="AD175" s="15" t="s">
        <v>572</v>
      </c>
      <c r="AE175" s="15"/>
      <c r="AF175" s="15" t="s">
        <v>162</v>
      </c>
      <c r="AG175" s="15" t="s">
        <v>177</v>
      </c>
      <c r="AI175" s="15" t="s">
        <v>58</v>
      </c>
    </row>
    <row r="176" spans="1:35" s="48" customFormat="1" ht="89.25">
      <c r="A176" s="15" t="s">
        <v>566</v>
      </c>
      <c r="B176" s="15"/>
      <c r="C176" s="15" t="s">
        <v>936</v>
      </c>
      <c r="D176" s="15" t="s">
        <v>937</v>
      </c>
      <c r="E176" s="15" t="s">
        <v>36</v>
      </c>
      <c r="F176" s="26" t="s">
        <v>572</v>
      </c>
      <c r="G176" s="16" t="s">
        <v>970</v>
      </c>
      <c r="H176" s="54" t="s">
        <v>837</v>
      </c>
      <c r="I176" s="15" t="s">
        <v>41</v>
      </c>
      <c r="J176" s="15"/>
      <c r="K176" s="15"/>
      <c r="L176" s="15" t="s">
        <v>71</v>
      </c>
      <c r="M176" s="15" t="s">
        <v>89</v>
      </c>
      <c r="N176" s="23" t="s">
        <v>966</v>
      </c>
      <c r="O176" s="15" t="s">
        <v>838</v>
      </c>
      <c r="P176" s="15"/>
      <c r="Q176" s="15"/>
      <c r="R176" s="15"/>
      <c r="S176" s="15"/>
      <c r="T176" s="15" t="s">
        <v>838</v>
      </c>
      <c r="U176" s="15" t="s">
        <v>48</v>
      </c>
      <c r="V176" s="15" t="s">
        <v>48</v>
      </c>
      <c r="W176" s="15" t="s">
        <v>48</v>
      </c>
      <c r="X176" s="15" t="s">
        <v>71</v>
      </c>
      <c r="Y176" s="15" t="s">
        <v>46</v>
      </c>
      <c r="Z176" s="15" t="s">
        <v>966</v>
      </c>
      <c r="AA176" s="15" t="s">
        <v>841</v>
      </c>
      <c r="AB176" s="15" t="s">
        <v>53</v>
      </c>
      <c r="AC176" s="15" t="s">
        <v>942</v>
      </c>
      <c r="AD176" s="15" t="s">
        <v>572</v>
      </c>
      <c r="AE176" s="15"/>
      <c r="AF176" s="15" t="s">
        <v>162</v>
      </c>
      <c r="AG176" s="15" t="s">
        <v>177</v>
      </c>
      <c r="AI176" s="15" t="s">
        <v>58</v>
      </c>
    </row>
    <row r="177" spans="1:51" s="48" customFormat="1" ht="89.25">
      <c r="A177" s="38" t="s">
        <v>671</v>
      </c>
      <c r="B177" s="15"/>
      <c r="C177" s="15" t="s">
        <v>943</v>
      </c>
      <c r="D177" s="15" t="s">
        <v>943</v>
      </c>
      <c r="E177" s="15" t="s">
        <v>36</v>
      </c>
      <c r="F177" s="26" t="s">
        <v>667</v>
      </c>
      <c r="G177" s="16" t="s">
        <v>970</v>
      </c>
      <c r="H177" s="54" t="s">
        <v>41</v>
      </c>
      <c r="I177" s="15" t="s">
        <v>41</v>
      </c>
      <c r="J177" s="15" t="s">
        <v>944</v>
      </c>
      <c r="K177" s="15" t="s">
        <v>945</v>
      </c>
      <c r="L177" s="15" t="s">
        <v>71</v>
      </c>
      <c r="M177" s="15" t="s">
        <v>89</v>
      </c>
      <c r="N177" s="23" t="s">
        <v>966</v>
      </c>
      <c r="O177" s="15" t="s">
        <v>838</v>
      </c>
      <c r="P177" s="15"/>
      <c r="Q177" s="15" t="s">
        <v>946</v>
      </c>
      <c r="R177" s="15"/>
      <c r="S177" s="15"/>
      <c r="T177" s="15" t="s">
        <v>838</v>
      </c>
      <c r="U177" s="15" t="s">
        <v>48</v>
      </c>
      <c r="V177" s="15" t="s">
        <v>48</v>
      </c>
      <c r="W177" s="15" t="s">
        <v>48</v>
      </c>
      <c r="X177" s="15" t="s">
        <v>71</v>
      </c>
      <c r="Y177" s="15" t="s">
        <v>46</v>
      </c>
      <c r="Z177" s="15" t="s">
        <v>966</v>
      </c>
      <c r="AA177" s="15" t="s">
        <v>841</v>
      </c>
      <c r="AB177" s="15" t="s">
        <v>53</v>
      </c>
      <c r="AC177" s="15" t="s">
        <v>947</v>
      </c>
      <c r="AD177" s="15"/>
      <c r="AE177" s="15"/>
      <c r="AF177" s="15" t="s">
        <v>162</v>
      </c>
      <c r="AG177" s="15" t="s">
        <v>177</v>
      </c>
      <c r="AI177" s="15" t="s">
        <v>58</v>
      </c>
    </row>
    <row r="178" spans="1:51" s="48" customFormat="1" ht="89.25">
      <c r="A178" s="38" t="s">
        <v>671</v>
      </c>
      <c r="B178" s="15"/>
      <c r="C178" s="15" t="s">
        <v>948</v>
      </c>
      <c r="D178" s="15" t="s">
        <v>948</v>
      </c>
      <c r="E178" s="15" t="s">
        <v>36</v>
      </c>
      <c r="F178" s="26" t="s">
        <v>667</v>
      </c>
      <c r="G178" s="16" t="s">
        <v>970</v>
      </c>
      <c r="H178" s="54" t="s">
        <v>837</v>
      </c>
      <c r="I178" s="15" t="s">
        <v>41</v>
      </c>
      <c r="J178" s="15" t="s">
        <v>949</v>
      </c>
      <c r="K178" s="15" t="s">
        <v>950</v>
      </c>
      <c r="L178" s="15" t="s">
        <v>71</v>
      </c>
      <c r="M178" s="15" t="s">
        <v>89</v>
      </c>
      <c r="N178" s="23" t="s">
        <v>966</v>
      </c>
      <c r="O178" s="15" t="s">
        <v>838</v>
      </c>
      <c r="P178" s="15"/>
      <c r="Q178" s="15" t="s">
        <v>951</v>
      </c>
      <c r="R178" s="15"/>
      <c r="S178" s="15"/>
      <c r="T178" s="15" t="s">
        <v>838</v>
      </c>
      <c r="U178" s="15" t="s">
        <v>48</v>
      </c>
      <c r="V178" s="15" t="s">
        <v>48</v>
      </c>
      <c r="W178" s="15" t="s">
        <v>48</v>
      </c>
      <c r="X178" s="15" t="s">
        <v>71</v>
      </c>
      <c r="Y178" s="15" t="s">
        <v>46</v>
      </c>
      <c r="Z178" s="15" t="s">
        <v>966</v>
      </c>
      <c r="AA178" s="15" t="s">
        <v>841</v>
      </c>
      <c r="AB178" s="15" t="s">
        <v>53</v>
      </c>
      <c r="AC178" s="15" t="s">
        <v>952</v>
      </c>
      <c r="AD178" s="15"/>
      <c r="AE178" s="15"/>
      <c r="AF178" s="15" t="s">
        <v>162</v>
      </c>
      <c r="AG178" s="15" t="s">
        <v>177</v>
      </c>
      <c r="AI178" s="15" t="s">
        <v>58</v>
      </c>
    </row>
    <row r="179" spans="1:51" s="48" customFormat="1" ht="140.25">
      <c r="A179" s="16" t="s">
        <v>800</v>
      </c>
      <c r="B179" s="45"/>
      <c r="C179" s="45" t="s">
        <v>953</v>
      </c>
      <c r="D179" s="45" t="s">
        <v>953</v>
      </c>
      <c r="E179" s="45" t="s">
        <v>36</v>
      </c>
      <c r="F179" s="27" t="s">
        <v>270</v>
      </c>
      <c r="G179" s="16" t="s">
        <v>970</v>
      </c>
      <c r="H179" s="55" t="s">
        <v>837</v>
      </c>
      <c r="I179" s="45" t="s">
        <v>41</v>
      </c>
      <c r="J179" s="45" t="s">
        <v>954</v>
      </c>
      <c r="K179" s="45" t="s">
        <v>955</v>
      </c>
      <c r="L179" s="45" t="s">
        <v>71</v>
      </c>
      <c r="M179" s="45" t="s">
        <v>89</v>
      </c>
      <c r="N179" s="34" t="s">
        <v>966</v>
      </c>
      <c r="O179" s="45" t="s">
        <v>838</v>
      </c>
      <c r="P179" s="45"/>
      <c r="Q179" s="45" t="s">
        <v>956</v>
      </c>
      <c r="R179" s="45"/>
      <c r="S179" s="45"/>
      <c r="T179" s="45" t="s">
        <v>838</v>
      </c>
      <c r="U179" s="45" t="s">
        <v>48</v>
      </c>
      <c r="V179" s="45" t="s">
        <v>48</v>
      </c>
      <c r="W179" s="45" t="s">
        <v>48</v>
      </c>
      <c r="X179" s="45" t="s">
        <v>71</v>
      </c>
      <c r="Y179" s="45" t="s">
        <v>46</v>
      </c>
      <c r="Z179" s="45" t="s">
        <v>966</v>
      </c>
      <c r="AA179" s="45" t="s">
        <v>841</v>
      </c>
      <c r="AB179" s="45" t="s">
        <v>53</v>
      </c>
      <c r="AC179" s="45" t="s">
        <v>957</v>
      </c>
      <c r="AD179" s="45"/>
      <c r="AE179" s="45"/>
      <c r="AF179" s="45" t="s">
        <v>162</v>
      </c>
      <c r="AG179" s="45" t="s">
        <v>177</v>
      </c>
      <c r="AI179" s="45" t="s">
        <v>58</v>
      </c>
    </row>
    <row r="180" spans="1:51" s="48" customFormat="1" ht="165.75">
      <c r="A180" s="16" t="s">
        <v>800</v>
      </c>
      <c r="B180" s="15"/>
      <c r="C180" s="15" t="s">
        <v>958</v>
      </c>
      <c r="D180" s="15" t="s">
        <v>958</v>
      </c>
      <c r="E180" s="15" t="s">
        <v>36</v>
      </c>
      <c r="F180" s="26" t="s">
        <v>270</v>
      </c>
      <c r="G180" s="16" t="s">
        <v>970</v>
      </c>
      <c r="H180" s="54" t="s">
        <v>837</v>
      </c>
      <c r="I180" s="15" t="s">
        <v>41</v>
      </c>
      <c r="J180" s="15" t="s">
        <v>959</v>
      </c>
      <c r="K180" s="15" t="s">
        <v>813</v>
      </c>
      <c r="L180" s="15" t="s">
        <v>71</v>
      </c>
      <c r="M180" s="15" t="s">
        <v>89</v>
      </c>
      <c r="N180" s="23" t="s">
        <v>966</v>
      </c>
      <c r="O180" s="15" t="s">
        <v>838</v>
      </c>
      <c r="P180" s="15"/>
      <c r="Q180" s="15" t="s">
        <v>960</v>
      </c>
      <c r="R180" s="15"/>
      <c r="S180" s="15"/>
      <c r="T180" s="15" t="s">
        <v>838</v>
      </c>
      <c r="U180" s="15" t="s">
        <v>48</v>
      </c>
      <c r="V180" s="15" t="s">
        <v>48</v>
      </c>
      <c r="W180" s="15" t="s">
        <v>48</v>
      </c>
      <c r="X180" s="15" t="s">
        <v>71</v>
      </c>
      <c r="Y180" s="15" t="s">
        <v>46</v>
      </c>
      <c r="Z180" s="15" t="s">
        <v>966</v>
      </c>
      <c r="AA180" s="15" t="s">
        <v>841</v>
      </c>
      <c r="AB180" s="15" t="s">
        <v>53</v>
      </c>
      <c r="AC180" s="15" t="s">
        <v>961</v>
      </c>
      <c r="AD180" s="15"/>
      <c r="AE180" s="15"/>
      <c r="AF180" s="15" t="s">
        <v>162</v>
      </c>
      <c r="AG180" s="15" t="s">
        <v>177</v>
      </c>
      <c r="AH180" s="16"/>
      <c r="AI180" s="15" t="s">
        <v>58</v>
      </c>
    </row>
    <row r="181" spans="1:51" s="48" customFormat="1" ht="140.25">
      <c r="A181" s="16" t="s">
        <v>800</v>
      </c>
      <c r="B181" s="15"/>
      <c r="C181" s="15" t="s">
        <v>962</v>
      </c>
      <c r="D181" s="15" t="s">
        <v>962</v>
      </c>
      <c r="E181" s="15" t="s">
        <v>36</v>
      </c>
      <c r="F181" s="26" t="s">
        <v>270</v>
      </c>
      <c r="G181" s="16" t="s">
        <v>970</v>
      </c>
      <c r="H181" s="54" t="s">
        <v>837</v>
      </c>
      <c r="I181" s="15" t="s">
        <v>41</v>
      </c>
      <c r="J181" s="15" t="s">
        <v>963</v>
      </c>
      <c r="K181" s="15" t="s">
        <v>813</v>
      </c>
      <c r="L181" s="15" t="s">
        <v>71</v>
      </c>
      <c r="M181" s="15" t="s">
        <v>89</v>
      </c>
      <c r="N181" s="23" t="s">
        <v>966</v>
      </c>
      <c r="O181" s="15" t="s">
        <v>838</v>
      </c>
      <c r="P181" s="15"/>
      <c r="Q181" s="15" t="s">
        <v>964</v>
      </c>
      <c r="R181" s="15"/>
      <c r="S181" s="15"/>
      <c r="T181" s="15" t="s">
        <v>838</v>
      </c>
      <c r="U181" s="15" t="s">
        <v>48</v>
      </c>
      <c r="V181" s="15" t="s">
        <v>48</v>
      </c>
      <c r="W181" s="15" t="s">
        <v>48</v>
      </c>
      <c r="X181" s="15" t="s">
        <v>71</v>
      </c>
      <c r="Y181" s="15" t="s">
        <v>46</v>
      </c>
      <c r="Z181" s="15" t="s">
        <v>966</v>
      </c>
      <c r="AA181" s="15" t="s">
        <v>841</v>
      </c>
      <c r="AB181" s="15" t="s">
        <v>53</v>
      </c>
      <c r="AC181" s="15" t="s">
        <v>965</v>
      </c>
      <c r="AD181" s="15"/>
      <c r="AE181" s="15"/>
      <c r="AF181" s="15" t="s">
        <v>162</v>
      </c>
      <c r="AG181" s="15" t="s">
        <v>57</v>
      </c>
      <c r="AH181" s="16"/>
      <c r="AI181" s="15" t="s">
        <v>58</v>
      </c>
    </row>
    <row r="182" spans="1:51" s="49" customFormat="1" ht="59.25" customHeight="1">
      <c r="AU182" s="53"/>
      <c r="AV182" s="53"/>
      <c r="AW182" s="53"/>
      <c r="AX182" s="53"/>
      <c r="AY182" s="53"/>
    </row>
    <row r="183" spans="1:51" s="49" customFormat="1">
      <c r="AU183" s="53"/>
      <c r="AV183" s="53"/>
      <c r="AW183" s="53"/>
      <c r="AX183" s="53"/>
      <c r="AY183" s="53"/>
    </row>
    <row r="184" spans="1:51" s="49" customFormat="1">
      <c r="AU184" s="53"/>
      <c r="AV184" s="53"/>
      <c r="AW184" s="53"/>
      <c r="AX184" s="53"/>
      <c r="AY184" s="53"/>
    </row>
    <row r="185" spans="1:51" s="49" customFormat="1">
      <c r="AU185" s="53"/>
      <c r="AV185" s="53"/>
      <c r="AW185" s="53"/>
      <c r="AX185" s="53"/>
      <c r="AY185" s="53"/>
    </row>
    <row r="186" spans="1:51" s="49" customFormat="1">
      <c r="AU186" s="53"/>
      <c r="AV186" s="53"/>
      <c r="AW186" s="53"/>
      <c r="AX186" s="53"/>
      <c r="AY186" s="53"/>
    </row>
    <row r="187" spans="1:51" s="49" customFormat="1">
      <c r="AU187" s="53"/>
      <c r="AV187" s="53"/>
      <c r="AW187" s="53"/>
      <c r="AX187" s="53"/>
      <c r="AY187" s="53"/>
    </row>
    <row r="188" spans="1:51" s="49" customFormat="1">
      <c r="AU188" s="53"/>
      <c r="AV188" s="53"/>
      <c r="AW188" s="53"/>
      <c r="AX188" s="53"/>
      <c r="AY188" s="53"/>
    </row>
    <row r="189" spans="1:51" s="49" customFormat="1">
      <c r="AU189" s="53"/>
      <c r="AV189" s="53"/>
      <c r="AW189" s="53"/>
      <c r="AX189" s="53"/>
      <c r="AY189" s="53"/>
    </row>
    <row r="190" spans="1:51" s="49" customFormat="1">
      <c r="AU190" s="53"/>
      <c r="AV190" s="53"/>
      <c r="AW190" s="53"/>
      <c r="AX190" s="53"/>
      <c r="AY190" s="53"/>
    </row>
    <row r="191" spans="1:51" s="49" customFormat="1">
      <c r="AU191" s="53"/>
      <c r="AV191" s="53"/>
      <c r="AW191" s="53"/>
      <c r="AX191" s="53"/>
      <c r="AY191" s="53"/>
    </row>
    <row r="192" spans="1:51" s="49" customFormat="1">
      <c r="AU192" s="53"/>
      <c r="AV192" s="53"/>
      <c r="AW192" s="53"/>
      <c r="AX192" s="53"/>
      <c r="AY192" s="53"/>
    </row>
    <row r="193" spans="1:51" s="49" customFormat="1">
      <c r="AU193" s="53"/>
      <c r="AV193" s="53"/>
      <c r="AW193" s="53"/>
      <c r="AX193" s="53"/>
      <c r="AY193" s="53"/>
    </row>
    <row r="194" spans="1:51" s="49" customFormat="1">
      <c r="AU194" s="53"/>
      <c r="AV194" s="53"/>
      <c r="AW194" s="53"/>
      <c r="AX194" s="53"/>
      <c r="AY194" s="53"/>
    </row>
    <row r="195" spans="1:51" s="49" customFormat="1">
      <c r="AU195" s="53"/>
      <c r="AV195" s="53"/>
      <c r="AW195" s="53"/>
      <c r="AX195" s="53"/>
      <c r="AY195" s="53"/>
    </row>
    <row r="196" spans="1:51" s="49" customFormat="1">
      <c r="AU196" s="53"/>
      <c r="AV196" s="53"/>
      <c r="AW196" s="53"/>
      <c r="AX196" s="53"/>
      <c r="AY196" s="53"/>
    </row>
    <row r="197" spans="1:51" s="49" customFormat="1">
      <c r="AU197" s="53"/>
      <c r="AV197" s="53"/>
      <c r="AW197" s="53"/>
      <c r="AX197" s="53"/>
      <c r="AY197" s="53"/>
    </row>
    <row r="198" spans="1:51" s="49" customFormat="1">
      <c r="AU198" s="53"/>
      <c r="AV198" s="53"/>
      <c r="AW198" s="53"/>
      <c r="AX198" s="53"/>
      <c r="AY198" s="53"/>
    </row>
    <row r="199" spans="1:51" s="49" customFormat="1">
      <c r="AU199" s="53"/>
      <c r="AV199" s="53"/>
      <c r="AW199" s="53"/>
      <c r="AX199" s="53"/>
      <c r="AY199" s="53"/>
    </row>
    <row r="200" spans="1:51" s="49" customFormat="1">
      <c r="AU200" s="53"/>
      <c r="AV200" s="53"/>
      <c r="AW200" s="53"/>
      <c r="AX200" s="53"/>
      <c r="AY200" s="53"/>
    </row>
    <row r="201" spans="1:51" s="49" customFormat="1">
      <c r="AU201" s="53"/>
      <c r="AV201" s="53"/>
      <c r="AW201" s="53"/>
      <c r="AX201" s="53"/>
      <c r="AY201" s="53"/>
    </row>
    <row r="202" spans="1:51" s="49" customFormat="1">
      <c r="AU202" s="53"/>
      <c r="AV202" s="53"/>
      <c r="AW202" s="53"/>
      <c r="AX202" s="53"/>
      <c r="AY202" s="53"/>
    </row>
    <row r="203" spans="1:51" s="53" customFormat="1" hidden="1"/>
    <row r="204" spans="1:51" s="53" customFormat="1" hidden="1">
      <c r="A204" s="53" t="s">
        <v>81</v>
      </c>
    </row>
    <row r="205" spans="1:51" s="53" customFormat="1" hidden="1">
      <c r="A205" s="53" t="s">
        <v>227</v>
      </c>
    </row>
    <row r="206" spans="1:51" s="53" customFormat="1" hidden="1">
      <c r="A206" s="53" t="s">
        <v>194</v>
      </c>
    </row>
    <row r="207" spans="1:51" s="53" customFormat="1" hidden="1">
      <c r="A207" s="53" t="s">
        <v>42</v>
      </c>
    </row>
    <row r="208" spans="1:51" s="53" customFormat="1" hidden="1">
      <c r="A208" s="53" t="s">
        <v>92</v>
      </c>
    </row>
    <row r="209" spans="47:51" s="53" customFormat="1" hidden="1"/>
    <row r="210" spans="47:51" s="53" customFormat="1" hidden="1"/>
    <row r="211" spans="47:51" s="49" customFormat="1">
      <c r="AU211" s="53"/>
      <c r="AV211" s="53"/>
      <c r="AW211" s="53"/>
      <c r="AX211" s="53"/>
      <c r="AY211" s="53"/>
    </row>
    <row r="212" spans="47:51" s="49" customFormat="1">
      <c r="AU212" s="53"/>
      <c r="AV212" s="53"/>
      <c r="AW212" s="53"/>
      <c r="AX212" s="53"/>
      <c r="AY212" s="53"/>
    </row>
    <row r="213" spans="47:51" s="49" customFormat="1">
      <c r="AU213" s="53"/>
      <c r="AV213" s="53"/>
      <c r="AW213" s="53"/>
      <c r="AX213" s="53"/>
      <c r="AY213" s="53"/>
    </row>
    <row r="214" spans="47:51" s="49" customFormat="1">
      <c r="AU214" s="53"/>
      <c r="AV214" s="53"/>
      <c r="AW214" s="53"/>
      <c r="AX214" s="53"/>
      <c r="AY214" s="53"/>
    </row>
    <row r="215" spans="47:51" s="49" customFormat="1">
      <c r="AU215" s="53"/>
      <c r="AV215" s="53"/>
      <c r="AW215" s="53"/>
      <c r="AX215" s="53"/>
      <c r="AY215" s="53"/>
    </row>
    <row r="216" spans="47:51" s="49" customFormat="1">
      <c r="AU216" s="53"/>
      <c r="AV216" s="53"/>
      <c r="AW216" s="53"/>
      <c r="AX216" s="53"/>
      <c r="AY216" s="53"/>
    </row>
    <row r="217" spans="47:51" s="49" customFormat="1">
      <c r="AU217" s="53"/>
      <c r="AV217" s="53"/>
      <c r="AW217" s="53"/>
      <c r="AX217" s="53"/>
      <c r="AY217" s="53"/>
    </row>
    <row r="218" spans="47:51" s="49" customFormat="1">
      <c r="AU218" s="53"/>
      <c r="AV218" s="53"/>
      <c r="AW218" s="53"/>
      <c r="AX218" s="53"/>
      <c r="AY218" s="53"/>
    </row>
    <row r="219" spans="47:51" s="49" customFormat="1">
      <c r="AU219" s="53"/>
      <c r="AV219" s="53"/>
      <c r="AW219" s="53"/>
      <c r="AX219" s="53"/>
      <c r="AY219" s="53"/>
    </row>
    <row r="220" spans="47:51" s="49" customFormat="1">
      <c r="AU220" s="53"/>
      <c r="AV220" s="53"/>
      <c r="AW220" s="53"/>
      <c r="AX220" s="53"/>
      <c r="AY220" s="53"/>
    </row>
    <row r="221" spans="47:51" s="49" customFormat="1">
      <c r="AU221" s="53"/>
      <c r="AV221" s="53"/>
      <c r="AW221" s="53"/>
      <c r="AX221" s="53"/>
      <c r="AY221" s="53"/>
    </row>
    <row r="222" spans="47:51" s="49" customFormat="1">
      <c r="AU222" s="53"/>
      <c r="AV222" s="53"/>
      <c r="AW222" s="53"/>
      <c r="AX222" s="53"/>
      <c r="AY222" s="53"/>
    </row>
    <row r="223" spans="47:51" s="49" customFormat="1">
      <c r="AU223" s="53"/>
      <c r="AV223" s="53"/>
      <c r="AW223" s="53"/>
      <c r="AX223" s="53"/>
      <c r="AY223" s="53"/>
    </row>
    <row r="224" spans="47:51" s="49" customFormat="1">
      <c r="AU224" s="53"/>
      <c r="AV224" s="53"/>
      <c r="AW224" s="53"/>
      <c r="AX224" s="53"/>
      <c r="AY224" s="53"/>
    </row>
    <row r="225" spans="47:51" s="49" customFormat="1">
      <c r="AU225" s="53"/>
      <c r="AV225" s="53"/>
      <c r="AW225" s="53"/>
      <c r="AX225" s="53"/>
      <c r="AY225" s="53"/>
    </row>
    <row r="226" spans="47:51" s="49" customFormat="1">
      <c r="AU226" s="53"/>
      <c r="AV226" s="53"/>
      <c r="AW226" s="53"/>
      <c r="AX226" s="53"/>
      <c r="AY226" s="53"/>
    </row>
    <row r="227" spans="47:51" s="49" customFormat="1">
      <c r="AU227" s="53"/>
      <c r="AV227" s="53"/>
      <c r="AW227" s="53"/>
      <c r="AX227" s="53"/>
      <c r="AY227" s="53"/>
    </row>
    <row r="228" spans="47:51" s="49" customFormat="1">
      <c r="AU228" s="53"/>
      <c r="AV228" s="53"/>
      <c r="AW228" s="53"/>
      <c r="AX228" s="53"/>
      <c r="AY228" s="53"/>
    </row>
    <row r="229" spans="47:51" s="49" customFormat="1">
      <c r="AU229" s="53"/>
      <c r="AV229" s="53"/>
      <c r="AW229" s="53"/>
      <c r="AX229" s="53"/>
      <c r="AY229" s="53"/>
    </row>
    <row r="230" spans="47:51" s="49" customFormat="1">
      <c r="AU230" s="53"/>
      <c r="AV230" s="53"/>
      <c r="AW230" s="53"/>
      <c r="AX230" s="53"/>
      <c r="AY230" s="53"/>
    </row>
    <row r="231" spans="47:51" s="49" customFormat="1">
      <c r="AU231" s="53"/>
      <c r="AV231" s="53"/>
      <c r="AW231" s="53"/>
      <c r="AX231" s="53"/>
      <c r="AY231" s="53"/>
    </row>
    <row r="232" spans="47:51" s="49" customFormat="1">
      <c r="AU232" s="53"/>
      <c r="AV232" s="53"/>
      <c r="AW232" s="53"/>
      <c r="AX232" s="53"/>
      <c r="AY232" s="53"/>
    </row>
    <row r="233" spans="47:51" s="49" customFormat="1">
      <c r="AU233" s="53"/>
      <c r="AV233" s="53"/>
      <c r="AW233" s="53"/>
      <c r="AX233" s="53"/>
      <c r="AY233" s="53"/>
    </row>
    <row r="234" spans="47:51" s="49" customFormat="1">
      <c r="AU234" s="53"/>
      <c r="AV234" s="53"/>
      <c r="AW234" s="53"/>
      <c r="AX234" s="53"/>
      <c r="AY234" s="53"/>
    </row>
    <row r="235" spans="47:51" s="49" customFormat="1">
      <c r="AU235" s="53"/>
      <c r="AV235" s="53"/>
      <c r="AW235" s="53"/>
      <c r="AX235" s="53"/>
      <c r="AY235" s="53"/>
    </row>
    <row r="236" spans="47:51" s="49" customFormat="1">
      <c r="AU236" s="53"/>
      <c r="AV236" s="53"/>
      <c r="AW236" s="53"/>
      <c r="AX236" s="53"/>
      <c r="AY236" s="53"/>
    </row>
    <row r="237" spans="47:51" s="49" customFormat="1">
      <c r="AU237" s="53"/>
      <c r="AV237" s="53"/>
      <c r="AW237" s="53"/>
      <c r="AX237" s="53"/>
      <c r="AY237" s="53"/>
    </row>
    <row r="238" spans="47:51" s="49" customFormat="1">
      <c r="AU238" s="53"/>
      <c r="AV238" s="53"/>
      <c r="AW238" s="53"/>
      <c r="AX238" s="53"/>
      <c r="AY238" s="53"/>
    </row>
    <row r="239" spans="47:51" s="49" customFormat="1">
      <c r="AU239" s="53"/>
      <c r="AV239" s="53"/>
      <c r="AW239" s="53"/>
      <c r="AX239" s="53"/>
      <c r="AY239" s="53"/>
    </row>
    <row r="240" spans="47:51" s="49" customFormat="1">
      <c r="AU240" s="53"/>
      <c r="AV240" s="53"/>
      <c r="AW240" s="53"/>
      <c r="AX240" s="53"/>
      <c r="AY240" s="53"/>
    </row>
    <row r="241" spans="47:51" s="49" customFormat="1">
      <c r="AU241" s="53"/>
      <c r="AV241" s="53"/>
      <c r="AW241" s="53"/>
      <c r="AX241" s="53"/>
      <c r="AY241" s="53"/>
    </row>
    <row r="242" spans="47:51" s="49" customFormat="1">
      <c r="AU242" s="53"/>
      <c r="AV242" s="53"/>
      <c r="AW242" s="53"/>
      <c r="AX242" s="53"/>
      <c r="AY242" s="53"/>
    </row>
    <row r="243" spans="47:51" s="49" customFormat="1">
      <c r="AU243" s="53"/>
      <c r="AV243" s="53"/>
      <c r="AW243" s="53"/>
      <c r="AX243" s="53"/>
      <c r="AY243" s="53"/>
    </row>
    <row r="244" spans="47:51" s="49" customFormat="1">
      <c r="AU244" s="53"/>
      <c r="AV244" s="53"/>
      <c r="AW244" s="53"/>
      <c r="AX244" s="53"/>
      <c r="AY244" s="53"/>
    </row>
    <row r="245" spans="47:51" s="49" customFormat="1">
      <c r="AU245" s="53"/>
      <c r="AV245" s="53"/>
      <c r="AW245" s="53"/>
      <c r="AX245" s="53"/>
      <c r="AY245" s="53"/>
    </row>
    <row r="246" spans="47:51" s="49" customFormat="1">
      <c r="AU246" s="53"/>
      <c r="AV246" s="53"/>
      <c r="AW246" s="53"/>
      <c r="AX246" s="53"/>
      <c r="AY246" s="53"/>
    </row>
    <row r="247" spans="47:51" s="49" customFormat="1">
      <c r="AU247" s="53"/>
      <c r="AV247" s="53"/>
      <c r="AW247" s="53"/>
      <c r="AX247" s="53"/>
      <c r="AY247" s="53"/>
    </row>
    <row r="248" spans="47:51" s="49" customFormat="1">
      <c r="AU248" s="53"/>
      <c r="AV248" s="53"/>
      <c r="AW248" s="53"/>
      <c r="AX248" s="53"/>
      <c r="AY248" s="53"/>
    </row>
    <row r="249" spans="47:51" s="49" customFormat="1">
      <c r="AU249" s="53"/>
      <c r="AV249" s="53"/>
      <c r="AW249" s="53"/>
      <c r="AX249" s="53"/>
      <c r="AY249" s="53"/>
    </row>
    <row r="250" spans="47:51" s="49" customFormat="1">
      <c r="AU250" s="53"/>
      <c r="AV250" s="53"/>
      <c r="AW250" s="53"/>
      <c r="AX250" s="53"/>
      <c r="AY250" s="53"/>
    </row>
    <row r="251" spans="47:51" s="49" customFormat="1">
      <c r="AU251" s="53"/>
      <c r="AV251" s="53"/>
      <c r="AW251" s="53"/>
      <c r="AX251" s="53"/>
      <c r="AY251" s="53"/>
    </row>
    <row r="252" spans="47:51" s="49" customFormat="1">
      <c r="AU252" s="53"/>
      <c r="AV252" s="53"/>
      <c r="AW252" s="53"/>
      <c r="AX252" s="53"/>
      <c r="AY252" s="53"/>
    </row>
    <row r="253" spans="47:51" s="49" customFormat="1">
      <c r="AU253" s="53"/>
      <c r="AV253" s="53"/>
      <c r="AW253" s="53"/>
      <c r="AX253" s="53"/>
      <c r="AY253" s="53"/>
    </row>
    <row r="254" spans="47:51" s="49" customFormat="1">
      <c r="AU254" s="53"/>
      <c r="AV254" s="53"/>
      <c r="AW254" s="53"/>
      <c r="AX254" s="53"/>
      <c r="AY254" s="53"/>
    </row>
    <row r="255" spans="47:51" s="49" customFormat="1">
      <c r="AU255" s="53"/>
      <c r="AV255" s="53"/>
      <c r="AW255" s="53"/>
      <c r="AX255" s="53"/>
      <c r="AY255" s="53"/>
    </row>
    <row r="256" spans="47:51" s="49" customFormat="1">
      <c r="AU256" s="53"/>
      <c r="AV256" s="53"/>
      <c r="AW256" s="53"/>
      <c r="AX256" s="53"/>
      <c r="AY256" s="53"/>
    </row>
    <row r="257" spans="47:51" s="49" customFormat="1">
      <c r="AU257" s="53"/>
      <c r="AV257" s="53"/>
      <c r="AW257" s="53"/>
      <c r="AX257" s="53"/>
      <c r="AY257" s="53"/>
    </row>
    <row r="258" spans="47:51" s="49" customFormat="1">
      <c r="AU258" s="53"/>
      <c r="AV258" s="53"/>
      <c r="AW258" s="53"/>
      <c r="AX258" s="53"/>
      <c r="AY258" s="53"/>
    </row>
    <row r="259" spans="47:51" s="49" customFormat="1">
      <c r="AU259" s="53"/>
      <c r="AV259" s="53"/>
      <c r="AW259" s="53"/>
      <c r="AX259" s="53"/>
      <c r="AY259" s="53"/>
    </row>
    <row r="260" spans="47:51" s="49" customFormat="1">
      <c r="AU260" s="53"/>
      <c r="AV260" s="53"/>
      <c r="AW260" s="53"/>
      <c r="AX260" s="53"/>
      <c r="AY260" s="53"/>
    </row>
    <row r="261" spans="47:51" s="49" customFormat="1">
      <c r="AU261" s="53"/>
      <c r="AV261" s="53"/>
      <c r="AW261" s="53"/>
      <c r="AX261" s="53"/>
      <c r="AY261" s="53"/>
    </row>
    <row r="262" spans="47:51" s="49" customFormat="1">
      <c r="AU262" s="53"/>
      <c r="AV262" s="53"/>
      <c r="AW262" s="53"/>
      <c r="AX262" s="53"/>
      <c r="AY262" s="53"/>
    </row>
    <row r="263" spans="47:51" s="49" customFormat="1">
      <c r="AU263" s="53"/>
      <c r="AV263" s="53"/>
      <c r="AW263" s="53"/>
      <c r="AX263" s="53"/>
      <c r="AY263" s="53"/>
    </row>
    <row r="264" spans="47:51" s="49" customFormat="1">
      <c r="AU264" s="53"/>
      <c r="AV264" s="53"/>
      <c r="AW264" s="53"/>
      <c r="AX264" s="53"/>
      <c r="AY264" s="53"/>
    </row>
    <row r="265" spans="47:51" s="49" customFormat="1">
      <c r="AU265" s="53"/>
      <c r="AV265" s="53"/>
      <c r="AW265" s="53"/>
      <c r="AX265" s="53"/>
      <c r="AY265" s="53"/>
    </row>
    <row r="266" spans="47:51" s="49" customFormat="1">
      <c r="AU266" s="53"/>
      <c r="AV266" s="53"/>
      <c r="AW266" s="53"/>
      <c r="AX266" s="53"/>
      <c r="AY266" s="53"/>
    </row>
    <row r="267" spans="47:51" s="49" customFormat="1">
      <c r="AU267" s="53"/>
      <c r="AV267" s="53"/>
      <c r="AW267" s="53"/>
      <c r="AX267" s="53"/>
      <c r="AY267" s="53"/>
    </row>
    <row r="268" spans="47:51" s="49" customFormat="1">
      <c r="AU268" s="53"/>
      <c r="AV268" s="53"/>
      <c r="AW268" s="53"/>
      <c r="AX268" s="53"/>
      <c r="AY268" s="53"/>
    </row>
    <row r="269" spans="47:51" s="49" customFormat="1">
      <c r="AU269" s="53"/>
      <c r="AV269" s="53"/>
      <c r="AW269" s="53"/>
      <c r="AX269" s="53"/>
      <c r="AY269" s="53"/>
    </row>
    <row r="270" spans="47:51" s="49" customFormat="1">
      <c r="AU270" s="53"/>
      <c r="AV270" s="53"/>
      <c r="AW270" s="53"/>
      <c r="AX270" s="53"/>
      <c r="AY270" s="53"/>
    </row>
    <row r="271" spans="47:51" s="49" customFormat="1">
      <c r="AU271" s="53"/>
      <c r="AV271" s="53"/>
      <c r="AW271" s="53"/>
      <c r="AX271" s="53"/>
      <c r="AY271" s="53"/>
    </row>
    <row r="272" spans="47:51" s="49" customFormat="1">
      <c r="AU272" s="53"/>
      <c r="AV272" s="53"/>
      <c r="AW272" s="53"/>
      <c r="AX272" s="53"/>
      <c r="AY272" s="53"/>
    </row>
    <row r="273" spans="1:51" s="49" customFormat="1">
      <c r="AU273" s="53"/>
      <c r="AV273" s="53"/>
      <c r="AW273" s="53"/>
      <c r="AX273" s="53"/>
      <c r="AY273" s="53"/>
    </row>
    <row r="274" spans="1:51" s="49" customFormat="1">
      <c r="AU274" s="53"/>
      <c r="AV274" s="53"/>
      <c r="AW274" s="53"/>
      <c r="AX274" s="53"/>
      <c r="AY274" s="53"/>
    </row>
    <row r="275" spans="1:51" s="49" customFormat="1">
      <c r="AU275" s="53"/>
      <c r="AV275" s="53"/>
      <c r="AW275" s="53"/>
      <c r="AX275" s="53"/>
      <c r="AY275" s="53"/>
    </row>
    <row r="276" spans="1:51" s="49" customFormat="1">
      <c r="AU276" s="53"/>
      <c r="AV276" s="53"/>
      <c r="AW276" s="53"/>
      <c r="AX276" s="53"/>
      <c r="AY276" s="53"/>
    </row>
    <row r="277" spans="1:51" s="49" customFormat="1">
      <c r="AU277" s="53"/>
      <c r="AV277" s="53"/>
      <c r="AW277" s="53"/>
      <c r="AX277" s="53"/>
      <c r="AY277" s="53"/>
    </row>
    <row r="278" spans="1:51" s="49" customFormat="1">
      <c r="AU278" s="53"/>
      <c r="AV278" s="53"/>
      <c r="AW278" s="53"/>
      <c r="AX278" s="53"/>
      <c r="AY278" s="53"/>
    </row>
    <row r="279" spans="1:51" s="49" customFormat="1">
      <c r="AU279" s="53"/>
      <c r="AV279" s="53"/>
      <c r="AW279" s="53"/>
      <c r="AX279" s="53"/>
      <c r="AY279" s="53"/>
    </row>
    <row r="280" spans="1:51" s="49" customFormat="1">
      <c r="AU280" s="53"/>
      <c r="AV280" s="53"/>
      <c r="AW280" s="53"/>
      <c r="AX280" s="53"/>
      <c r="AY280" s="53"/>
    </row>
    <row r="281" spans="1:51" s="49" customFormat="1">
      <c r="AU281" s="53"/>
      <c r="AV281" s="53"/>
      <c r="AW281" s="53"/>
      <c r="AX281" s="53"/>
      <c r="AY281" s="53"/>
    </row>
    <row r="282" spans="1:51" s="49" customFormat="1">
      <c r="AU282" s="53"/>
      <c r="AV282" s="53"/>
      <c r="AW282" s="53"/>
      <c r="AX282" s="53"/>
      <c r="AY282" s="53"/>
    </row>
    <row r="283" spans="1:51" s="49" customFormat="1">
      <c r="AU283" s="53"/>
      <c r="AV283" s="53"/>
      <c r="AW283" s="53"/>
      <c r="AX283" s="53"/>
      <c r="AY283" s="53"/>
    </row>
    <row r="284" spans="1:51" s="49" customFormat="1">
      <c r="AU284" s="53"/>
      <c r="AV284" s="53"/>
      <c r="AW284" s="53"/>
      <c r="AX284" s="53"/>
      <c r="AY284" s="53"/>
    </row>
    <row r="285" spans="1:51" s="49" customFormat="1">
      <c r="AU285" s="53"/>
      <c r="AV285" s="53"/>
      <c r="AW285" s="53"/>
      <c r="AX285" s="53"/>
      <c r="AY285" s="53"/>
    </row>
    <row r="286" spans="1:51" s="49" customFormat="1">
      <c r="AU286" s="53"/>
      <c r="AV286" s="53"/>
      <c r="AW286" s="53"/>
      <c r="AX286" s="53"/>
      <c r="AY286" s="53"/>
    </row>
    <row r="287" spans="1:51" s="49" customFormat="1">
      <c r="A287" s="49" t="s">
        <v>969</v>
      </c>
      <c r="AU287" s="53"/>
      <c r="AV287" s="53"/>
      <c r="AW287" s="53"/>
      <c r="AX287" s="53"/>
      <c r="AY287" s="53"/>
    </row>
    <row r="288" spans="1:51" s="49" customFormat="1">
      <c r="A288" s="49" t="s">
        <v>970</v>
      </c>
      <c r="AU288" s="53"/>
      <c r="AV288" s="53"/>
      <c r="AW288" s="53"/>
      <c r="AX288" s="53"/>
      <c r="AY288" s="53"/>
    </row>
    <row r="289" spans="1:51" s="49" customFormat="1">
      <c r="A289" s="49" t="s">
        <v>971</v>
      </c>
      <c r="AU289" s="53"/>
      <c r="AV289" s="53"/>
      <c r="AW289" s="53"/>
      <c r="AX289" s="53"/>
      <c r="AY289" s="53"/>
    </row>
    <row r="290" spans="1:51" s="49" customFormat="1">
      <c r="AU290" s="53"/>
      <c r="AV290" s="53"/>
      <c r="AW290" s="53"/>
      <c r="AX290" s="53"/>
      <c r="AY290" s="53"/>
    </row>
    <row r="291" spans="1:51" s="49" customFormat="1">
      <c r="AU291" s="53"/>
      <c r="AV291" s="53"/>
      <c r="AW291" s="53"/>
      <c r="AX291" s="53"/>
      <c r="AY291" s="53"/>
    </row>
    <row r="292" spans="1:51" s="49" customFormat="1">
      <c r="AU292" s="53"/>
      <c r="AV292" s="53"/>
      <c r="AW292" s="53"/>
      <c r="AX292" s="53"/>
      <c r="AY292" s="53"/>
    </row>
    <row r="293" spans="1:51" s="49" customFormat="1">
      <c r="AU293" s="53"/>
      <c r="AV293" s="53"/>
      <c r="AW293" s="53"/>
      <c r="AX293" s="53"/>
      <c r="AY293" s="53"/>
    </row>
    <row r="294" spans="1:51" s="49" customFormat="1">
      <c r="AU294" s="53"/>
      <c r="AV294" s="53"/>
      <c r="AW294" s="53"/>
      <c r="AX294" s="53"/>
      <c r="AY294" s="53"/>
    </row>
    <row r="295" spans="1:51" s="49" customFormat="1">
      <c r="AU295" s="53"/>
      <c r="AV295" s="53"/>
      <c r="AW295" s="53"/>
      <c r="AX295" s="53"/>
      <c r="AY295" s="53"/>
    </row>
    <row r="296" spans="1:51" s="49" customFormat="1">
      <c r="AU296" s="53"/>
      <c r="AV296" s="53"/>
      <c r="AW296" s="53"/>
      <c r="AX296" s="53"/>
      <c r="AY296" s="53"/>
    </row>
    <row r="297" spans="1:51" s="49" customFormat="1">
      <c r="AU297" s="53"/>
      <c r="AV297" s="53"/>
      <c r="AW297" s="53"/>
      <c r="AX297" s="53"/>
      <c r="AY297" s="53"/>
    </row>
    <row r="298" spans="1:51" s="49" customFormat="1">
      <c r="AU298" s="53"/>
      <c r="AV298" s="53"/>
      <c r="AW298" s="53"/>
      <c r="AX298" s="53"/>
      <c r="AY298" s="53"/>
    </row>
    <row r="299" spans="1:51" s="49" customFormat="1">
      <c r="AU299" s="53"/>
      <c r="AV299" s="53"/>
      <c r="AW299" s="53"/>
      <c r="AX299" s="53"/>
      <c r="AY299" s="53"/>
    </row>
    <row r="300" spans="1:51" s="49" customFormat="1">
      <c r="AU300" s="53"/>
      <c r="AV300" s="53"/>
      <c r="AW300" s="53"/>
      <c r="AX300" s="53"/>
      <c r="AY300" s="53"/>
    </row>
    <row r="301" spans="1:51" s="49" customFormat="1">
      <c r="AU301" s="53"/>
      <c r="AV301" s="53"/>
      <c r="AW301" s="53"/>
      <c r="AX301" s="53"/>
      <c r="AY301" s="53"/>
    </row>
    <row r="302" spans="1:51" s="49" customFormat="1">
      <c r="AU302" s="53"/>
      <c r="AV302" s="53"/>
      <c r="AW302" s="53"/>
      <c r="AX302" s="53"/>
      <c r="AY302" s="53"/>
    </row>
    <row r="303" spans="1:51" s="49" customFormat="1">
      <c r="AU303" s="53"/>
      <c r="AV303" s="53"/>
      <c r="AW303" s="53"/>
      <c r="AX303" s="53"/>
      <c r="AY303" s="53"/>
    </row>
    <row r="304" spans="1:51" s="49" customFormat="1">
      <c r="AU304" s="53"/>
      <c r="AV304" s="53"/>
      <c r="AW304" s="53"/>
      <c r="AX304" s="53"/>
      <c r="AY304" s="53"/>
    </row>
    <row r="305" spans="47:51" s="49" customFormat="1">
      <c r="AU305" s="53"/>
      <c r="AV305" s="53"/>
      <c r="AW305" s="53"/>
      <c r="AX305" s="53"/>
      <c r="AY305" s="53"/>
    </row>
    <row r="306" spans="47:51" s="49" customFormat="1">
      <c r="AU306" s="53"/>
      <c r="AV306" s="53"/>
      <c r="AW306" s="53"/>
      <c r="AX306" s="53"/>
      <c r="AY306" s="53"/>
    </row>
    <row r="307" spans="47:51" s="49" customFormat="1">
      <c r="AU307" s="53"/>
      <c r="AV307" s="53"/>
      <c r="AW307" s="53"/>
      <c r="AX307" s="53"/>
      <c r="AY307" s="53"/>
    </row>
    <row r="308" spans="47:51" s="49" customFormat="1">
      <c r="AU308" s="53"/>
      <c r="AV308" s="53"/>
      <c r="AW308" s="53"/>
      <c r="AX308" s="53"/>
      <c r="AY308" s="53"/>
    </row>
    <row r="309" spans="47:51" s="49" customFormat="1">
      <c r="AU309" s="53"/>
      <c r="AV309" s="53"/>
      <c r="AW309" s="53"/>
      <c r="AX309" s="53"/>
      <c r="AY309" s="53"/>
    </row>
    <row r="310" spans="47:51" s="49" customFormat="1">
      <c r="AU310" s="53"/>
      <c r="AV310" s="53"/>
      <c r="AW310" s="53"/>
      <c r="AX310" s="53"/>
      <c r="AY310" s="53"/>
    </row>
    <row r="311" spans="47:51" s="49" customFormat="1">
      <c r="AU311" s="53"/>
      <c r="AV311" s="53"/>
      <c r="AW311" s="53"/>
      <c r="AX311" s="53"/>
      <c r="AY311" s="53"/>
    </row>
    <row r="312" spans="47:51" s="49" customFormat="1">
      <c r="AU312" s="53"/>
      <c r="AV312" s="53"/>
      <c r="AW312" s="53"/>
      <c r="AX312" s="53"/>
      <c r="AY312" s="53"/>
    </row>
    <row r="313" spans="47:51" s="49" customFormat="1">
      <c r="AU313" s="53"/>
      <c r="AV313" s="53"/>
      <c r="AW313" s="53"/>
      <c r="AX313" s="53"/>
      <c r="AY313" s="53"/>
    </row>
    <row r="314" spans="47:51" s="49" customFormat="1">
      <c r="AU314" s="53"/>
      <c r="AV314" s="53"/>
      <c r="AW314" s="53"/>
      <c r="AX314" s="53"/>
      <c r="AY314" s="53"/>
    </row>
    <row r="315" spans="47:51" s="49" customFormat="1">
      <c r="AU315" s="53"/>
      <c r="AV315" s="53"/>
      <c r="AW315" s="53"/>
      <c r="AX315" s="53"/>
      <c r="AY315" s="53"/>
    </row>
    <row r="316" spans="47:51" s="49" customFormat="1">
      <c r="AU316" s="53"/>
      <c r="AV316" s="53"/>
      <c r="AW316" s="53"/>
      <c r="AX316" s="53"/>
      <c r="AY316" s="53"/>
    </row>
    <row r="317" spans="47:51" s="49" customFormat="1">
      <c r="AU317" s="53"/>
      <c r="AV317" s="53"/>
      <c r="AW317" s="53"/>
      <c r="AX317" s="53"/>
      <c r="AY317" s="53"/>
    </row>
    <row r="318" spans="47:51" s="49" customFormat="1">
      <c r="AU318" s="53"/>
      <c r="AV318" s="53"/>
      <c r="AW318" s="53"/>
      <c r="AX318" s="53"/>
      <c r="AY318" s="53"/>
    </row>
    <row r="319" spans="47:51" s="49" customFormat="1">
      <c r="AU319" s="53"/>
      <c r="AV319" s="53"/>
      <c r="AW319" s="53"/>
      <c r="AX319" s="53"/>
      <c r="AY319" s="53"/>
    </row>
    <row r="320" spans="47:51" s="49" customFormat="1">
      <c r="AU320" s="53"/>
      <c r="AV320" s="53"/>
      <c r="AW320" s="53"/>
      <c r="AX320" s="53"/>
      <c r="AY320" s="53"/>
    </row>
    <row r="321" spans="47:51" s="49" customFormat="1">
      <c r="AU321" s="53"/>
      <c r="AV321" s="53"/>
      <c r="AW321" s="53"/>
      <c r="AX321" s="53"/>
      <c r="AY321" s="53"/>
    </row>
    <row r="322" spans="47:51" s="49" customFormat="1">
      <c r="AU322" s="53"/>
      <c r="AV322" s="53"/>
      <c r="AW322" s="53"/>
      <c r="AX322" s="53"/>
      <c r="AY322" s="53"/>
    </row>
    <row r="323" spans="47:51" s="49" customFormat="1">
      <c r="AU323" s="53"/>
      <c r="AV323" s="53"/>
      <c r="AW323" s="53"/>
      <c r="AX323" s="53"/>
      <c r="AY323" s="53"/>
    </row>
    <row r="324" spans="47:51" s="49" customFormat="1">
      <c r="AU324" s="53"/>
      <c r="AV324" s="53"/>
      <c r="AW324" s="53"/>
      <c r="AX324" s="53"/>
      <c r="AY324" s="53"/>
    </row>
    <row r="325" spans="47:51" s="49" customFormat="1">
      <c r="AU325" s="53"/>
      <c r="AV325" s="53"/>
      <c r="AW325" s="53"/>
      <c r="AX325" s="53"/>
      <c r="AY325" s="53"/>
    </row>
    <row r="326" spans="47:51" s="49" customFormat="1">
      <c r="AU326" s="53"/>
      <c r="AV326" s="53"/>
      <c r="AW326" s="53"/>
      <c r="AX326" s="53"/>
      <c r="AY326" s="53"/>
    </row>
    <row r="327" spans="47:51" s="49" customFormat="1">
      <c r="AU327" s="53"/>
      <c r="AV327" s="53"/>
      <c r="AW327" s="53"/>
      <c r="AX327" s="53"/>
      <c r="AY327" s="53"/>
    </row>
    <row r="328" spans="47:51" s="49" customFormat="1">
      <c r="AU328" s="53"/>
      <c r="AV328" s="53"/>
      <c r="AW328" s="53"/>
      <c r="AX328" s="53"/>
      <c r="AY328" s="53"/>
    </row>
    <row r="329" spans="47:51" s="49" customFormat="1">
      <c r="AU329" s="53"/>
      <c r="AV329" s="53"/>
      <c r="AW329" s="53"/>
      <c r="AX329" s="53"/>
      <c r="AY329" s="53"/>
    </row>
    <row r="330" spans="47:51" s="49" customFormat="1">
      <c r="AU330" s="53"/>
      <c r="AV330" s="53"/>
      <c r="AW330" s="53"/>
      <c r="AX330" s="53"/>
      <c r="AY330" s="53"/>
    </row>
    <row r="331" spans="47:51" s="49" customFormat="1">
      <c r="AU331" s="53"/>
      <c r="AV331" s="53"/>
      <c r="AW331" s="53"/>
      <c r="AX331" s="53"/>
      <c r="AY331" s="53"/>
    </row>
    <row r="332" spans="47:51" s="49" customFormat="1">
      <c r="AU332" s="53"/>
      <c r="AV332" s="53"/>
      <c r="AW332" s="53"/>
      <c r="AX332" s="53"/>
      <c r="AY332" s="53"/>
    </row>
    <row r="333" spans="47:51" s="49" customFormat="1">
      <c r="AU333" s="53"/>
      <c r="AV333" s="53"/>
      <c r="AW333" s="53"/>
      <c r="AX333" s="53"/>
      <c r="AY333" s="53"/>
    </row>
    <row r="334" spans="47:51" s="49" customFormat="1">
      <c r="AU334" s="53"/>
      <c r="AV334" s="53"/>
      <c r="AW334" s="53"/>
      <c r="AX334" s="53"/>
      <c r="AY334" s="53"/>
    </row>
    <row r="335" spans="47:51" s="49" customFormat="1">
      <c r="AU335" s="53"/>
      <c r="AV335" s="53"/>
      <c r="AW335" s="53"/>
      <c r="AX335" s="53"/>
      <c r="AY335" s="53"/>
    </row>
    <row r="336" spans="47:51" s="49" customFormat="1">
      <c r="AU336" s="53"/>
      <c r="AV336" s="53"/>
      <c r="AW336" s="53"/>
      <c r="AX336" s="53"/>
      <c r="AY336" s="53"/>
    </row>
    <row r="337" spans="47:51" s="49" customFormat="1">
      <c r="AU337" s="53"/>
      <c r="AV337" s="53"/>
      <c r="AW337" s="53"/>
      <c r="AX337" s="53"/>
      <c r="AY337" s="53"/>
    </row>
    <row r="338" spans="47:51" s="49" customFormat="1">
      <c r="AU338" s="53"/>
      <c r="AV338" s="53"/>
      <c r="AW338" s="53"/>
      <c r="AX338" s="53"/>
      <c r="AY338" s="53"/>
    </row>
    <row r="339" spans="47:51" s="49" customFormat="1">
      <c r="AU339" s="53"/>
      <c r="AV339" s="53"/>
      <c r="AW339" s="53"/>
      <c r="AX339" s="53"/>
      <c r="AY339" s="53"/>
    </row>
    <row r="340" spans="47:51" s="49" customFormat="1">
      <c r="AU340" s="53"/>
      <c r="AV340" s="53"/>
      <c r="AW340" s="53"/>
      <c r="AX340" s="53"/>
      <c r="AY340" s="53"/>
    </row>
    <row r="341" spans="47:51" s="49" customFormat="1">
      <c r="AU341" s="53"/>
      <c r="AV341" s="53"/>
      <c r="AW341" s="53"/>
      <c r="AX341" s="53"/>
      <c r="AY341" s="53"/>
    </row>
    <row r="342" spans="47:51" s="49" customFormat="1">
      <c r="AU342" s="53"/>
      <c r="AV342" s="53"/>
      <c r="AW342" s="53"/>
      <c r="AX342" s="53"/>
      <c r="AY342" s="53"/>
    </row>
    <row r="343" spans="47:51" s="49" customFormat="1">
      <c r="AU343" s="53"/>
      <c r="AV343" s="53"/>
      <c r="AW343" s="53"/>
      <c r="AX343" s="53"/>
      <c r="AY343" s="53"/>
    </row>
    <row r="344" spans="47:51" s="49" customFormat="1">
      <c r="AU344" s="53"/>
      <c r="AV344" s="53"/>
      <c r="AW344" s="53"/>
      <c r="AX344" s="53"/>
      <c r="AY344" s="53"/>
    </row>
    <row r="345" spans="47:51" s="49" customFormat="1">
      <c r="AU345" s="53"/>
      <c r="AV345" s="53"/>
      <c r="AW345" s="53"/>
      <c r="AX345" s="53"/>
      <c r="AY345" s="53"/>
    </row>
    <row r="346" spans="47:51" s="49" customFormat="1">
      <c r="AU346" s="53"/>
      <c r="AV346" s="53"/>
      <c r="AW346" s="53"/>
      <c r="AX346" s="53"/>
      <c r="AY346" s="53"/>
    </row>
    <row r="347" spans="47:51" s="49" customFormat="1">
      <c r="AU347" s="53"/>
      <c r="AV347" s="53"/>
      <c r="AW347" s="53"/>
      <c r="AX347" s="53"/>
      <c r="AY347" s="53"/>
    </row>
    <row r="348" spans="47:51" s="49" customFormat="1">
      <c r="AU348" s="53"/>
      <c r="AV348" s="53"/>
      <c r="AW348" s="53"/>
      <c r="AX348" s="53"/>
      <c r="AY348" s="53"/>
    </row>
    <row r="349" spans="47:51" s="49" customFormat="1">
      <c r="AU349" s="53"/>
      <c r="AV349" s="53"/>
      <c r="AW349" s="53"/>
      <c r="AX349" s="53"/>
      <c r="AY349" s="53"/>
    </row>
    <row r="350" spans="47:51" s="49" customFormat="1">
      <c r="AU350" s="53"/>
      <c r="AV350" s="53"/>
      <c r="AW350" s="53"/>
      <c r="AX350" s="53"/>
      <c r="AY350" s="53"/>
    </row>
    <row r="351" spans="47:51" s="49" customFormat="1">
      <c r="AU351" s="53"/>
      <c r="AV351" s="53"/>
      <c r="AW351" s="53"/>
      <c r="AX351" s="53"/>
      <c r="AY351" s="53"/>
    </row>
    <row r="352" spans="47:51" s="49" customFormat="1">
      <c r="AU352" s="53"/>
      <c r="AV352" s="53"/>
      <c r="AW352" s="53"/>
      <c r="AX352" s="53"/>
      <c r="AY352" s="53"/>
    </row>
    <row r="353" spans="47:51" s="49" customFormat="1">
      <c r="AU353" s="53"/>
      <c r="AV353" s="53"/>
      <c r="AW353" s="53"/>
      <c r="AX353" s="53"/>
      <c r="AY353" s="53"/>
    </row>
    <row r="354" spans="47:51" s="49" customFormat="1">
      <c r="AU354" s="53"/>
      <c r="AV354" s="53"/>
      <c r="AW354" s="53"/>
      <c r="AX354" s="53"/>
      <c r="AY354" s="53"/>
    </row>
    <row r="355" spans="47:51" s="49" customFormat="1">
      <c r="AU355" s="53"/>
      <c r="AV355" s="53"/>
      <c r="AW355" s="53"/>
      <c r="AX355" s="53"/>
      <c r="AY355" s="53"/>
    </row>
    <row r="356" spans="47:51" s="49" customFormat="1">
      <c r="AU356" s="53"/>
      <c r="AV356" s="53"/>
      <c r="AW356" s="53"/>
      <c r="AX356" s="53"/>
      <c r="AY356" s="53"/>
    </row>
    <row r="357" spans="47:51" s="49" customFormat="1">
      <c r="AU357" s="53"/>
      <c r="AV357" s="53"/>
      <c r="AW357" s="53"/>
      <c r="AX357" s="53"/>
      <c r="AY357" s="53"/>
    </row>
    <row r="358" spans="47:51" s="49" customFormat="1">
      <c r="AU358" s="53"/>
      <c r="AV358" s="53"/>
      <c r="AW358" s="53"/>
      <c r="AX358" s="53"/>
      <c r="AY358" s="53"/>
    </row>
    <row r="359" spans="47:51" s="49" customFormat="1">
      <c r="AU359" s="53"/>
      <c r="AV359" s="53"/>
      <c r="AW359" s="53"/>
      <c r="AX359" s="53"/>
      <c r="AY359" s="53"/>
    </row>
    <row r="360" spans="47:51" s="49" customFormat="1">
      <c r="AU360" s="53"/>
      <c r="AV360" s="53"/>
      <c r="AW360" s="53"/>
      <c r="AX360" s="53"/>
      <c r="AY360" s="53"/>
    </row>
    <row r="361" spans="47:51" s="49" customFormat="1">
      <c r="AU361" s="53"/>
      <c r="AV361" s="53"/>
      <c r="AW361" s="53"/>
      <c r="AX361" s="53"/>
      <c r="AY361" s="53"/>
    </row>
    <row r="362" spans="47:51" s="49" customFormat="1">
      <c r="AU362" s="53"/>
      <c r="AV362" s="53"/>
      <c r="AW362" s="53"/>
      <c r="AX362" s="53"/>
      <c r="AY362" s="53"/>
    </row>
    <row r="363" spans="47:51" s="49" customFormat="1">
      <c r="AU363" s="53"/>
      <c r="AV363" s="53"/>
      <c r="AW363" s="53"/>
      <c r="AX363" s="53"/>
      <c r="AY363" s="53"/>
    </row>
    <row r="364" spans="47:51" s="49" customFormat="1">
      <c r="AU364" s="53"/>
      <c r="AV364" s="53"/>
      <c r="AW364" s="53"/>
      <c r="AX364" s="53"/>
      <c r="AY364" s="53"/>
    </row>
    <row r="365" spans="47:51" s="49" customFormat="1">
      <c r="AU365" s="53"/>
      <c r="AV365" s="53"/>
      <c r="AW365" s="53"/>
      <c r="AX365" s="53"/>
      <c r="AY365" s="53"/>
    </row>
    <row r="366" spans="47:51" s="49" customFormat="1">
      <c r="AU366" s="53"/>
      <c r="AV366" s="53"/>
      <c r="AW366" s="53"/>
      <c r="AX366" s="53"/>
      <c r="AY366" s="53"/>
    </row>
    <row r="367" spans="47:51" s="49" customFormat="1">
      <c r="AU367" s="53"/>
      <c r="AV367" s="53"/>
      <c r="AW367" s="53"/>
      <c r="AX367" s="53"/>
      <c r="AY367" s="53"/>
    </row>
    <row r="368" spans="47:51" s="49" customFormat="1">
      <c r="AU368" s="53"/>
      <c r="AV368" s="53"/>
      <c r="AW368" s="53"/>
      <c r="AX368" s="53"/>
      <c r="AY368" s="53"/>
    </row>
    <row r="369" spans="47:51" s="49" customFormat="1">
      <c r="AU369" s="53"/>
      <c r="AV369" s="53"/>
      <c r="AW369" s="53"/>
      <c r="AX369" s="53"/>
      <c r="AY369" s="53"/>
    </row>
    <row r="370" spans="47:51" s="49" customFormat="1">
      <c r="AU370" s="53"/>
      <c r="AV370" s="53"/>
      <c r="AW370" s="53"/>
      <c r="AX370" s="53"/>
      <c r="AY370" s="53"/>
    </row>
    <row r="371" spans="47:51" s="49" customFormat="1">
      <c r="AU371" s="53"/>
      <c r="AV371" s="53"/>
      <c r="AW371" s="53"/>
      <c r="AX371" s="53"/>
      <c r="AY371" s="53"/>
    </row>
    <row r="372" spans="47:51" s="49" customFormat="1">
      <c r="AU372" s="53"/>
      <c r="AV372" s="53"/>
      <c r="AW372" s="53"/>
      <c r="AX372" s="53"/>
      <c r="AY372" s="53"/>
    </row>
    <row r="373" spans="47:51" s="49" customFormat="1">
      <c r="AU373" s="53"/>
      <c r="AV373" s="53"/>
      <c r="AW373" s="53"/>
      <c r="AX373" s="53"/>
      <c r="AY373" s="53"/>
    </row>
    <row r="374" spans="47:51" s="49" customFormat="1">
      <c r="AU374" s="53"/>
      <c r="AV374" s="53"/>
      <c r="AW374" s="53"/>
      <c r="AX374" s="53"/>
      <c r="AY374" s="53"/>
    </row>
    <row r="375" spans="47:51" s="49" customFormat="1">
      <c r="AU375" s="53"/>
      <c r="AV375" s="53"/>
      <c r="AW375" s="53"/>
      <c r="AX375" s="53"/>
      <c r="AY375" s="53"/>
    </row>
    <row r="376" spans="47:51" s="49" customFormat="1">
      <c r="AU376" s="53"/>
      <c r="AV376" s="53"/>
      <c r="AW376" s="53"/>
      <c r="AX376" s="53"/>
      <c r="AY376" s="53"/>
    </row>
    <row r="377" spans="47:51" s="49" customFormat="1">
      <c r="AU377" s="53"/>
      <c r="AV377" s="53"/>
      <c r="AW377" s="53"/>
      <c r="AX377" s="53"/>
      <c r="AY377" s="53"/>
    </row>
    <row r="378" spans="47:51" s="49" customFormat="1">
      <c r="AU378" s="53"/>
      <c r="AV378" s="53"/>
      <c r="AW378" s="53"/>
      <c r="AX378" s="53"/>
      <c r="AY378" s="53"/>
    </row>
    <row r="379" spans="47:51" s="49" customFormat="1">
      <c r="AU379" s="53"/>
      <c r="AV379" s="53"/>
      <c r="AW379" s="53"/>
      <c r="AX379" s="53"/>
      <c r="AY379" s="53"/>
    </row>
    <row r="380" spans="47:51" s="49" customFormat="1">
      <c r="AU380" s="53"/>
      <c r="AV380" s="53"/>
      <c r="AW380" s="53"/>
      <c r="AX380" s="53"/>
      <c r="AY380" s="53"/>
    </row>
    <row r="381" spans="47:51" s="49" customFormat="1">
      <c r="AU381" s="53"/>
      <c r="AV381" s="53"/>
      <c r="AW381" s="53"/>
      <c r="AX381" s="53"/>
      <c r="AY381" s="53"/>
    </row>
    <row r="382" spans="47:51" s="49" customFormat="1">
      <c r="AU382" s="53"/>
      <c r="AV382" s="53"/>
      <c r="AW382" s="53"/>
      <c r="AX382" s="53"/>
      <c r="AY382" s="53"/>
    </row>
    <row r="383" spans="47:51" s="49" customFormat="1">
      <c r="AU383" s="53"/>
      <c r="AV383" s="53"/>
      <c r="AW383" s="53"/>
      <c r="AX383" s="53"/>
      <c r="AY383" s="53"/>
    </row>
    <row r="384" spans="47:51" s="49" customFormat="1">
      <c r="AU384" s="53"/>
      <c r="AV384" s="53"/>
      <c r="AW384" s="53"/>
      <c r="AX384" s="53"/>
      <c r="AY384" s="53"/>
    </row>
    <row r="385" spans="47:51" s="49" customFormat="1">
      <c r="AU385" s="53"/>
      <c r="AV385" s="53"/>
      <c r="AW385" s="53"/>
      <c r="AX385" s="53"/>
      <c r="AY385" s="53"/>
    </row>
    <row r="386" spans="47:51" s="49" customFormat="1">
      <c r="AU386" s="53"/>
      <c r="AV386" s="53"/>
      <c r="AW386" s="53"/>
      <c r="AX386" s="53"/>
      <c r="AY386" s="53"/>
    </row>
    <row r="387" spans="47:51" s="49" customFormat="1">
      <c r="AU387" s="53"/>
      <c r="AV387" s="53"/>
      <c r="AW387" s="53"/>
      <c r="AX387" s="53"/>
      <c r="AY387" s="53"/>
    </row>
    <row r="388" spans="47:51" s="49" customFormat="1">
      <c r="AU388" s="53"/>
      <c r="AV388" s="53"/>
      <c r="AW388" s="53"/>
      <c r="AX388" s="53"/>
      <c r="AY388" s="53"/>
    </row>
    <row r="389" spans="47:51" s="49" customFormat="1">
      <c r="AU389" s="53"/>
      <c r="AV389" s="53"/>
      <c r="AW389" s="53"/>
      <c r="AX389" s="53"/>
      <c r="AY389" s="53"/>
    </row>
    <row r="390" spans="47:51" s="49" customFormat="1">
      <c r="AU390" s="53"/>
      <c r="AV390" s="53"/>
      <c r="AW390" s="53"/>
      <c r="AX390" s="53"/>
      <c r="AY390" s="53"/>
    </row>
    <row r="391" spans="47:51" s="49" customFormat="1">
      <c r="AU391" s="53"/>
      <c r="AV391" s="53"/>
      <c r="AW391" s="53"/>
      <c r="AX391" s="53"/>
      <c r="AY391" s="53"/>
    </row>
    <row r="392" spans="47:51" s="49" customFormat="1">
      <c r="AU392" s="53"/>
      <c r="AV392" s="53"/>
      <c r="AW392" s="53"/>
      <c r="AX392" s="53"/>
      <c r="AY392" s="53"/>
    </row>
    <row r="393" spans="47:51" s="49" customFormat="1">
      <c r="AU393" s="53"/>
      <c r="AV393" s="53"/>
      <c r="AW393" s="53"/>
      <c r="AX393" s="53"/>
      <c r="AY393" s="53"/>
    </row>
    <row r="394" spans="47:51" s="49" customFormat="1">
      <c r="AU394" s="53"/>
      <c r="AV394" s="53"/>
      <c r="AW394" s="53"/>
      <c r="AX394" s="53"/>
      <c r="AY394" s="53"/>
    </row>
    <row r="395" spans="47:51" s="49" customFormat="1">
      <c r="AU395" s="53"/>
      <c r="AV395" s="53"/>
      <c r="AW395" s="53"/>
      <c r="AX395" s="53"/>
      <c r="AY395" s="53"/>
    </row>
    <row r="396" spans="47:51" s="49" customFormat="1">
      <c r="AU396" s="53"/>
      <c r="AV396" s="53"/>
      <c r="AW396" s="53"/>
      <c r="AX396" s="53"/>
      <c r="AY396" s="53"/>
    </row>
    <row r="397" spans="47:51" s="49" customFormat="1">
      <c r="AU397" s="53"/>
      <c r="AV397" s="53"/>
      <c r="AW397" s="53"/>
      <c r="AX397" s="53"/>
      <c r="AY397" s="53"/>
    </row>
    <row r="398" spans="47:51" s="49" customFormat="1">
      <c r="AU398" s="53"/>
      <c r="AV398" s="53"/>
      <c r="AW398" s="53"/>
      <c r="AX398" s="53"/>
      <c r="AY398" s="53"/>
    </row>
    <row r="399" spans="47:51" s="49" customFormat="1">
      <c r="AU399" s="53"/>
      <c r="AV399" s="53"/>
      <c r="AW399" s="53"/>
      <c r="AX399" s="53"/>
      <c r="AY399" s="53"/>
    </row>
    <row r="400" spans="47:51" s="49" customFormat="1">
      <c r="AU400" s="53"/>
      <c r="AV400" s="53"/>
      <c r="AW400" s="53"/>
      <c r="AX400" s="53"/>
      <c r="AY400" s="53"/>
    </row>
    <row r="401" spans="47:51" s="49" customFormat="1">
      <c r="AU401" s="53"/>
      <c r="AV401" s="53"/>
      <c r="AW401" s="53"/>
      <c r="AX401" s="53"/>
      <c r="AY401" s="53"/>
    </row>
    <row r="402" spans="47:51" s="49" customFormat="1">
      <c r="AU402" s="53"/>
      <c r="AV402" s="53"/>
      <c r="AW402" s="53"/>
      <c r="AX402" s="53"/>
      <c r="AY402" s="53"/>
    </row>
    <row r="403" spans="47:51" s="49" customFormat="1">
      <c r="AU403" s="53"/>
      <c r="AV403" s="53"/>
      <c r="AW403" s="53"/>
      <c r="AX403" s="53"/>
      <c r="AY403" s="53"/>
    </row>
    <row r="404" spans="47:51" s="49" customFormat="1">
      <c r="AU404" s="53"/>
      <c r="AV404" s="53"/>
      <c r="AW404" s="53"/>
      <c r="AX404" s="53"/>
      <c r="AY404" s="53"/>
    </row>
    <row r="405" spans="47:51" s="49" customFormat="1">
      <c r="AU405" s="53"/>
      <c r="AV405" s="53"/>
      <c r="AW405" s="53"/>
      <c r="AX405" s="53"/>
      <c r="AY405" s="53"/>
    </row>
    <row r="406" spans="47:51" s="49" customFormat="1">
      <c r="AU406" s="53"/>
      <c r="AV406" s="53"/>
      <c r="AW406" s="53"/>
      <c r="AX406" s="53"/>
      <c r="AY406" s="53"/>
    </row>
    <row r="407" spans="47:51" s="49" customFormat="1">
      <c r="AU407" s="53"/>
      <c r="AV407" s="53"/>
      <c r="AW407" s="53"/>
      <c r="AX407" s="53"/>
      <c r="AY407" s="53"/>
    </row>
    <row r="408" spans="47:51" s="49" customFormat="1">
      <c r="AU408" s="53"/>
      <c r="AV408" s="53"/>
      <c r="AW408" s="53"/>
      <c r="AX408" s="53"/>
      <c r="AY408" s="53"/>
    </row>
    <row r="409" spans="47:51" s="49" customFormat="1">
      <c r="AU409" s="53"/>
      <c r="AV409" s="53"/>
      <c r="AW409" s="53"/>
      <c r="AX409" s="53"/>
      <c r="AY409" s="53"/>
    </row>
    <row r="410" spans="47:51" s="49" customFormat="1">
      <c r="AU410" s="53"/>
      <c r="AV410" s="53"/>
      <c r="AW410" s="53"/>
      <c r="AX410" s="53"/>
      <c r="AY410" s="53"/>
    </row>
    <row r="411" spans="47:51" s="49" customFormat="1">
      <c r="AU411" s="53"/>
      <c r="AV411" s="53"/>
      <c r="AW411" s="53"/>
      <c r="AX411" s="53"/>
      <c r="AY411" s="53"/>
    </row>
    <row r="412" spans="47:51" s="49" customFormat="1">
      <c r="AU412" s="53"/>
      <c r="AV412" s="53"/>
      <c r="AW412" s="53"/>
      <c r="AX412" s="53"/>
      <c r="AY412" s="53"/>
    </row>
    <row r="413" spans="47:51" s="49" customFormat="1">
      <c r="AU413" s="53"/>
      <c r="AV413" s="53"/>
      <c r="AW413" s="53"/>
      <c r="AX413" s="53"/>
      <c r="AY413" s="53"/>
    </row>
    <row r="414" spans="47:51" s="49" customFormat="1">
      <c r="AU414" s="53"/>
      <c r="AV414" s="53"/>
      <c r="AW414" s="53"/>
      <c r="AX414" s="53"/>
      <c r="AY414" s="53"/>
    </row>
    <row r="415" spans="47:51" s="49" customFormat="1">
      <c r="AU415" s="53"/>
      <c r="AV415" s="53"/>
      <c r="AW415" s="53"/>
      <c r="AX415" s="53"/>
      <c r="AY415" s="53"/>
    </row>
    <row r="416" spans="47:51" s="49" customFormat="1">
      <c r="AU416" s="53"/>
      <c r="AV416" s="53"/>
      <c r="AW416" s="53"/>
      <c r="AX416" s="53"/>
      <c r="AY416" s="53"/>
    </row>
    <row r="417" spans="47:51" s="49" customFormat="1">
      <c r="AU417" s="53"/>
      <c r="AV417" s="53"/>
      <c r="AW417" s="53"/>
      <c r="AX417" s="53"/>
      <c r="AY417" s="53"/>
    </row>
    <row r="418" spans="47:51" s="49" customFormat="1">
      <c r="AU418" s="53"/>
      <c r="AV418" s="53"/>
      <c r="AW418" s="53"/>
      <c r="AX418" s="53"/>
      <c r="AY418" s="53"/>
    </row>
    <row r="419" spans="47:51" s="49" customFormat="1">
      <c r="AU419" s="53"/>
      <c r="AV419" s="53"/>
      <c r="AW419" s="53"/>
      <c r="AX419" s="53"/>
      <c r="AY419" s="53"/>
    </row>
    <row r="420" spans="47:51" s="49" customFormat="1">
      <c r="AU420" s="53"/>
      <c r="AV420" s="53"/>
      <c r="AW420" s="53"/>
      <c r="AX420" s="53"/>
      <c r="AY420" s="53"/>
    </row>
    <row r="421" spans="47:51" s="49" customFormat="1">
      <c r="AU421" s="53"/>
      <c r="AV421" s="53"/>
      <c r="AW421" s="53"/>
      <c r="AX421" s="53"/>
      <c r="AY421" s="53"/>
    </row>
    <row r="422" spans="47:51" s="49" customFormat="1">
      <c r="AU422" s="53"/>
      <c r="AV422" s="53"/>
      <c r="AW422" s="53"/>
      <c r="AX422" s="53"/>
      <c r="AY422" s="53"/>
    </row>
    <row r="423" spans="47:51" s="49" customFormat="1">
      <c r="AU423" s="53"/>
      <c r="AV423" s="53"/>
      <c r="AW423" s="53"/>
      <c r="AX423" s="53"/>
      <c r="AY423" s="53"/>
    </row>
    <row r="424" spans="47:51" s="49" customFormat="1">
      <c r="AU424" s="53"/>
      <c r="AV424" s="53"/>
      <c r="AW424" s="53"/>
      <c r="AX424" s="53"/>
      <c r="AY424" s="53"/>
    </row>
    <row r="425" spans="47:51" s="49" customFormat="1">
      <c r="AU425" s="53"/>
      <c r="AV425" s="53"/>
      <c r="AW425" s="53"/>
      <c r="AX425" s="53"/>
      <c r="AY425" s="53"/>
    </row>
    <row r="426" spans="47:51" s="49" customFormat="1">
      <c r="AU426" s="53"/>
      <c r="AV426" s="53"/>
      <c r="AW426" s="53"/>
      <c r="AX426" s="53"/>
      <c r="AY426" s="53"/>
    </row>
    <row r="427" spans="47:51" s="49" customFormat="1">
      <c r="AU427" s="53"/>
      <c r="AV427" s="53"/>
      <c r="AW427" s="53"/>
      <c r="AX427" s="53"/>
      <c r="AY427" s="53"/>
    </row>
    <row r="428" spans="47:51" s="49" customFormat="1">
      <c r="AU428" s="53"/>
      <c r="AV428" s="53"/>
      <c r="AW428" s="53"/>
      <c r="AX428" s="53"/>
      <c r="AY428" s="53"/>
    </row>
    <row r="429" spans="47:51" s="49" customFormat="1">
      <c r="AU429" s="53"/>
      <c r="AV429" s="53"/>
      <c r="AW429" s="53"/>
      <c r="AX429" s="53"/>
      <c r="AY429" s="53"/>
    </row>
    <row r="430" spans="47:51" s="49" customFormat="1">
      <c r="AU430" s="53"/>
      <c r="AV430" s="53"/>
      <c r="AW430" s="53"/>
      <c r="AX430" s="53"/>
      <c r="AY430" s="53"/>
    </row>
    <row r="834" spans="1:2">
      <c r="A834" s="47" t="s">
        <v>51</v>
      </c>
    </row>
    <row r="835" spans="1:2">
      <c r="A835" s="47" t="s">
        <v>829</v>
      </c>
    </row>
    <row r="836" spans="1:2">
      <c r="A836" s="47" t="s">
        <v>830</v>
      </c>
    </row>
    <row r="839" spans="1:2">
      <c r="B839" s="47" t="s">
        <v>58</v>
      </c>
    </row>
    <row r="840" spans="1:2" ht="25.5">
      <c r="B840" s="47" t="s">
        <v>831</v>
      </c>
    </row>
    <row r="841" spans="1:2" ht="25.5">
      <c r="B841" s="47" t="s">
        <v>832</v>
      </c>
    </row>
    <row r="842" spans="1:2" ht="25.5">
      <c r="B842" s="47" t="s">
        <v>833</v>
      </c>
    </row>
  </sheetData>
  <protectedRanges>
    <protectedRange sqref="J5:J31 D17 D6:E9 E10:E20 D5:F5 F6:F154 H5:H154" name="Rango1_3"/>
    <protectedRange sqref="I155" name="Rango1_3_1"/>
    <protectedRange sqref="J155" name="Rango1_3_1_1"/>
  </protectedRanges>
  <autoFilter ref="A4:AI181">
    <filterColumn colId="6">
      <filters>
        <filter val="Corrupción"/>
      </filters>
    </filterColumn>
  </autoFilter>
  <mergeCells count="5">
    <mergeCell ref="B2:I2"/>
    <mergeCell ref="B3:K3"/>
    <mergeCell ref="L3:O3"/>
    <mergeCell ref="P3:AA3"/>
    <mergeCell ref="AB3:AG3"/>
  </mergeCells>
  <conditionalFormatting sqref="N5:O5 Z8:Z40 N72:N92 Z5:AA6 AA7:AA113 O6:O154 N156:N181 N6:N70">
    <cfRule type="cellIs" dxfId="271" priority="9" operator="equal">
      <formula>"Extrema"</formula>
    </cfRule>
    <cfRule type="cellIs" dxfId="270" priority="10" operator="equal">
      <formula>"Alta"</formula>
    </cfRule>
    <cfRule type="cellIs" dxfId="269" priority="11" operator="equal">
      <formula>"Moderada"</formula>
    </cfRule>
    <cfRule type="cellIs" dxfId="268" priority="12" operator="equal">
      <formula>"Baja"</formula>
    </cfRule>
  </conditionalFormatting>
  <conditionalFormatting sqref="N93:N154">
    <cfRule type="cellIs" dxfId="267" priority="5" operator="equal">
      <formula>"Extrema"</formula>
    </cfRule>
    <cfRule type="cellIs" dxfId="266" priority="6" operator="equal">
      <formula>"Alta"</formula>
    </cfRule>
    <cfRule type="cellIs" dxfId="265" priority="7" operator="equal">
      <formula>"Moderada"</formula>
    </cfRule>
    <cfRule type="cellIs" dxfId="264" priority="8" operator="equal">
      <formula>"Baja"</formula>
    </cfRule>
  </conditionalFormatting>
  <conditionalFormatting sqref="N155">
    <cfRule type="cellIs" dxfId="263" priority="1" operator="equal">
      <formula>"Extrema"</formula>
    </cfRule>
    <cfRule type="cellIs" dxfId="262" priority="2" operator="equal">
      <formula>"Alta"</formula>
    </cfRule>
    <cfRule type="cellIs" dxfId="261" priority="3" operator="equal">
      <formula>"Moderada"</formula>
    </cfRule>
    <cfRule type="cellIs" dxfId="260" priority="4" operator="equal">
      <formula>"Baja"</formula>
    </cfRule>
  </conditionalFormatting>
  <dataValidations count="18">
    <dataValidation type="list" allowBlank="1" showInputMessage="1" showErrorMessage="1" errorTitle="ERROR !!!" error="Por favor elija la opción SI o NO dentro de la lista desplegable._x000a__x000a_Gracias." sqref="U5:W154">
      <formula1>"SI,NO"</formula1>
    </dataValidation>
    <dataValidation type="list" allowBlank="1" showInputMessage="1" showErrorMessage="1" sqref="AX4:AX10 E21:E154">
      <formula1>$AX$4:$AX$10</formula1>
    </dataValidation>
    <dataValidation type="list" allowBlank="1" showInputMessage="1" showErrorMessage="1" sqref="AW4:AW5 R15:R154 Q155:Q166">
      <formula1>$AW$4:$AW$5</formula1>
    </dataValidation>
    <dataValidation type="list" allowBlank="1" showInputMessage="1" showErrorMessage="1" sqref="AV4:AV8 Y15:Y154 M15:M84">
      <formula1>$AV$4:$AV$8</formula1>
    </dataValidation>
    <dataValidation type="list" allowBlank="1" showInputMessage="1" showErrorMessage="1" sqref="AU4:AU8 X15:X154 L15:L84">
      <formula1>$AU$4:$AU$8</formula1>
    </dataValidation>
    <dataValidation type="list" allowBlank="1" showInputMessage="1" showErrorMessage="1" sqref="B839:B842 AH5:AH154">
      <formula1>$B$839:$B$842</formula1>
    </dataValidation>
    <dataValidation type="list" allowBlank="1" showInputMessage="1" showErrorMessage="1" sqref="A834:A836 S5:S154">
      <formula1>$A$834:$A$836</formula1>
    </dataValidation>
    <dataValidation type="list" allowBlank="1" showInputMessage="1" showErrorMessage="1" sqref="AB839:AI840">
      <formula1>$B$2:$B$4</formula1>
    </dataValidation>
    <dataValidation type="list" allowBlank="1" showInputMessage="1" showErrorMessage="1" sqref="A204:A208 I5:I154">
      <formula1>$A$204:$A$208</formula1>
    </dataValidation>
    <dataValidation type="list" allowBlank="1" showInputMessage="1" showErrorMessage="1" sqref="M8:M14 Y8:Y14">
      <formula1>Impacto</formula1>
    </dataValidation>
    <dataValidation type="list" allowBlank="1" showInputMessage="1" showErrorMessage="1" sqref="L8:L14 X8:X14">
      <formula1>Probabilidad</formula1>
    </dataValidation>
    <dataValidation type="list" allowBlank="1" showInputMessage="1" showErrorMessage="1" sqref="P8:P150">
      <formula1>"SI,NO"</formula1>
    </dataValidation>
    <dataValidation type="list" allowBlank="1" showInputMessage="1" showErrorMessage="1" errorTitle="ERROR!!!" error="Por favor seleccione alguna probabilidad dentro de la lista desplegable._x000a__x000a_Gracias." sqref="L5:L7 X5:X7">
      <formula1>Probabilidad</formula1>
    </dataValidation>
    <dataValidation type="list" allowBlank="1" showInputMessage="1" showErrorMessage="1" errorTitle="ERROR!!!" error="Por favor seleccione el impacto del riesgo que está dentro de la lista desplegable._x000a__x000a_Gracias." sqref="M5:M7 Y5:Y7">
      <formula1>Impacto</formula1>
    </dataValidation>
    <dataValidation type="list" allowBlank="1" showInputMessage="1" showErrorMessage="1" errorTitle="ERROR !!!" error="Por favor elija una opción dentro de la lista desplegable._x000a_SI, en el caso que exista control. No, en el caso que no exista control._x000a__x000a_Gracias." sqref="P5:P7">
      <formula1>"SI,NO"</formula1>
    </dataValidation>
    <dataValidation type="list" allowBlank="1" showInputMessage="1" showErrorMessage="1" sqref="E5:E20 F5:F154">
      <formula1>Tipo_de_Riesgo</formula1>
    </dataValidation>
    <dataValidation type="list" allowBlank="1" showInputMessage="1" showErrorMessage="1" sqref="R5:R14">
      <formula1>Control_Existente</formula1>
    </dataValidation>
    <dataValidation type="list" allowBlank="1" showInputMessage="1" showErrorMessage="1" sqref="A287:A289 G5:G181">
      <formula1>$A$287:$A$289</formula1>
    </dataValidation>
  </dataValidations>
  <pageMargins left="0.39370078740157483" right="0.39370078740157483" top="0.39370078740157483" bottom="0.39370078740157483" header="0.31496062992125984" footer="0.31496062992125984"/>
  <pageSetup scale="55"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
  <sheetViews>
    <sheetView workbookViewId="0">
      <selection activeCell="AI2" sqref="AI2"/>
    </sheetView>
  </sheetViews>
  <sheetFormatPr baseColWidth="10" defaultRowHeight="15"/>
  <cols>
    <col min="1" max="9" width="11.42578125" style="56"/>
    <col min="10" max="10" width="22.28515625" style="56" customWidth="1"/>
    <col min="11" max="11" width="34.140625" style="56" customWidth="1"/>
    <col min="12" max="28" width="11.42578125" style="56"/>
    <col min="29" max="29" width="23.42578125" style="56" customWidth="1"/>
    <col min="30" max="16384" width="11.42578125" style="56"/>
  </cols>
  <sheetData>
    <row r="1" spans="1:35" ht="57">
      <c r="A1" s="1" t="s">
        <v>4</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27</v>
      </c>
      <c r="AE1" s="1" t="s">
        <v>28</v>
      </c>
      <c r="AF1" s="1" t="s">
        <v>29</v>
      </c>
      <c r="AG1" s="1" t="s">
        <v>30</v>
      </c>
      <c r="AH1" s="1" t="s">
        <v>31</v>
      </c>
      <c r="AI1" s="1" t="s">
        <v>32</v>
      </c>
    </row>
    <row r="2" spans="1:35" ht="318.75">
      <c r="A2" s="15" t="s">
        <v>657</v>
      </c>
      <c r="B2" s="15"/>
      <c r="C2" s="11" t="s">
        <v>658</v>
      </c>
      <c r="D2" s="11" t="s">
        <v>659</v>
      </c>
      <c r="E2" s="15" t="s">
        <v>40</v>
      </c>
      <c r="F2" s="19"/>
      <c r="G2" s="15" t="s">
        <v>969</v>
      </c>
      <c r="H2" s="19" t="s">
        <v>206</v>
      </c>
      <c r="I2" s="15" t="s">
        <v>42</v>
      </c>
      <c r="J2" s="15" t="s">
        <v>660</v>
      </c>
      <c r="K2" s="15" t="s">
        <v>661</v>
      </c>
      <c r="L2" s="15" t="s">
        <v>45</v>
      </c>
      <c r="M2" s="15" t="s">
        <v>60</v>
      </c>
      <c r="N2" s="23"/>
      <c r="O2" s="23"/>
      <c r="P2" s="24" t="s">
        <v>48</v>
      </c>
      <c r="Q2" s="15" t="s">
        <v>663</v>
      </c>
      <c r="R2" s="15" t="s">
        <v>61</v>
      </c>
      <c r="S2" s="15" t="s">
        <v>829</v>
      </c>
      <c r="T2" s="23"/>
      <c r="U2" s="22" t="s">
        <v>48</v>
      </c>
      <c r="V2" s="22" t="s">
        <v>48</v>
      </c>
      <c r="W2" s="22" t="s">
        <v>48</v>
      </c>
      <c r="X2" s="15" t="s">
        <v>33</v>
      </c>
      <c r="Y2" s="15" t="s">
        <v>60</v>
      </c>
      <c r="Z2" s="23"/>
      <c r="AA2" s="23"/>
      <c r="AB2" s="25" t="s">
        <v>53</v>
      </c>
      <c r="AC2" s="15" t="s">
        <v>1112</v>
      </c>
      <c r="AD2" s="15" t="s">
        <v>667</v>
      </c>
      <c r="AE2" s="15" t="s">
        <v>668</v>
      </c>
      <c r="AF2" s="15" t="s">
        <v>1073</v>
      </c>
      <c r="AG2" s="25" t="s">
        <v>1074</v>
      </c>
      <c r="AH2" s="15" t="s">
        <v>58</v>
      </c>
      <c r="AI2" s="15"/>
    </row>
  </sheetData>
  <protectedRanges>
    <protectedRange sqref="F2 H2" name="Rango1_3"/>
  </protectedRanges>
  <conditionalFormatting sqref="AA2 O2">
    <cfRule type="cellIs" dxfId="159" priority="5" operator="equal">
      <formula>"Extrema"</formula>
    </cfRule>
    <cfRule type="cellIs" dxfId="158" priority="6" operator="equal">
      <formula>"Alta"</formula>
    </cfRule>
    <cfRule type="cellIs" dxfId="157" priority="7" operator="equal">
      <formula>"Moderada"</formula>
    </cfRule>
    <cfRule type="cellIs" dxfId="156" priority="8" operator="equal">
      <formula>"Baja"</formula>
    </cfRule>
  </conditionalFormatting>
  <conditionalFormatting sqref="N2">
    <cfRule type="cellIs" dxfId="155" priority="1" operator="equal">
      <formula>"Extrema"</formula>
    </cfRule>
    <cfRule type="cellIs" dxfId="154" priority="2" operator="equal">
      <formula>"Alta"</formula>
    </cfRule>
    <cfRule type="cellIs" dxfId="153" priority="3" operator="equal">
      <formula>"Moderada"</formula>
    </cfRule>
    <cfRule type="cellIs" dxfId="152" priority="4" operator="equal">
      <formula>"Baja"</formula>
    </cfRule>
  </conditionalFormatting>
  <dataValidations count="8">
    <dataValidation type="list" allowBlank="1" showInputMessage="1" showErrorMessage="1" sqref="G2">
      <formula1>$A$287:$A$289</formula1>
    </dataValidation>
    <dataValidation type="list" allowBlank="1" showInputMessage="1" showErrorMessage="1" sqref="F2">
      <formula1>Tipo_de_Riesgo</formula1>
    </dataValidation>
    <dataValidation type="list" allowBlank="1" showInputMessage="1" showErrorMessage="1" sqref="P2">
      <formula1>"SI,NO"</formula1>
    </dataValidation>
    <dataValidation type="list" allowBlank="1" showInputMessage="1" showErrorMessage="1" sqref="I2">
      <formula1>$A$204:$A$208</formula1>
    </dataValidation>
    <dataValidation type="list" allowBlank="1" showInputMessage="1" showErrorMessage="1" sqref="AH2">
      <formula1>$B$839:$B$842</formula1>
    </dataValidation>
    <dataValidation type="list" allowBlank="1" showInputMessage="1" showErrorMessage="1" sqref="R2">
      <formula1>$AW$4:$AW$5</formula1>
    </dataValidation>
    <dataValidation type="list" allowBlank="1" showInputMessage="1" showErrorMessage="1" sqref="E2">
      <formula1>$AX$4:$AX$10</formula1>
    </dataValidation>
    <dataValidation type="list" allowBlank="1" showInputMessage="1" showErrorMessage="1" errorTitle="ERROR !!!" error="Por favor elija la opción SI o NO dentro de la lista desplegable._x000a__x000a_Gracias." sqref="U2:W2">
      <formula1>"SI,NO"</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
  <sheetViews>
    <sheetView topLeftCell="A4" workbookViewId="0">
      <selection activeCell="M5" sqref="M5"/>
    </sheetView>
  </sheetViews>
  <sheetFormatPr baseColWidth="10" defaultColWidth="22.5703125" defaultRowHeight="15"/>
  <cols>
    <col min="1" max="1" width="11.7109375" customWidth="1"/>
    <col min="2" max="2" width="0" hidden="1" customWidth="1"/>
    <col min="3" max="3" width="24.85546875" hidden="1" customWidth="1"/>
    <col min="4" max="4" width="23" customWidth="1"/>
    <col min="5" max="5" width="13.5703125" customWidth="1"/>
    <col min="6" max="6" width="0" hidden="1" customWidth="1"/>
    <col min="7" max="7" width="11.42578125" customWidth="1"/>
    <col min="8" max="8" width="0" hidden="1" customWidth="1"/>
    <col min="9" max="9" width="12.42578125" customWidth="1"/>
    <col min="10" max="10" width="21.5703125" customWidth="1"/>
    <col min="12" max="12" width="10.7109375" customWidth="1"/>
    <col min="13" max="13" width="9.85546875" customWidth="1"/>
    <col min="14" max="14" width="16" customWidth="1"/>
    <col min="19" max="19" width="22.5703125" customWidth="1"/>
    <col min="20" max="20" width="0" hidden="1" customWidth="1"/>
    <col min="21" max="21" width="5.7109375" customWidth="1"/>
    <col min="22" max="22" width="7.42578125" customWidth="1"/>
    <col min="23" max="23" width="6.28515625" customWidth="1"/>
    <col min="24" max="24" width="9.5703125" customWidth="1"/>
    <col min="25" max="25" width="8.5703125" customWidth="1"/>
    <col min="26" max="26" width="7.42578125" customWidth="1"/>
    <col min="27" max="27" width="0" hidden="1" customWidth="1"/>
    <col min="28" max="28" width="14.5703125" customWidth="1"/>
    <col min="29" max="29" width="26.5703125" customWidth="1"/>
    <col min="30" max="30" width="16.5703125" customWidth="1"/>
    <col min="31" max="32" width="14" customWidth="1"/>
    <col min="33" max="33" width="15.5703125" customWidth="1"/>
    <col min="34" max="34" width="0" hidden="1" customWidth="1"/>
  </cols>
  <sheetData>
    <row r="1" spans="1:35" ht="113.25">
      <c r="A1" s="1" t="s">
        <v>4</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27</v>
      </c>
      <c r="AE1" s="1" t="s">
        <v>28</v>
      </c>
      <c r="AF1" s="1" t="s">
        <v>29</v>
      </c>
      <c r="AG1" s="1" t="s">
        <v>30</v>
      </c>
      <c r="AH1" s="1" t="s">
        <v>31</v>
      </c>
      <c r="AI1" s="1" t="s">
        <v>32</v>
      </c>
    </row>
    <row r="2" spans="1:35" ht="229.5">
      <c r="A2" s="16" t="s">
        <v>613</v>
      </c>
      <c r="B2" s="16"/>
      <c r="C2" s="15" t="s">
        <v>614</v>
      </c>
      <c r="D2" s="15" t="s">
        <v>615</v>
      </c>
      <c r="E2" s="15" t="s">
        <v>80</v>
      </c>
      <c r="F2" s="19" t="s">
        <v>109</v>
      </c>
      <c r="G2" s="16" t="s">
        <v>969</v>
      </c>
      <c r="H2" s="19" t="s">
        <v>206</v>
      </c>
      <c r="I2" s="16" t="s">
        <v>42</v>
      </c>
      <c r="J2" s="15" t="s">
        <v>616</v>
      </c>
      <c r="K2" s="15" t="s">
        <v>617</v>
      </c>
      <c r="L2" s="16" t="s">
        <v>77</v>
      </c>
      <c r="M2" s="16" t="s">
        <v>46</v>
      </c>
      <c r="N2" s="23" t="s">
        <v>966</v>
      </c>
      <c r="O2" s="23" t="s">
        <v>47</v>
      </c>
      <c r="P2" s="24" t="s">
        <v>48</v>
      </c>
      <c r="Q2" s="15" t="s">
        <v>618</v>
      </c>
      <c r="R2" s="16" t="s">
        <v>61</v>
      </c>
      <c r="S2" s="16" t="s">
        <v>51</v>
      </c>
      <c r="T2" s="23"/>
      <c r="U2" s="22" t="s">
        <v>48</v>
      </c>
      <c r="V2" s="22" t="s">
        <v>48</v>
      </c>
      <c r="W2" s="22" t="s">
        <v>52</v>
      </c>
      <c r="X2" s="16" t="s">
        <v>77</v>
      </c>
      <c r="Y2" s="16" t="s">
        <v>46</v>
      </c>
      <c r="Z2" s="23" t="s">
        <v>966</v>
      </c>
      <c r="AA2" s="23"/>
      <c r="AB2" s="25" t="s">
        <v>53</v>
      </c>
      <c r="AC2" s="15" t="s">
        <v>619</v>
      </c>
      <c r="AD2" s="15" t="s">
        <v>572</v>
      </c>
      <c r="AE2" s="16" t="s">
        <v>620</v>
      </c>
      <c r="AF2" s="25"/>
      <c r="AG2" s="25"/>
      <c r="AH2" s="15" t="s">
        <v>58</v>
      </c>
      <c r="AI2" s="15" t="s">
        <v>59</v>
      </c>
    </row>
    <row r="3" spans="1:35" ht="85.5" customHeight="1">
      <c r="A3" s="16" t="s">
        <v>613</v>
      </c>
      <c r="B3" s="16"/>
      <c r="C3" s="15" t="s">
        <v>621</v>
      </c>
      <c r="D3" s="15" t="s">
        <v>622</v>
      </c>
      <c r="E3" s="15" t="s">
        <v>80</v>
      </c>
      <c r="F3" s="19" t="s">
        <v>109</v>
      </c>
      <c r="G3" s="16" t="s">
        <v>969</v>
      </c>
      <c r="H3" s="19" t="s">
        <v>206</v>
      </c>
      <c r="I3" s="16" t="s">
        <v>42</v>
      </c>
      <c r="J3" s="15" t="s">
        <v>623</v>
      </c>
      <c r="K3" s="15" t="s">
        <v>624</v>
      </c>
      <c r="L3" s="16" t="s">
        <v>77</v>
      </c>
      <c r="M3" s="16" t="s">
        <v>46</v>
      </c>
      <c r="N3" s="23" t="s">
        <v>966</v>
      </c>
      <c r="O3" s="23" t="s">
        <v>47</v>
      </c>
      <c r="P3" s="24" t="s">
        <v>48</v>
      </c>
      <c r="Q3" s="15" t="s">
        <v>625</v>
      </c>
      <c r="R3" s="16" t="s">
        <v>61</v>
      </c>
      <c r="S3" s="16" t="s">
        <v>51</v>
      </c>
      <c r="T3" s="23"/>
      <c r="U3" s="22" t="s">
        <v>48</v>
      </c>
      <c r="V3" s="22" t="s">
        <v>48</v>
      </c>
      <c r="W3" s="22" t="s">
        <v>52</v>
      </c>
      <c r="X3" s="16" t="s">
        <v>77</v>
      </c>
      <c r="Y3" s="16" t="s">
        <v>46</v>
      </c>
      <c r="Z3" s="23" t="s">
        <v>966</v>
      </c>
      <c r="AA3" s="23"/>
      <c r="AB3" s="25" t="s">
        <v>53</v>
      </c>
      <c r="AC3" s="15" t="s">
        <v>626</v>
      </c>
      <c r="AD3" s="15" t="s">
        <v>572</v>
      </c>
      <c r="AE3" s="16" t="s">
        <v>620</v>
      </c>
      <c r="AF3" s="25"/>
      <c r="AG3" s="25"/>
      <c r="AH3" s="15" t="s">
        <v>58</v>
      </c>
      <c r="AI3" s="15" t="s">
        <v>59</v>
      </c>
    </row>
    <row r="4" spans="1:35" ht="75.75" customHeight="1">
      <c r="A4" s="16" t="s">
        <v>613</v>
      </c>
      <c r="B4" s="16"/>
      <c r="C4" s="15" t="s">
        <v>627</v>
      </c>
      <c r="D4" s="15" t="s">
        <v>628</v>
      </c>
      <c r="E4" s="15" t="s">
        <v>80</v>
      </c>
      <c r="F4" s="19" t="s">
        <v>109</v>
      </c>
      <c r="G4" s="16" t="s">
        <v>969</v>
      </c>
      <c r="H4" s="19" t="s">
        <v>206</v>
      </c>
      <c r="I4" s="16" t="s">
        <v>42</v>
      </c>
      <c r="J4" s="15" t="s">
        <v>629</v>
      </c>
      <c r="K4" s="15" t="s">
        <v>630</v>
      </c>
      <c r="L4" s="16" t="s">
        <v>77</v>
      </c>
      <c r="M4" s="16" t="s">
        <v>46</v>
      </c>
      <c r="N4" s="23" t="s">
        <v>966</v>
      </c>
      <c r="O4" s="23" t="s">
        <v>47</v>
      </c>
      <c r="P4" s="24" t="s">
        <v>48</v>
      </c>
      <c r="Q4" s="15" t="s">
        <v>631</v>
      </c>
      <c r="R4" s="16" t="s">
        <v>61</v>
      </c>
      <c r="S4" s="16" t="s">
        <v>51</v>
      </c>
      <c r="T4" s="23"/>
      <c r="U4" s="22" t="s">
        <v>48</v>
      </c>
      <c r="V4" s="22" t="s">
        <v>48</v>
      </c>
      <c r="W4" s="22" t="s">
        <v>48</v>
      </c>
      <c r="X4" s="16" t="s">
        <v>77</v>
      </c>
      <c r="Y4" s="16" t="s">
        <v>67</v>
      </c>
      <c r="Z4" s="23" t="s">
        <v>1024</v>
      </c>
      <c r="AA4" s="23"/>
      <c r="AB4" s="25" t="s">
        <v>53</v>
      </c>
      <c r="AC4" s="15" t="s">
        <v>631</v>
      </c>
      <c r="AD4" s="15" t="s">
        <v>572</v>
      </c>
      <c r="AE4" s="16" t="s">
        <v>620</v>
      </c>
      <c r="AF4" s="25"/>
      <c r="AG4" s="25"/>
      <c r="AH4" s="15" t="s">
        <v>58</v>
      </c>
      <c r="AI4" s="15" t="s">
        <v>59</v>
      </c>
    </row>
    <row r="5" spans="1:35" ht="280.5">
      <c r="A5" s="16" t="s">
        <v>613</v>
      </c>
      <c r="B5" s="16"/>
      <c r="C5" s="15" t="s">
        <v>632</v>
      </c>
      <c r="D5" s="15" t="s">
        <v>633</v>
      </c>
      <c r="E5" s="15" t="s">
        <v>80</v>
      </c>
      <c r="F5" s="19" t="s">
        <v>109</v>
      </c>
      <c r="G5" s="16" t="s">
        <v>969</v>
      </c>
      <c r="H5" s="19" t="s">
        <v>206</v>
      </c>
      <c r="I5" s="16" t="s">
        <v>42</v>
      </c>
      <c r="J5" s="15" t="s">
        <v>634</v>
      </c>
      <c r="K5" s="15" t="s">
        <v>635</v>
      </c>
      <c r="L5" s="16" t="s">
        <v>77</v>
      </c>
      <c r="M5" s="16" t="s">
        <v>46</v>
      </c>
      <c r="N5" s="23" t="s">
        <v>966</v>
      </c>
      <c r="O5" s="23" t="s">
        <v>47</v>
      </c>
      <c r="P5" s="24" t="s">
        <v>48</v>
      </c>
      <c r="Q5" s="15" t="s">
        <v>636</v>
      </c>
      <c r="R5" s="16" t="s">
        <v>61</v>
      </c>
      <c r="S5" s="16" t="s">
        <v>51</v>
      </c>
      <c r="T5" s="23"/>
      <c r="U5" s="22" t="s">
        <v>48</v>
      </c>
      <c r="V5" s="22" t="s">
        <v>48</v>
      </c>
      <c r="W5" s="22" t="s">
        <v>48</v>
      </c>
      <c r="X5" s="16" t="s">
        <v>77</v>
      </c>
      <c r="Y5" s="16" t="s">
        <v>67</v>
      </c>
      <c r="Z5" s="23" t="s">
        <v>1024</v>
      </c>
      <c r="AA5" s="23"/>
      <c r="AB5" s="25" t="s">
        <v>53</v>
      </c>
      <c r="AC5" s="15" t="s">
        <v>637</v>
      </c>
      <c r="AD5" s="15" t="s">
        <v>572</v>
      </c>
      <c r="AE5" s="16" t="s">
        <v>620</v>
      </c>
      <c r="AF5" s="25"/>
      <c r="AG5" s="25"/>
      <c r="AH5" s="15" t="s">
        <v>58</v>
      </c>
      <c r="AI5" s="15" t="s">
        <v>59</v>
      </c>
    </row>
    <row r="6" spans="1:35" ht="38.25">
      <c r="D6" s="187" t="s">
        <v>1302</v>
      </c>
    </row>
  </sheetData>
  <protectedRanges>
    <protectedRange sqref="F2:F5 H2:H5" name="Rango1_3"/>
  </protectedRanges>
  <conditionalFormatting sqref="AA2:AA5 O2:O5">
    <cfRule type="cellIs" dxfId="151" priority="5" operator="equal">
      <formula>"Extrema"</formula>
    </cfRule>
    <cfRule type="cellIs" dxfId="150" priority="6" operator="equal">
      <formula>"Alta"</formula>
    </cfRule>
    <cfRule type="cellIs" dxfId="149" priority="7" operator="equal">
      <formula>"Moderada"</formula>
    </cfRule>
    <cfRule type="cellIs" dxfId="148" priority="8" operator="equal">
      <formula>"Baja"</formula>
    </cfRule>
  </conditionalFormatting>
  <conditionalFormatting sqref="N2:N5">
    <cfRule type="cellIs" dxfId="147" priority="1" operator="equal">
      <formula>"Extrema"</formula>
    </cfRule>
    <cfRule type="cellIs" dxfId="146" priority="2" operator="equal">
      <formula>"Alta"</formula>
    </cfRule>
    <cfRule type="cellIs" dxfId="145" priority="3" operator="equal">
      <formula>"Moderada"</formula>
    </cfRule>
    <cfRule type="cellIs" dxfId="144" priority="4" operator="equal">
      <formula>"Baja"</formula>
    </cfRule>
  </conditionalFormatting>
  <dataValidations count="11">
    <dataValidation type="list" allowBlank="1" showInputMessage="1" showErrorMessage="1" sqref="G2:G5">
      <formula1>$A$287:$A$289</formula1>
    </dataValidation>
    <dataValidation type="list" allowBlank="1" showInputMessage="1" showErrorMessage="1" sqref="F2:F5">
      <formula1>Tipo_de_Riesgo</formula1>
    </dataValidation>
    <dataValidation type="list" allowBlank="1" showInputMessage="1" showErrorMessage="1" sqref="P2:P5">
      <formula1>"SI,NO"</formula1>
    </dataValidation>
    <dataValidation type="list" allowBlank="1" showInputMessage="1" showErrorMessage="1" sqref="I2:I5">
      <formula1>$A$204:$A$208</formula1>
    </dataValidation>
    <dataValidation type="list" allowBlank="1" showInputMessage="1" showErrorMessage="1" sqref="S2:S5">
      <formula1>$A$834:$A$836</formula1>
    </dataValidation>
    <dataValidation type="list" allowBlank="1" showInputMessage="1" showErrorMessage="1" sqref="AH2:AH5">
      <formula1>$B$839:$B$842</formula1>
    </dataValidation>
    <dataValidation type="list" allowBlank="1" showInputMessage="1" showErrorMessage="1" sqref="L2:L5 X2:X5">
      <formula1>$AU$4:$AU$8</formula1>
    </dataValidation>
    <dataValidation type="list" allowBlank="1" showInputMessage="1" showErrorMessage="1" sqref="M2:M5 Y2:Y5">
      <formula1>$AV$4:$AV$8</formula1>
    </dataValidation>
    <dataValidation type="list" allowBlank="1" showInputMessage="1" showErrorMessage="1" sqref="R2:R5">
      <formula1>$AW$4:$AW$5</formula1>
    </dataValidation>
    <dataValidation type="list" allowBlank="1" showInputMessage="1" showErrorMessage="1" sqref="E2:E5">
      <formula1>$AX$4:$AX$10</formula1>
    </dataValidation>
    <dataValidation type="list" allowBlank="1" showInputMessage="1" showErrorMessage="1" errorTitle="ERROR !!!" error="Por favor elija la opción SI o NO dentro de la lista desplegable._x000a__x000a_Gracias." sqref="U2:W5">
      <formula1>"SI,NO"</formula1>
    </dataValidation>
  </dataValidations>
  <pageMargins left="0.19685039370078741" right="0.19685039370078741" top="0.19685039370078741" bottom="0.19685039370078741" header="0.31496062992125984" footer="0.31496062992125984"/>
  <pageSetup scale="7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I9"/>
  <sheetViews>
    <sheetView workbookViewId="0">
      <selection activeCell="J9" sqref="J9"/>
    </sheetView>
  </sheetViews>
  <sheetFormatPr baseColWidth="10" defaultRowHeight="15"/>
  <cols>
    <col min="1" max="1" width="20.85546875" customWidth="1"/>
    <col min="3" max="3" width="22" customWidth="1"/>
    <col min="4" max="4" width="23.7109375" customWidth="1"/>
    <col min="10" max="10" width="41.7109375" customWidth="1"/>
    <col min="11" max="11" width="23.42578125" customWidth="1"/>
    <col min="16" max="16" width="13.28515625" customWidth="1"/>
    <col min="17" max="17" width="18.7109375" customWidth="1"/>
    <col min="28" max="28" width="20.7109375" customWidth="1"/>
    <col min="29" max="29" width="24.28515625" customWidth="1"/>
    <col min="31" max="31" width="14.7109375" customWidth="1"/>
  </cols>
  <sheetData>
    <row r="2" spans="1:35" ht="42">
      <c r="A2" s="1" t="s">
        <v>4</v>
      </c>
      <c r="B2" s="1" t="s">
        <v>5</v>
      </c>
      <c r="C2" s="1" t="s">
        <v>6</v>
      </c>
      <c r="D2" s="1" t="s">
        <v>7</v>
      </c>
      <c r="E2" s="1" t="s">
        <v>8</v>
      </c>
      <c r="F2" s="1" t="s">
        <v>967</v>
      </c>
      <c r="G2" s="1" t="s">
        <v>968</v>
      </c>
      <c r="H2" s="1" t="s">
        <v>9</v>
      </c>
      <c r="I2" s="1" t="s">
        <v>10</v>
      </c>
      <c r="J2" s="1" t="s">
        <v>11</v>
      </c>
      <c r="K2" s="1" t="s">
        <v>12</v>
      </c>
      <c r="L2" s="2" t="s">
        <v>13</v>
      </c>
      <c r="M2" s="2" t="s">
        <v>14</v>
      </c>
      <c r="N2" s="2" t="s">
        <v>15</v>
      </c>
      <c r="O2" s="2" t="s">
        <v>16</v>
      </c>
      <c r="P2" s="2" t="s">
        <v>17</v>
      </c>
      <c r="Q2" s="2" t="s">
        <v>18</v>
      </c>
      <c r="R2" s="1" t="s">
        <v>19</v>
      </c>
      <c r="S2" s="1" t="s">
        <v>20</v>
      </c>
      <c r="T2" s="1" t="s">
        <v>21</v>
      </c>
      <c r="U2" s="2" t="s">
        <v>22</v>
      </c>
      <c r="V2" s="2" t="s">
        <v>23</v>
      </c>
      <c r="W2" s="2" t="s">
        <v>24</v>
      </c>
      <c r="X2" s="2" t="s">
        <v>13</v>
      </c>
      <c r="Y2" s="2" t="s">
        <v>14</v>
      </c>
      <c r="Z2" s="2" t="s">
        <v>15</v>
      </c>
      <c r="AA2" s="2" t="s">
        <v>16</v>
      </c>
      <c r="AB2" s="2" t="s">
        <v>25</v>
      </c>
      <c r="AC2" s="1" t="s">
        <v>26</v>
      </c>
      <c r="AD2" s="1" t="s">
        <v>27</v>
      </c>
      <c r="AE2" s="1" t="s">
        <v>28</v>
      </c>
      <c r="AF2" s="1" t="s">
        <v>29</v>
      </c>
      <c r="AG2" s="1" t="s">
        <v>30</v>
      </c>
      <c r="AH2" s="1" t="s">
        <v>31</v>
      </c>
      <c r="AI2" s="1" t="s">
        <v>32</v>
      </c>
    </row>
    <row r="3" spans="1:35" s="146" customFormat="1" ht="114.75">
      <c r="A3" s="101" t="s">
        <v>264</v>
      </c>
      <c r="B3" s="103"/>
      <c r="C3" s="145" t="s">
        <v>282</v>
      </c>
      <c r="D3" s="101" t="s">
        <v>282</v>
      </c>
      <c r="E3" s="101" t="s">
        <v>78</v>
      </c>
      <c r="F3" s="102"/>
      <c r="G3" s="103" t="s">
        <v>969</v>
      </c>
      <c r="H3" s="102" t="s">
        <v>206</v>
      </c>
      <c r="I3" s="103" t="s">
        <v>92</v>
      </c>
      <c r="J3" s="101" t="s">
        <v>283</v>
      </c>
      <c r="K3" s="101" t="s">
        <v>284</v>
      </c>
      <c r="L3" s="103" t="s">
        <v>77</v>
      </c>
      <c r="M3" s="103" t="s">
        <v>46</v>
      </c>
      <c r="N3" s="104" t="str">
        <f>IF(AND(L3&lt;&gt;"",M3&lt;&gt;""),VLOOKUP(L3&amp;M3,[1]Hoja4!$L$3:$M$27,2,FALSE),"")</f>
        <v>Extrema</v>
      </c>
      <c r="O3" s="104"/>
      <c r="P3" s="105" t="s">
        <v>48</v>
      </c>
      <c r="Q3" s="101" t="s">
        <v>285</v>
      </c>
      <c r="R3" s="103" t="s">
        <v>35</v>
      </c>
      <c r="S3" s="103" t="s">
        <v>51</v>
      </c>
      <c r="T3" s="104"/>
      <c r="U3" s="106" t="s">
        <v>48</v>
      </c>
      <c r="V3" s="106" t="s">
        <v>48</v>
      </c>
      <c r="W3" s="106" t="s">
        <v>52</v>
      </c>
      <c r="X3" s="103" t="s">
        <v>77</v>
      </c>
      <c r="Y3" s="103" t="s">
        <v>46</v>
      </c>
      <c r="Z3" s="104" t="str">
        <f>IF(AND(X3&lt;&gt;"",Y3&lt;&gt;""),VLOOKUP(X3&amp;Y3,[1]Hoja4!$L$3:$M$27,2,FALSE),"")</f>
        <v>Extrema</v>
      </c>
      <c r="AA3" s="104"/>
      <c r="AB3" s="107" t="s">
        <v>53</v>
      </c>
      <c r="AC3" s="101" t="s">
        <v>286</v>
      </c>
      <c r="AD3" s="103" t="s">
        <v>287</v>
      </c>
      <c r="AE3" s="101" t="s">
        <v>1134</v>
      </c>
      <c r="AF3" s="107"/>
      <c r="AG3" s="107"/>
      <c r="AH3" s="101" t="s">
        <v>58</v>
      </c>
      <c r="AI3" s="101"/>
    </row>
    <row r="4" spans="1:35" ht="165.75">
      <c r="A4" s="15" t="s">
        <v>264</v>
      </c>
      <c r="B4" s="16"/>
      <c r="C4" s="142" t="s">
        <v>289</v>
      </c>
      <c r="D4" s="15" t="s">
        <v>290</v>
      </c>
      <c r="E4" s="15" t="s">
        <v>78</v>
      </c>
      <c r="F4" s="19"/>
      <c r="G4" s="16" t="s">
        <v>969</v>
      </c>
      <c r="H4" s="19" t="s">
        <v>206</v>
      </c>
      <c r="I4" s="16" t="s">
        <v>92</v>
      </c>
      <c r="J4" s="15" t="s">
        <v>1142</v>
      </c>
      <c r="K4" s="15" t="s">
        <v>292</v>
      </c>
      <c r="L4" s="16" t="s">
        <v>77</v>
      </c>
      <c r="M4" s="16" t="s">
        <v>46</v>
      </c>
      <c r="N4" s="23" t="str">
        <f>IF(AND(L4&lt;&gt;"",M4&lt;&gt;""),VLOOKUP(L4&amp;M4,[1]Hoja4!$L$3:$M$27,2,FALSE),"")</f>
        <v>Extrema</v>
      </c>
      <c r="O4" s="23"/>
      <c r="P4" s="24" t="s">
        <v>48</v>
      </c>
      <c r="Q4" s="15" t="s">
        <v>293</v>
      </c>
      <c r="R4" s="16" t="s">
        <v>35</v>
      </c>
      <c r="S4" s="16" t="s">
        <v>830</v>
      </c>
      <c r="T4" s="23"/>
      <c r="U4" s="22" t="s">
        <v>48</v>
      </c>
      <c r="V4" s="22" t="s">
        <v>48</v>
      </c>
      <c r="W4" s="22" t="s">
        <v>48</v>
      </c>
      <c r="X4" s="16" t="s">
        <v>77</v>
      </c>
      <c r="Y4" s="16" t="s">
        <v>67</v>
      </c>
      <c r="Z4" s="23" t="str">
        <f>IF(AND(X4&lt;&gt;"",Y4&lt;&gt;""),VLOOKUP(X4&amp;Y4,[1]Hoja4!$L$3:$M$27,2,FALSE),"")</f>
        <v>Alta</v>
      </c>
      <c r="AA4" s="23"/>
      <c r="AB4" s="25" t="s">
        <v>53</v>
      </c>
      <c r="AC4" s="15" t="s">
        <v>1143</v>
      </c>
      <c r="AD4" s="16" t="s">
        <v>287</v>
      </c>
      <c r="AE4" s="15" t="s">
        <v>1134</v>
      </c>
      <c r="AF4" s="25" t="s">
        <v>1144</v>
      </c>
      <c r="AG4" s="25" t="s">
        <v>1145</v>
      </c>
      <c r="AH4" s="15" t="s">
        <v>58</v>
      </c>
      <c r="AI4" s="15"/>
    </row>
    <row r="5" spans="1:35" ht="192" customHeight="1">
      <c r="A5" s="15" t="s">
        <v>264</v>
      </c>
      <c r="B5" s="16"/>
      <c r="C5" s="142" t="s">
        <v>295</v>
      </c>
      <c r="D5" s="15" t="s">
        <v>296</v>
      </c>
      <c r="E5" s="15" t="s">
        <v>78</v>
      </c>
      <c r="F5" s="19"/>
      <c r="G5" s="16" t="s">
        <v>969</v>
      </c>
      <c r="H5" s="19" t="s">
        <v>206</v>
      </c>
      <c r="I5" s="16" t="s">
        <v>92</v>
      </c>
      <c r="J5" s="15" t="s">
        <v>297</v>
      </c>
      <c r="K5" s="15" t="s">
        <v>298</v>
      </c>
      <c r="L5" s="16" t="s">
        <v>77</v>
      </c>
      <c r="M5" s="16" t="s">
        <v>46</v>
      </c>
      <c r="N5" s="23" t="str">
        <f>IF(AND(L5&lt;&gt;"",M5&lt;&gt;""),VLOOKUP(L5&amp;M5,[1]Hoja4!$L$3:$M$27,2,FALSE),"")</f>
        <v>Extrema</v>
      </c>
      <c r="O5" s="23"/>
      <c r="P5" s="24" t="s">
        <v>48</v>
      </c>
      <c r="Q5" s="15" t="s">
        <v>1146</v>
      </c>
      <c r="R5" s="16" t="s">
        <v>61</v>
      </c>
      <c r="S5" s="16" t="s">
        <v>829</v>
      </c>
      <c r="T5" s="23"/>
      <c r="U5" s="22" t="s">
        <v>52</v>
      </c>
      <c r="V5" s="22" t="s">
        <v>48</v>
      </c>
      <c r="W5" s="22" t="s">
        <v>48</v>
      </c>
      <c r="X5" s="16" t="s">
        <v>1060</v>
      </c>
      <c r="Y5" s="16" t="s">
        <v>46</v>
      </c>
      <c r="Z5" s="23" t="e">
        <f>IF(AND(X5&lt;&gt;"",Y5&lt;&gt;""),VLOOKUP(X5&amp;Y5,[1]Hoja4!$L$3:$M$27,2,FALSE),"")</f>
        <v>#N/A</v>
      </c>
      <c r="AA5" s="23"/>
      <c r="AB5" s="25" t="s">
        <v>53</v>
      </c>
      <c r="AC5" s="15" t="s">
        <v>1147</v>
      </c>
      <c r="AD5" s="16" t="s">
        <v>287</v>
      </c>
      <c r="AE5" s="15" t="s">
        <v>1134</v>
      </c>
      <c r="AF5" s="25" t="s">
        <v>1148</v>
      </c>
      <c r="AG5" s="25" t="s">
        <v>1149</v>
      </c>
      <c r="AH5" s="15" t="s">
        <v>58</v>
      </c>
      <c r="AI5" s="15"/>
    </row>
    <row r="6" spans="1:35" ht="237" customHeight="1">
      <c r="A6" s="15" t="s">
        <v>264</v>
      </c>
      <c r="B6" s="16"/>
      <c r="C6" s="142" t="s">
        <v>301</v>
      </c>
      <c r="D6" s="15" t="s">
        <v>302</v>
      </c>
      <c r="E6" s="15" t="s">
        <v>78</v>
      </c>
      <c r="F6" s="19"/>
      <c r="G6" s="16" t="s">
        <v>969</v>
      </c>
      <c r="H6" s="19" t="s">
        <v>206</v>
      </c>
      <c r="I6" s="16" t="s">
        <v>92</v>
      </c>
      <c r="J6" s="15" t="s">
        <v>1150</v>
      </c>
      <c r="K6" s="15" t="s">
        <v>304</v>
      </c>
      <c r="L6" s="16" t="s">
        <v>77</v>
      </c>
      <c r="M6" s="16" t="s">
        <v>46</v>
      </c>
      <c r="N6" s="23" t="str">
        <f>IF(AND(L6&lt;&gt;"",M6&lt;&gt;""),VLOOKUP(L6&amp;M6,[1]Hoja4!$L$3:$M$27,2,FALSE),"")</f>
        <v>Extrema</v>
      </c>
      <c r="O6" s="23"/>
      <c r="P6" s="24" t="s">
        <v>48</v>
      </c>
      <c r="Q6" s="15" t="s">
        <v>305</v>
      </c>
      <c r="R6" s="16" t="s">
        <v>35</v>
      </c>
      <c r="S6" s="16" t="s">
        <v>829</v>
      </c>
      <c r="T6" s="23"/>
      <c r="U6" s="22" t="s">
        <v>48</v>
      </c>
      <c r="V6" s="22" t="s">
        <v>48</v>
      </c>
      <c r="W6" s="22" t="s">
        <v>52</v>
      </c>
      <c r="X6" s="16" t="s">
        <v>1060</v>
      </c>
      <c r="Y6" s="16" t="s">
        <v>46</v>
      </c>
      <c r="Z6" s="23" t="e">
        <f>IF(AND(X6&lt;&gt;"",Y6&lt;&gt;""),VLOOKUP(X6&amp;Y6,[1]Hoja4!$L$3:$M$27,2,FALSE),"")</f>
        <v>#N/A</v>
      </c>
      <c r="AA6" s="23"/>
      <c r="AB6" s="25" t="s">
        <v>53</v>
      </c>
      <c r="AC6" s="15" t="s">
        <v>1151</v>
      </c>
      <c r="AD6" s="15" t="s">
        <v>1152</v>
      </c>
      <c r="AE6" s="15"/>
      <c r="AF6" s="25" t="s">
        <v>1153</v>
      </c>
      <c r="AG6" s="25" t="s">
        <v>1154</v>
      </c>
      <c r="AH6" s="15" t="s">
        <v>58</v>
      </c>
      <c r="AI6" s="15"/>
    </row>
    <row r="7" spans="1:35" s="146" customFormat="1" ht="102">
      <c r="A7" s="101" t="s">
        <v>307</v>
      </c>
      <c r="B7" s="103"/>
      <c r="C7" s="145" t="s">
        <v>296</v>
      </c>
      <c r="D7" s="101" t="s">
        <v>308</v>
      </c>
      <c r="E7" s="101" t="s">
        <v>78</v>
      </c>
      <c r="F7" s="102"/>
      <c r="G7" s="103" t="s">
        <v>969</v>
      </c>
      <c r="H7" s="102" t="s">
        <v>206</v>
      </c>
      <c r="I7" s="103" t="s">
        <v>92</v>
      </c>
      <c r="J7" s="101" t="s">
        <v>297</v>
      </c>
      <c r="K7" s="101" t="s">
        <v>298</v>
      </c>
      <c r="L7" s="103" t="s">
        <v>77</v>
      </c>
      <c r="M7" s="103" t="s">
        <v>46</v>
      </c>
      <c r="N7" s="104" t="str">
        <f>IF(AND(L7&lt;&gt;"",M7&lt;&gt;""),VLOOKUP(L7&amp;M7,[1]Hoja4!$L$3:$M$27,2,FALSE),"")</f>
        <v>Extrema</v>
      </c>
      <c r="O7" s="104"/>
      <c r="P7" s="105" t="s">
        <v>48</v>
      </c>
      <c r="Q7" s="101" t="s">
        <v>285</v>
      </c>
      <c r="R7" s="103" t="s">
        <v>61</v>
      </c>
      <c r="S7" s="103" t="s">
        <v>51</v>
      </c>
      <c r="T7" s="104"/>
      <c r="U7" s="106" t="s">
        <v>48</v>
      </c>
      <c r="V7" s="106" t="s">
        <v>48</v>
      </c>
      <c r="W7" s="106" t="s">
        <v>52</v>
      </c>
      <c r="X7" s="103" t="s">
        <v>77</v>
      </c>
      <c r="Y7" s="103" t="s">
        <v>46</v>
      </c>
      <c r="Z7" s="104" t="str">
        <f>IF(AND(X7&lt;&gt;"",Y7&lt;&gt;""),VLOOKUP(X7&amp;Y7,[1]Hoja4!$L$3:$M$27,2,FALSE),"")</f>
        <v>Extrema</v>
      </c>
      <c r="AA7" s="104"/>
      <c r="AB7" s="107" t="s">
        <v>53</v>
      </c>
      <c r="AC7" s="101" t="s">
        <v>286</v>
      </c>
      <c r="AD7" s="103" t="s">
        <v>287</v>
      </c>
      <c r="AE7" s="101" t="s">
        <v>1157</v>
      </c>
      <c r="AF7" s="107"/>
      <c r="AG7" s="107"/>
      <c r="AH7" s="101" t="s">
        <v>58</v>
      </c>
      <c r="AI7" s="101"/>
    </row>
    <row r="8" spans="1:35" ht="140.25">
      <c r="A8" s="15" t="s">
        <v>311</v>
      </c>
      <c r="B8" s="16"/>
      <c r="C8" s="142" t="s">
        <v>312</v>
      </c>
      <c r="D8" s="15" t="s">
        <v>312</v>
      </c>
      <c r="E8" s="15" t="s">
        <v>78</v>
      </c>
      <c r="F8" s="19"/>
      <c r="G8" s="16" t="s">
        <v>969</v>
      </c>
      <c r="H8" s="19" t="s">
        <v>206</v>
      </c>
      <c r="I8" s="16" t="s">
        <v>92</v>
      </c>
      <c r="J8" s="15" t="s">
        <v>313</v>
      </c>
      <c r="K8" s="15" t="s">
        <v>1155</v>
      </c>
      <c r="L8" s="16" t="s">
        <v>77</v>
      </c>
      <c r="M8" s="16" t="s">
        <v>46</v>
      </c>
      <c r="N8" s="23" t="str">
        <f>IF(AND(L8&lt;&gt;"",M8&lt;&gt;""),VLOOKUP(L8&amp;M8,[1]Hoja4!$L$3:$M$27,2,FALSE),"")</f>
        <v>Extrema</v>
      </c>
      <c r="O8" s="23"/>
      <c r="P8" s="24" t="s">
        <v>48</v>
      </c>
      <c r="Q8" s="15" t="s">
        <v>293</v>
      </c>
      <c r="R8" s="16" t="s">
        <v>61</v>
      </c>
      <c r="S8" s="16" t="s">
        <v>1156</v>
      </c>
      <c r="T8" s="23"/>
      <c r="U8" s="22" t="s">
        <v>48</v>
      </c>
      <c r="V8" s="22" t="s">
        <v>48</v>
      </c>
      <c r="W8" s="22" t="s">
        <v>48</v>
      </c>
      <c r="X8" s="16" t="s">
        <v>77</v>
      </c>
      <c r="Y8" s="16" t="s">
        <v>46</v>
      </c>
      <c r="Z8" s="23" t="str">
        <f>IF(AND(X8&lt;&gt;"",Y8&lt;&gt;""),VLOOKUP(X8&amp;Y8,[1]Hoja4!$L$3:$M$27,2,FALSE),"")</f>
        <v>Extrema</v>
      </c>
      <c r="AA8" s="23"/>
      <c r="AB8" s="25" t="s">
        <v>53</v>
      </c>
      <c r="AC8" s="15" t="s">
        <v>1158</v>
      </c>
      <c r="AD8" s="16" t="s">
        <v>287</v>
      </c>
      <c r="AE8" s="15" t="s">
        <v>1134</v>
      </c>
      <c r="AF8" s="25"/>
      <c r="AG8" s="25"/>
      <c r="AH8" s="15" t="s">
        <v>58</v>
      </c>
      <c r="AI8" s="15"/>
    </row>
    <row r="9" spans="1:35" s="146" customFormat="1" ht="114.75">
      <c r="A9" s="101" t="s">
        <v>315</v>
      </c>
      <c r="B9" s="103"/>
      <c r="C9" s="145" t="s">
        <v>316</v>
      </c>
      <c r="D9" s="101" t="s">
        <v>316</v>
      </c>
      <c r="E9" s="101" t="s">
        <v>78</v>
      </c>
      <c r="F9" s="102"/>
      <c r="G9" s="103" t="s">
        <v>969</v>
      </c>
      <c r="H9" s="102" t="s">
        <v>206</v>
      </c>
      <c r="I9" s="103" t="s">
        <v>92</v>
      </c>
      <c r="J9" s="101" t="s">
        <v>313</v>
      </c>
      <c r="K9" s="101" t="s">
        <v>317</v>
      </c>
      <c r="L9" s="103" t="s">
        <v>77</v>
      </c>
      <c r="M9" s="103" t="s">
        <v>46</v>
      </c>
      <c r="N9" s="104" t="str">
        <f>IF(AND(L9&lt;&gt;"",M9&lt;&gt;""),VLOOKUP(L9&amp;M9,[1]Hoja4!$L$3:$M$27,2,FALSE),"")</f>
        <v>Extrema</v>
      </c>
      <c r="O9" s="104"/>
      <c r="P9" s="105" t="s">
        <v>48</v>
      </c>
      <c r="Q9" s="101" t="s">
        <v>299</v>
      </c>
      <c r="R9" s="103" t="s">
        <v>61</v>
      </c>
      <c r="S9" s="103" t="s">
        <v>51</v>
      </c>
      <c r="T9" s="104"/>
      <c r="U9" s="106" t="s">
        <v>48</v>
      </c>
      <c r="V9" s="106" t="s">
        <v>48</v>
      </c>
      <c r="W9" s="106" t="s">
        <v>52</v>
      </c>
      <c r="X9" s="103" t="s">
        <v>77</v>
      </c>
      <c r="Y9" s="103" t="s">
        <v>46</v>
      </c>
      <c r="Z9" s="104" t="str">
        <f>IF(AND(X9&lt;&gt;"",Y9&lt;&gt;""),VLOOKUP(X9&amp;Y9,[1]Hoja4!$L$3:$M$27,2,FALSE),"")</f>
        <v>Extrema</v>
      </c>
      <c r="AA9" s="104"/>
      <c r="AB9" s="107" t="s">
        <v>53</v>
      </c>
      <c r="AC9" s="101" t="s">
        <v>300</v>
      </c>
      <c r="AD9" s="103" t="s">
        <v>287</v>
      </c>
      <c r="AE9" s="101" t="s">
        <v>1134</v>
      </c>
      <c r="AF9" s="107"/>
      <c r="AG9" s="107"/>
      <c r="AH9" s="101" t="s">
        <v>58</v>
      </c>
      <c r="AI9" s="101"/>
    </row>
  </sheetData>
  <protectedRanges>
    <protectedRange sqref="F3:F9 H3:H9" name="Rango1_3"/>
  </protectedRanges>
  <conditionalFormatting sqref="AA3:AA9 N3:O9">
    <cfRule type="cellIs" dxfId="143" priority="1" operator="equal">
      <formula>"Extrema"</formula>
    </cfRule>
    <cfRule type="cellIs" dxfId="142" priority="2" operator="equal">
      <formula>"Alta"</formula>
    </cfRule>
    <cfRule type="cellIs" dxfId="141" priority="3" operator="equal">
      <formula>"Moderada"</formula>
    </cfRule>
    <cfRule type="cellIs" dxfId="140" priority="4" operator="equal">
      <formula>"Baja"</formula>
    </cfRule>
  </conditionalFormatting>
  <dataValidations count="9">
    <dataValidation type="list" allowBlank="1" showInputMessage="1" showErrorMessage="1" sqref="G3:G9">
      <formula1>$A$287:$A$289</formula1>
    </dataValidation>
    <dataValidation type="list" allowBlank="1" showInputMessage="1" showErrorMessage="1" sqref="F3:F9">
      <formula1>Tipo_de_Riesgo</formula1>
    </dataValidation>
    <dataValidation type="list" allowBlank="1" showInputMessage="1" showErrorMessage="1" sqref="P3:P9">
      <formula1>"SI,NO"</formula1>
    </dataValidation>
    <dataValidation type="list" allowBlank="1" showInputMessage="1" showErrorMessage="1" sqref="I3:I9">
      <formula1>$A$204:$A$208</formula1>
    </dataValidation>
    <dataValidation type="list" allowBlank="1" showInputMessage="1" showErrorMessage="1" sqref="AH3:AH9">
      <formula1>$B$839:$B$842</formula1>
    </dataValidation>
    <dataValidation type="list" allowBlank="1" showInputMessage="1" showErrorMessage="1" sqref="L3:L9 X3">
      <formula1>$AU$4:$AU$8</formula1>
    </dataValidation>
    <dataValidation type="list" allowBlank="1" showInputMessage="1" showErrorMessage="1" sqref="M3:M9">
      <formula1>$AV$4:$AV$8</formula1>
    </dataValidation>
    <dataValidation type="list" allowBlank="1" showInputMessage="1" showErrorMessage="1" sqref="E3:E9">
      <formula1>$AX$4:$AX$10</formula1>
    </dataValidation>
    <dataValidation type="list" allowBlank="1" showInputMessage="1" showErrorMessage="1" errorTitle="ERROR !!!" error="Por favor elija la opción SI o NO dentro de la lista desplegable._x000a__x000a_Gracias." sqref="U3:W9">
      <formula1>"SI,NO"</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
  <sheetViews>
    <sheetView workbookViewId="0">
      <selection activeCell="B4" sqref="B4"/>
    </sheetView>
  </sheetViews>
  <sheetFormatPr baseColWidth="10" defaultRowHeight="15"/>
  <cols>
    <col min="1" max="2" width="14.5703125" customWidth="1"/>
    <col min="3" max="3" width="23" customWidth="1"/>
    <col min="4" max="19" width="14.5703125" customWidth="1"/>
    <col min="20" max="20" width="29.28515625" customWidth="1"/>
    <col min="21" max="35" width="14.5703125" customWidth="1"/>
  </cols>
  <sheetData>
    <row r="1" spans="1:35" ht="38.25">
      <c r="A1" s="1" t="s">
        <v>4</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27</v>
      </c>
      <c r="AE1" s="1" t="s">
        <v>28</v>
      </c>
      <c r="AF1" s="1" t="s">
        <v>29</v>
      </c>
      <c r="AG1" s="1" t="s">
        <v>30</v>
      </c>
      <c r="AH1" s="1" t="s">
        <v>31</v>
      </c>
      <c r="AI1" s="1" t="s">
        <v>32</v>
      </c>
    </row>
    <row r="2" spans="1:35" ht="216.75">
      <c r="A2" s="15" t="s">
        <v>264</v>
      </c>
      <c r="B2" s="16" t="s">
        <v>1135</v>
      </c>
      <c r="C2" s="16" t="s">
        <v>265</v>
      </c>
      <c r="D2" s="16" t="s">
        <v>265</v>
      </c>
      <c r="E2" s="15" t="s">
        <v>78</v>
      </c>
      <c r="F2" s="19" t="s">
        <v>109</v>
      </c>
      <c r="G2" s="16" t="s">
        <v>969</v>
      </c>
      <c r="H2" s="19" t="s">
        <v>206</v>
      </c>
      <c r="I2" s="16" t="s">
        <v>92</v>
      </c>
      <c r="J2" s="15" t="s">
        <v>266</v>
      </c>
      <c r="K2" s="15" t="s">
        <v>267</v>
      </c>
      <c r="L2" s="16" t="s">
        <v>77</v>
      </c>
      <c r="M2" s="16" t="s">
        <v>46</v>
      </c>
      <c r="N2" s="23" t="s">
        <v>966</v>
      </c>
      <c r="O2" s="23" t="s">
        <v>47</v>
      </c>
      <c r="P2" s="24" t="s">
        <v>48</v>
      </c>
      <c r="Q2" s="15" t="s">
        <v>268</v>
      </c>
      <c r="R2" s="16" t="s">
        <v>35</v>
      </c>
      <c r="S2" s="16" t="s">
        <v>51</v>
      </c>
      <c r="T2" s="23" t="s">
        <v>47</v>
      </c>
      <c r="U2" s="22" t="s">
        <v>48</v>
      </c>
      <c r="V2" s="22" t="s">
        <v>48</v>
      </c>
      <c r="W2" s="22" t="s">
        <v>52</v>
      </c>
      <c r="X2" s="16" t="s">
        <v>77</v>
      </c>
      <c r="Y2" s="16" t="s">
        <v>46</v>
      </c>
      <c r="Z2" s="23" t="s">
        <v>966</v>
      </c>
      <c r="AA2" s="23" t="s">
        <v>47</v>
      </c>
      <c r="AB2" s="25" t="s">
        <v>53</v>
      </c>
      <c r="AC2" s="15" t="s">
        <v>269</v>
      </c>
      <c r="AD2" s="16" t="s">
        <v>270</v>
      </c>
      <c r="AE2" s="16"/>
      <c r="AF2" s="25" t="s">
        <v>162</v>
      </c>
      <c r="AG2" s="25" t="s">
        <v>177</v>
      </c>
      <c r="AH2" s="15" t="s">
        <v>58</v>
      </c>
      <c r="AI2" s="15" t="s">
        <v>59</v>
      </c>
    </row>
    <row r="3" spans="1:35" ht="174" customHeight="1">
      <c r="A3" s="15" t="s">
        <v>264</v>
      </c>
      <c r="B3" s="16" t="s">
        <v>1135</v>
      </c>
      <c r="C3" s="15" t="s">
        <v>272</v>
      </c>
      <c r="D3" s="15" t="s">
        <v>272</v>
      </c>
      <c r="E3" s="15" t="s">
        <v>78</v>
      </c>
      <c r="F3" s="19" t="s">
        <v>109</v>
      </c>
      <c r="G3" s="16" t="s">
        <v>969</v>
      </c>
      <c r="H3" s="19" t="s">
        <v>206</v>
      </c>
      <c r="I3" s="16" t="s">
        <v>194</v>
      </c>
      <c r="J3" s="15" t="s">
        <v>273</v>
      </c>
      <c r="K3" s="15" t="s">
        <v>274</v>
      </c>
      <c r="L3" s="16" t="s">
        <v>77</v>
      </c>
      <c r="M3" s="16" t="s">
        <v>46</v>
      </c>
      <c r="N3" s="23" t="s">
        <v>966</v>
      </c>
      <c r="O3" s="23" t="s">
        <v>47</v>
      </c>
      <c r="P3" s="24" t="s">
        <v>48</v>
      </c>
      <c r="Q3" s="16" t="s">
        <v>275</v>
      </c>
      <c r="R3" s="16" t="s">
        <v>35</v>
      </c>
      <c r="S3" s="16" t="s">
        <v>51</v>
      </c>
      <c r="T3" s="23" t="s">
        <v>47</v>
      </c>
      <c r="U3" s="22" t="s">
        <v>48</v>
      </c>
      <c r="V3" s="22" t="s">
        <v>48</v>
      </c>
      <c r="W3" s="22" t="s">
        <v>52</v>
      </c>
      <c r="X3" s="16" t="s">
        <v>77</v>
      </c>
      <c r="Y3" s="16" t="s">
        <v>46</v>
      </c>
      <c r="Z3" s="23" t="s">
        <v>966</v>
      </c>
      <c r="AA3" s="23" t="s">
        <v>47</v>
      </c>
      <c r="AB3" s="25" t="s">
        <v>53</v>
      </c>
      <c r="AC3" s="15" t="s">
        <v>269</v>
      </c>
      <c r="AD3" s="16" t="s">
        <v>270</v>
      </c>
      <c r="AE3" s="16"/>
      <c r="AF3" s="25" t="s">
        <v>162</v>
      </c>
      <c r="AG3" s="25" t="s">
        <v>177</v>
      </c>
      <c r="AH3" s="15" t="s">
        <v>58</v>
      </c>
      <c r="AI3" s="15" t="s">
        <v>59</v>
      </c>
    </row>
    <row r="4" spans="1:35" ht="88.5" customHeight="1">
      <c r="A4" s="15" t="s">
        <v>264</v>
      </c>
      <c r="B4" s="16" t="s">
        <v>1137</v>
      </c>
      <c r="C4" s="15" t="s">
        <v>277</v>
      </c>
      <c r="D4" s="15" t="s">
        <v>277</v>
      </c>
      <c r="E4" s="15" t="s">
        <v>78</v>
      </c>
      <c r="F4" s="19" t="s">
        <v>109</v>
      </c>
      <c r="G4" s="16" t="s">
        <v>969</v>
      </c>
      <c r="H4" s="19" t="s">
        <v>206</v>
      </c>
      <c r="I4" s="16" t="s">
        <v>92</v>
      </c>
      <c r="J4" s="15" t="s">
        <v>278</v>
      </c>
      <c r="K4" s="15" t="s">
        <v>279</v>
      </c>
      <c r="L4" s="16" t="s">
        <v>77</v>
      </c>
      <c r="M4" s="16" t="s">
        <v>46</v>
      </c>
      <c r="N4" s="23" t="str">
        <f>IF(AND(L4&lt;&gt;"",M4&lt;&gt;""),VLOOKUP(L4&amp;M4,[1]Hoja4!$L$3:$M$27,2,FALSE),"")</f>
        <v>Extrema</v>
      </c>
      <c r="O4" s="23" t="s">
        <v>47</v>
      </c>
      <c r="P4" s="24" t="s">
        <v>48</v>
      </c>
      <c r="Q4" s="15" t="s">
        <v>280</v>
      </c>
      <c r="R4" s="16" t="s">
        <v>35</v>
      </c>
      <c r="S4" s="16" t="s">
        <v>51</v>
      </c>
      <c r="T4" s="23" t="s">
        <v>47</v>
      </c>
      <c r="U4" s="22" t="s">
        <v>48</v>
      </c>
      <c r="V4" s="22" t="s">
        <v>48</v>
      </c>
      <c r="W4" s="22" t="s">
        <v>52</v>
      </c>
      <c r="X4" s="16" t="s">
        <v>77</v>
      </c>
      <c r="Y4" s="16" t="s">
        <v>46</v>
      </c>
      <c r="Z4" s="23" t="str">
        <f>IF(AND(X4&lt;&gt;"",Y4&lt;&gt;""),VLOOKUP(X4&amp;Y4,[1]Hoja4!$L$3:$M$27,2,FALSE),"")</f>
        <v>Extrema</v>
      </c>
      <c r="AA4" s="23" t="s">
        <v>47</v>
      </c>
      <c r="AB4" s="25" t="s">
        <v>53</v>
      </c>
      <c r="AC4" s="15" t="s">
        <v>281</v>
      </c>
      <c r="AD4" s="16" t="s">
        <v>270</v>
      </c>
      <c r="AE4" s="16"/>
      <c r="AF4" s="25" t="s">
        <v>162</v>
      </c>
      <c r="AG4" s="25" t="s">
        <v>177</v>
      </c>
      <c r="AH4" s="15" t="s">
        <v>58</v>
      </c>
      <c r="AI4" s="15" t="s">
        <v>59</v>
      </c>
    </row>
  </sheetData>
  <protectedRanges>
    <protectedRange sqref="F2:F3 H2:H3" name="Rango1_3"/>
    <protectedRange sqref="F4 H4" name="Rango1_3_1"/>
  </protectedRanges>
  <conditionalFormatting sqref="AA2:AA3 N2:O3">
    <cfRule type="cellIs" dxfId="139" priority="5" operator="equal">
      <formula>"Extrema"</formula>
    </cfRule>
    <cfRule type="cellIs" dxfId="138" priority="6" operator="equal">
      <formula>"Alta"</formula>
    </cfRule>
    <cfRule type="cellIs" dxfId="137" priority="7" operator="equal">
      <formula>"Moderada"</formula>
    </cfRule>
    <cfRule type="cellIs" dxfId="136" priority="8" operator="equal">
      <formula>"Baja"</formula>
    </cfRule>
  </conditionalFormatting>
  <conditionalFormatting sqref="AA4 N4:O4">
    <cfRule type="cellIs" dxfId="135" priority="1" operator="equal">
      <formula>"Extrema"</formula>
    </cfRule>
    <cfRule type="cellIs" dxfId="134" priority="2" operator="equal">
      <formula>"Alta"</formula>
    </cfRule>
    <cfRule type="cellIs" dxfId="133" priority="3" operator="equal">
      <formula>"Moderada"</formula>
    </cfRule>
    <cfRule type="cellIs" dxfId="132" priority="4" operator="equal">
      <formula>"Baja"</formula>
    </cfRule>
  </conditionalFormatting>
  <dataValidations count="11">
    <dataValidation type="list" allowBlank="1" showInputMessage="1" showErrorMessage="1" sqref="G2:G4">
      <formula1>$A$287:$A$289</formula1>
    </dataValidation>
    <dataValidation type="list" allowBlank="1" showInputMessage="1" showErrorMessage="1" sqref="F2:F4">
      <formula1>Tipo_de_Riesgo</formula1>
    </dataValidation>
    <dataValidation type="list" allowBlank="1" showInputMessage="1" showErrorMessage="1" sqref="P2:P4">
      <formula1>"SI,NO"</formula1>
    </dataValidation>
    <dataValidation type="list" allowBlank="1" showInputMessage="1" showErrorMessage="1" sqref="I2:I4">
      <formula1>$A$204:$A$208</formula1>
    </dataValidation>
    <dataValidation type="list" allowBlank="1" showInputMessage="1" showErrorMessage="1" sqref="S2:S4">
      <formula1>$A$834:$A$836</formula1>
    </dataValidation>
    <dataValidation type="list" allowBlank="1" showInputMessage="1" showErrorMessage="1" sqref="AH2:AH4">
      <formula1>$B$839:$B$842</formula1>
    </dataValidation>
    <dataValidation type="list" allowBlank="1" showInputMessage="1" showErrorMessage="1" sqref="L2:L4 X2:X4">
      <formula1>$AU$4:$AU$8</formula1>
    </dataValidation>
    <dataValidation type="list" allowBlank="1" showInputMessage="1" showErrorMessage="1" sqref="M2:M4 Y2:Y4">
      <formula1>$AV$4:$AV$8</formula1>
    </dataValidation>
    <dataValidation type="list" allowBlank="1" showInputMessage="1" showErrorMessage="1" sqref="R2:R4">
      <formula1>$AW$4:$AW$5</formula1>
    </dataValidation>
    <dataValidation type="list" allowBlank="1" showInputMessage="1" showErrorMessage="1" sqref="E2:E4">
      <formula1>$AX$4:$AX$10</formula1>
    </dataValidation>
    <dataValidation type="list" allowBlank="1" showInputMessage="1" showErrorMessage="1" errorTitle="ERROR !!!" error="Por favor elija la opción SI o NO dentro de la lista desplegable._x000a__x000a_Gracias." sqref="U2:W4">
      <formula1>"SI,NO"</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
  <sheetViews>
    <sheetView topLeftCell="V10" workbookViewId="0">
      <selection activeCell="A8" sqref="A8:AI10"/>
    </sheetView>
  </sheetViews>
  <sheetFormatPr baseColWidth="10" defaultColWidth="16.5703125" defaultRowHeight="15"/>
  <cols>
    <col min="1" max="2" width="16.5703125" style="56"/>
    <col min="3" max="3" width="20" style="56" customWidth="1"/>
    <col min="4" max="4" width="24.7109375" style="56" customWidth="1"/>
    <col min="5" max="7" width="16.5703125" style="56"/>
    <col min="8" max="8" width="24.5703125" style="56" customWidth="1"/>
    <col min="9" max="9" width="18.5703125" style="56" customWidth="1"/>
    <col min="10" max="10" width="38.5703125" style="56" customWidth="1"/>
    <col min="11" max="11" width="29.140625" style="56" customWidth="1"/>
    <col min="12" max="16" width="16.5703125" style="56"/>
    <col min="17" max="17" width="23" style="56" customWidth="1"/>
    <col min="18" max="28" width="16.5703125" style="56"/>
    <col min="29" max="29" width="32.42578125" style="56" customWidth="1"/>
    <col min="30" max="16384" width="16.5703125" style="56"/>
  </cols>
  <sheetData>
    <row r="1" spans="1:35" ht="60">
      <c r="A1" s="1" t="s">
        <v>4</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27</v>
      </c>
      <c r="AE1" s="1" t="s">
        <v>28</v>
      </c>
      <c r="AF1" s="1" t="s">
        <v>29</v>
      </c>
      <c r="AG1" s="1" t="s">
        <v>30</v>
      </c>
      <c r="AH1" s="1" t="s">
        <v>31</v>
      </c>
      <c r="AI1" s="1" t="s">
        <v>32</v>
      </c>
    </row>
    <row r="2" spans="1:35" ht="155.25" customHeight="1">
      <c r="A2" s="15" t="s">
        <v>800</v>
      </c>
      <c r="B2" s="15"/>
      <c r="C2" s="15" t="s">
        <v>801</v>
      </c>
      <c r="D2" s="15" t="s">
        <v>801</v>
      </c>
      <c r="E2" s="15" t="s">
        <v>80</v>
      </c>
      <c r="F2" s="19"/>
      <c r="G2" s="15" t="s">
        <v>969</v>
      </c>
      <c r="H2" s="19" t="s">
        <v>206</v>
      </c>
      <c r="I2" s="15" t="s">
        <v>42</v>
      </c>
      <c r="J2" s="15" t="s">
        <v>802</v>
      </c>
      <c r="K2" s="15" t="s">
        <v>803</v>
      </c>
      <c r="L2" s="15" t="s">
        <v>71</v>
      </c>
      <c r="M2" s="15" t="s">
        <v>46</v>
      </c>
      <c r="N2" s="23" t="s">
        <v>966</v>
      </c>
      <c r="O2" s="23"/>
      <c r="P2" s="24" t="s">
        <v>48</v>
      </c>
      <c r="Q2" s="15" t="s">
        <v>804</v>
      </c>
      <c r="R2" s="15" t="s">
        <v>61</v>
      </c>
      <c r="S2" s="15" t="s">
        <v>51</v>
      </c>
      <c r="T2" s="23"/>
      <c r="U2" s="22" t="s">
        <v>48</v>
      </c>
      <c r="V2" s="22" t="s">
        <v>48</v>
      </c>
      <c r="W2" s="22" t="s">
        <v>48</v>
      </c>
      <c r="X2" s="15" t="s">
        <v>71</v>
      </c>
      <c r="Y2" s="15" t="s">
        <v>46</v>
      </c>
      <c r="Z2" s="23" t="s">
        <v>966</v>
      </c>
      <c r="AA2" s="23"/>
      <c r="AB2" s="25" t="s">
        <v>53</v>
      </c>
      <c r="AC2" s="15" t="s">
        <v>805</v>
      </c>
      <c r="AD2" s="15" t="s">
        <v>270</v>
      </c>
      <c r="AE2" s="15" t="s">
        <v>806</v>
      </c>
      <c r="AF2" s="25" t="s">
        <v>162</v>
      </c>
      <c r="AG2" s="25" t="s">
        <v>778</v>
      </c>
      <c r="AH2" s="15" t="s">
        <v>58</v>
      </c>
      <c r="AI2" s="15" t="s">
        <v>59</v>
      </c>
    </row>
    <row r="3" spans="1:35" ht="158.25" customHeight="1">
      <c r="A3" s="15" t="s">
        <v>800</v>
      </c>
      <c r="B3" s="15"/>
      <c r="C3" s="15" t="s">
        <v>807</v>
      </c>
      <c r="D3" s="15" t="s">
        <v>807</v>
      </c>
      <c r="E3" s="15" t="s">
        <v>78</v>
      </c>
      <c r="F3" s="19"/>
      <c r="G3" s="15" t="s">
        <v>969</v>
      </c>
      <c r="H3" s="19" t="s">
        <v>206</v>
      </c>
      <c r="I3" s="15" t="s">
        <v>227</v>
      </c>
      <c r="J3" s="15" t="s">
        <v>808</v>
      </c>
      <c r="K3" s="15" t="s">
        <v>809</v>
      </c>
      <c r="L3" s="15" t="s">
        <v>71</v>
      </c>
      <c r="M3" s="15" t="s">
        <v>46</v>
      </c>
      <c r="N3" s="23" t="s">
        <v>966</v>
      </c>
      <c r="O3" s="23"/>
      <c r="P3" s="24" t="s">
        <v>48</v>
      </c>
      <c r="Q3" s="15" t="s">
        <v>810</v>
      </c>
      <c r="R3" s="15" t="s">
        <v>61</v>
      </c>
      <c r="S3" s="15" t="s">
        <v>51</v>
      </c>
      <c r="T3" s="23"/>
      <c r="U3" s="22" t="s">
        <v>48</v>
      </c>
      <c r="V3" s="22" t="s">
        <v>48</v>
      </c>
      <c r="W3" s="22" t="s">
        <v>52</v>
      </c>
      <c r="X3" s="15" t="s">
        <v>71</v>
      </c>
      <c r="Y3" s="15" t="s">
        <v>46</v>
      </c>
      <c r="Z3" s="23" t="s">
        <v>966</v>
      </c>
      <c r="AA3" s="23"/>
      <c r="AB3" s="25" t="s">
        <v>53</v>
      </c>
      <c r="AC3" s="15" t="s">
        <v>811</v>
      </c>
      <c r="AD3" s="15" t="s">
        <v>270</v>
      </c>
      <c r="AE3" s="15" t="s">
        <v>806</v>
      </c>
      <c r="AF3" s="25" t="s">
        <v>162</v>
      </c>
      <c r="AG3" s="25" t="s">
        <v>778</v>
      </c>
      <c r="AH3" s="15" t="s">
        <v>58</v>
      </c>
      <c r="AI3" s="15" t="s">
        <v>59</v>
      </c>
    </row>
    <row r="4" spans="1:35" ht="89.25">
      <c r="A4" s="15" t="s">
        <v>800</v>
      </c>
      <c r="B4" s="15"/>
      <c r="C4" s="15" t="s">
        <v>812</v>
      </c>
      <c r="D4" s="15" t="s">
        <v>812</v>
      </c>
      <c r="E4" s="15" t="s">
        <v>78</v>
      </c>
      <c r="F4" s="19"/>
      <c r="G4" s="15" t="s">
        <v>969</v>
      </c>
      <c r="H4" s="19" t="s">
        <v>206</v>
      </c>
      <c r="I4" s="15" t="s">
        <v>42</v>
      </c>
      <c r="J4" s="15" t="s">
        <v>808</v>
      </c>
      <c r="K4" s="15" t="s">
        <v>813</v>
      </c>
      <c r="L4" s="15" t="s">
        <v>71</v>
      </c>
      <c r="M4" s="15" t="s">
        <v>46</v>
      </c>
      <c r="N4" s="23" t="s">
        <v>966</v>
      </c>
      <c r="O4" s="23"/>
      <c r="P4" s="24" t="s">
        <v>48</v>
      </c>
      <c r="Q4" s="15" t="s">
        <v>814</v>
      </c>
      <c r="R4" s="15" t="s">
        <v>61</v>
      </c>
      <c r="S4" s="15" t="s">
        <v>51</v>
      </c>
      <c r="T4" s="23"/>
      <c r="U4" s="22" t="s">
        <v>48</v>
      </c>
      <c r="V4" s="22" t="s">
        <v>48</v>
      </c>
      <c r="W4" s="22" t="s">
        <v>52</v>
      </c>
      <c r="X4" s="15" t="s">
        <v>71</v>
      </c>
      <c r="Y4" s="15" t="s">
        <v>46</v>
      </c>
      <c r="Z4" s="23" t="s">
        <v>966</v>
      </c>
      <c r="AA4" s="23"/>
      <c r="AB4" s="25" t="s">
        <v>53</v>
      </c>
      <c r="AC4" s="15" t="s">
        <v>815</v>
      </c>
      <c r="AD4" s="15" t="s">
        <v>270</v>
      </c>
      <c r="AE4" s="15" t="s">
        <v>806</v>
      </c>
      <c r="AF4" s="25" t="s">
        <v>162</v>
      </c>
      <c r="AG4" s="25" t="s">
        <v>778</v>
      </c>
      <c r="AH4" s="15" t="s">
        <v>58</v>
      </c>
      <c r="AI4" s="15" t="s">
        <v>59</v>
      </c>
    </row>
    <row r="5" spans="1:35" ht="89.25">
      <c r="A5" s="15" t="s">
        <v>800</v>
      </c>
      <c r="B5" s="15"/>
      <c r="C5" s="7" t="s">
        <v>816</v>
      </c>
      <c r="D5" s="7" t="s">
        <v>816</v>
      </c>
      <c r="E5" s="15" t="s">
        <v>80</v>
      </c>
      <c r="F5" s="19"/>
      <c r="G5" s="15" t="s">
        <v>969</v>
      </c>
      <c r="H5" s="19" t="s">
        <v>206</v>
      </c>
      <c r="I5" s="15" t="s">
        <v>42</v>
      </c>
      <c r="J5" s="15" t="s">
        <v>817</v>
      </c>
      <c r="K5" s="15" t="s">
        <v>818</v>
      </c>
      <c r="L5" s="15" t="s">
        <v>71</v>
      </c>
      <c r="M5" s="15" t="s">
        <v>46</v>
      </c>
      <c r="N5" s="23" t="s">
        <v>966</v>
      </c>
      <c r="O5" s="23"/>
      <c r="P5" s="15"/>
      <c r="Q5" s="15" t="s">
        <v>819</v>
      </c>
      <c r="R5" s="15" t="s">
        <v>61</v>
      </c>
      <c r="S5" s="15" t="s">
        <v>51</v>
      </c>
      <c r="T5" s="23"/>
      <c r="U5" s="22" t="s">
        <v>48</v>
      </c>
      <c r="V5" s="22" t="s">
        <v>48</v>
      </c>
      <c r="W5" s="22" t="s">
        <v>48</v>
      </c>
      <c r="X5" s="15" t="s">
        <v>71</v>
      </c>
      <c r="Y5" s="15" t="s">
        <v>67</v>
      </c>
      <c r="Z5" s="23" t="s">
        <v>1024</v>
      </c>
      <c r="AA5" s="23"/>
      <c r="AB5" s="25" t="s">
        <v>53</v>
      </c>
      <c r="AC5" s="15" t="s">
        <v>820</v>
      </c>
      <c r="AD5" s="15" t="s">
        <v>270</v>
      </c>
      <c r="AE5" s="15" t="s">
        <v>806</v>
      </c>
      <c r="AF5" s="25" t="s">
        <v>162</v>
      </c>
      <c r="AG5" s="25" t="s">
        <v>778</v>
      </c>
      <c r="AH5" s="15" t="s">
        <v>58</v>
      </c>
      <c r="AI5" s="15" t="s">
        <v>59</v>
      </c>
    </row>
    <row r="6" spans="1:35" ht="114.75">
      <c r="A6" s="15" t="s">
        <v>800</v>
      </c>
      <c r="B6" s="15"/>
      <c r="C6" s="7" t="s">
        <v>821</v>
      </c>
      <c r="D6" s="7" t="s">
        <v>821</v>
      </c>
      <c r="E6" s="15" t="s">
        <v>80</v>
      </c>
      <c r="F6" s="19"/>
      <c r="G6" s="15" t="s">
        <v>969</v>
      </c>
      <c r="H6" s="19" t="s">
        <v>206</v>
      </c>
      <c r="I6" s="15" t="s">
        <v>42</v>
      </c>
      <c r="J6" s="15" t="s">
        <v>822</v>
      </c>
      <c r="K6" s="15" t="s">
        <v>823</v>
      </c>
      <c r="L6" s="15" t="s">
        <v>71</v>
      </c>
      <c r="M6" s="15" t="s">
        <v>67</v>
      </c>
      <c r="N6" s="23" t="s">
        <v>1024</v>
      </c>
      <c r="O6" s="23"/>
      <c r="P6" s="15"/>
      <c r="Q6" s="15" t="s">
        <v>824</v>
      </c>
      <c r="R6" s="15" t="s">
        <v>61</v>
      </c>
      <c r="S6" s="15" t="s">
        <v>51</v>
      </c>
      <c r="T6" s="23"/>
      <c r="U6" s="22" t="s">
        <v>48</v>
      </c>
      <c r="V6" s="22" t="s">
        <v>48</v>
      </c>
      <c r="W6" s="22" t="s">
        <v>48</v>
      </c>
      <c r="X6" s="15" t="s">
        <v>45</v>
      </c>
      <c r="Y6" s="15" t="s">
        <v>67</v>
      </c>
      <c r="Z6" s="23" t="s">
        <v>71</v>
      </c>
      <c r="AA6" s="23"/>
      <c r="AB6" s="25" t="s">
        <v>53</v>
      </c>
      <c r="AC6" s="15" t="s">
        <v>824</v>
      </c>
      <c r="AD6" s="15" t="s">
        <v>270</v>
      </c>
      <c r="AE6" s="15" t="s">
        <v>806</v>
      </c>
      <c r="AF6" s="25" t="s">
        <v>162</v>
      </c>
      <c r="AG6" s="25" t="s">
        <v>778</v>
      </c>
      <c r="AH6" s="15" t="s">
        <v>58</v>
      </c>
      <c r="AI6" s="15" t="s">
        <v>59</v>
      </c>
    </row>
    <row r="7" spans="1:35" ht="178.5">
      <c r="A7" s="15" t="s">
        <v>800</v>
      </c>
      <c r="B7" s="15"/>
      <c r="C7" s="7" t="s">
        <v>825</v>
      </c>
      <c r="D7" s="7" t="s">
        <v>825</v>
      </c>
      <c r="E7" s="15" t="s">
        <v>78</v>
      </c>
      <c r="F7" s="19"/>
      <c r="G7" s="15" t="s">
        <v>969</v>
      </c>
      <c r="H7" s="19" t="s">
        <v>206</v>
      </c>
      <c r="I7" s="15" t="s">
        <v>42</v>
      </c>
      <c r="J7" s="15" t="s">
        <v>826</v>
      </c>
      <c r="K7" s="15" t="s">
        <v>827</v>
      </c>
      <c r="L7" s="15" t="s">
        <v>71</v>
      </c>
      <c r="M7" s="15" t="s">
        <v>67</v>
      </c>
      <c r="N7" s="23" t="s">
        <v>1024</v>
      </c>
      <c r="O7" s="23"/>
      <c r="P7" s="15"/>
      <c r="Q7" s="47" t="s">
        <v>828</v>
      </c>
      <c r="R7" s="15" t="s">
        <v>61</v>
      </c>
      <c r="S7" s="15" t="s">
        <v>51</v>
      </c>
      <c r="T7" s="23"/>
      <c r="U7" s="22" t="s">
        <v>48</v>
      </c>
      <c r="V7" s="22" t="s">
        <v>48</v>
      </c>
      <c r="W7" s="22" t="s">
        <v>48</v>
      </c>
      <c r="X7" s="15" t="s">
        <v>45</v>
      </c>
      <c r="Y7" s="15" t="s">
        <v>67</v>
      </c>
      <c r="Z7" s="23" t="s">
        <v>71</v>
      </c>
      <c r="AA7" s="23"/>
      <c r="AB7" s="25" t="s">
        <v>53</v>
      </c>
      <c r="AC7" s="47" t="s">
        <v>828</v>
      </c>
      <c r="AD7" s="15" t="s">
        <v>270</v>
      </c>
      <c r="AE7" s="15" t="s">
        <v>806</v>
      </c>
      <c r="AF7" s="25" t="s">
        <v>162</v>
      </c>
      <c r="AG7" s="25" t="s">
        <v>778</v>
      </c>
      <c r="AH7" s="15" t="s">
        <v>58</v>
      </c>
      <c r="AI7" s="15" t="s">
        <v>59</v>
      </c>
    </row>
    <row r="8" spans="1:35" ht="165.75">
      <c r="A8" s="15" t="s">
        <v>800</v>
      </c>
      <c r="B8" s="45"/>
      <c r="C8" s="45" t="s">
        <v>953</v>
      </c>
      <c r="D8" s="45" t="s">
        <v>953</v>
      </c>
      <c r="E8" s="45" t="s">
        <v>36</v>
      </c>
      <c r="F8" s="27"/>
      <c r="G8" s="15" t="s">
        <v>970</v>
      </c>
      <c r="H8" s="55" t="s">
        <v>837</v>
      </c>
      <c r="I8" s="45" t="s">
        <v>41</v>
      </c>
      <c r="J8" s="45" t="s">
        <v>954</v>
      </c>
      <c r="K8" s="45" t="s">
        <v>955</v>
      </c>
      <c r="L8" s="45" t="s">
        <v>71</v>
      </c>
      <c r="M8" s="45" t="s">
        <v>89</v>
      </c>
      <c r="N8" s="34" t="s">
        <v>966</v>
      </c>
      <c r="O8" s="45"/>
      <c r="P8" s="45"/>
      <c r="Q8" s="45" t="s">
        <v>956</v>
      </c>
      <c r="R8" s="45"/>
      <c r="S8" s="45"/>
      <c r="T8" s="45"/>
      <c r="U8" s="45" t="s">
        <v>48</v>
      </c>
      <c r="V8" s="45" t="s">
        <v>48</v>
      </c>
      <c r="W8" s="45" t="s">
        <v>48</v>
      </c>
      <c r="X8" s="45" t="s">
        <v>71</v>
      </c>
      <c r="Y8" s="45" t="s">
        <v>46</v>
      </c>
      <c r="Z8" s="45" t="s">
        <v>966</v>
      </c>
      <c r="AA8" s="45"/>
      <c r="AB8" s="45" t="s">
        <v>53</v>
      </c>
      <c r="AC8" s="45" t="s">
        <v>957</v>
      </c>
      <c r="AD8" s="45"/>
      <c r="AE8" s="45"/>
      <c r="AF8" s="45" t="s">
        <v>162</v>
      </c>
      <c r="AG8" s="45" t="s">
        <v>177</v>
      </c>
      <c r="AH8" s="47"/>
      <c r="AI8" s="45" t="s">
        <v>58</v>
      </c>
    </row>
    <row r="9" spans="1:35" ht="140.25">
      <c r="A9" s="15" t="s">
        <v>800</v>
      </c>
      <c r="B9" s="15"/>
      <c r="C9" s="15" t="s">
        <v>958</v>
      </c>
      <c r="D9" s="15" t="s">
        <v>958</v>
      </c>
      <c r="E9" s="15" t="s">
        <v>36</v>
      </c>
      <c r="F9" s="26"/>
      <c r="G9" s="15" t="s">
        <v>970</v>
      </c>
      <c r="H9" s="54" t="s">
        <v>837</v>
      </c>
      <c r="I9" s="15" t="s">
        <v>41</v>
      </c>
      <c r="J9" s="15" t="s">
        <v>959</v>
      </c>
      <c r="K9" s="15" t="s">
        <v>813</v>
      </c>
      <c r="L9" s="15" t="s">
        <v>71</v>
      </c>
      <c r="M9" s="15" t="s">
        <v>89</v>
      </c>
      <c r="N9" s="23" t="s">
        <v>966</v>
      </c>
      <c r="O9" s="15"/>
      <c r="P9" s="15"/>
      <c r="Q9" s="15" t="s">
        <v>960</v>
      </c>
      <c r="R9" s="15"/>
      <c r="S9" s="15"/>
      <c r="T9" s="15"/>
      <c r="U9" s="15" t="s">
        <v>48</v>
      </c>
      <c r="V9" s="15" t="s">
        <v>48</v>
      </c>
      <c r="W9" s="15" t="s">
        <v>48</v>
      </c>
      <c r="X9" s="15" t="s">
        <v>71</v>
      </c>
      <c r="Y9" s="15" t="s">
        <v>46</v>
      </c>
      <c r="Z9" s="15" t="s">
        <v>966</v>
      </c>
      <c r="AA9" s="15"/>
      <c r="AB9" s="15" t="s">
        <v>53</v>
      </c>
      <c r="AC9" s="15" t="s">
        <v>961</v>
      </c>
      <c r="AD9" s="15"/>
      <c r="AE9" s="15"/>
      <c r="AF9" s="15" t="s">
        <v>162</v>
      </c>
      <c r="AG9" s="15" t="s">
        <v>177</v>
      </c>
      <c r="AH9" s="15"/>
      <c r="AI9" s="15" t="s">
        <v>58</v>
      </c>
    </row>
    <row r="10" spans="1:35" ht="140.25">
      <c r="A10" s="15" t="s">
        <v>800</v>
      </c>
      <c r="B10" s="15"/>
      <c r="C10" s="15" t="s">
        <v>962</v>
      </c>
      <c r="D10" s="15" t="s">
        <v>962</v>
      </c>
      <c r="E10" s="15" t="s">
        <v>36</v>
      </c>
      <c r="F10" s="26"/>
      <c r="G10" s="15" t="s">
        <v>970</v>
      </c>
      <c r="H10" s="54" t="s">
        <v>837</v>
      </c>
      <c r="I10" s="15" t="s">
        <v>41</v>
      </c>
      <c r="J10" s="15" t="s">
        <v>963</v>
      </c>
      <c r="K10" s="15" t="s">
        <v>813</v>
      </c>
      <c r="L10" s="15" t="s">
        <v>71</v>
      </c>
      <c r="M10" s="15" t="s">
        <v>89</v>
      </c>
      <c r="N10" s="23" t="s">
        <v>966</v>
      </c>
      <c r="O10" s="15"/>
      <c r="P10" s="15"/>
      <c r="Q10" s="15" t="s">
        <v>964</v>
      </c>
      <c r="R10" s="15"/>
      <c r="S10" s="15"/>
      <c r="T10" s="15"/>
      <c r="U10" s="15" t="s">
        <v>48</v>
      </c>
      <c r="V10" s="15" t="s">
        <v>48</v>
      </c>
      <c r="W10" s="15" t="s">
        <v>48</v>
      </c>
      <c r="X10" s="15" t="s">
        <v>71</v>
      </c>
      <c r="Y10" s="15" t="s">
        <v>46</v>
      </c>
      <c r="Z10" s="15" t="s">
        <v>966</v>
      </c>
      <c r="AA10" s="15"/>
      <c r="AB10" s="15" t="s">
        <v>53</v>
      </c>
      <c r="AC10" s="15" t="s">
        <v>965</v>
      </c>
      <c r="AD10" s="15"/>
      <c r="AE10" s="15"/>
      <c r="AF10" s="15" t="s">
        <v>162</v>
      </c>
      <c r="AG10" s="15" t="s">
        <v>57</v>
      </c>
      <c r="AH10" s="15"/>
      <c r="AI10" s="15" t="s">
        <v>58</v>
      </c>
    </row>
  </sheetData>
  <protectedRanges>
    <protectedRange sqref="F2:F7 H2:H7" name="Rango1_3"/>
  </protectedRanges>
  <conditionalFormatting sqref="N8:N10 O2:O7">
    <cfRule type="cellIs" dxfId="131" priority="5" operator="equal">
      <formula>"Extrema"</formula>
    </cfRule>
    <cfRule type="cellIs" dxfId="130" priority="6" operator="equal">
      <formula>"Alta"</formula>
    </cfRule>
    <cfRule type="cellIs" dxfId="129" priority="7" operator="equal">
      <formula>"Moderada"</formula>
    </cfRule>
    <cfRule type="cellIs" dxfId="128" priority="8" operator="equal">
      <formula>"Baja"</formula>
    </cfRule>
  </conditionalFormatting>
  <conditionalFormatting sqref="N2:N7">
    <cfRule type="cellIs" dxfId="127" priority="1" operator="equal">
      <formula>"Extrema"</formula>
    </cfRule>
    <cfRule type="cellIs" dxfId="126" priority="2" operator="equal">
      <formula>"Alta"</formula>
    </cfRule>
    <cfRule type="cellIs" dxfId="125" priority="3" operator="equal">
      <formula>"Moderada"</formula>
    </cfRule>
    <cfRule type="cellIs" dxfId="124" priority="4" operator="equal">
      <formula>"Baja"</formula>
    </cfRule>
  </conditionalFormatting>
  <dataValidations count="11">
    <dataValidation type="list" allowBlank="1" showInputMessage="1" showErrorMessage="1" sqref="G2:G10">
      <formula1>$A$287:$A$289</formula1>
    </dataValidation>
    <dataValidation type="list" allowBlank="1" showInputMessage="1" showErrorMessage="1" sqref="F2:F7">
      <formula1>Tipo_de_Riesgo</formula1>
    </dataValidation>
    <dataValidation type="list" allowBlank="1" showInputMessage="1" showErrorMessage="1" sqref="P2:P4">
      <formula1>"SI,NO"</formula1>
    </dataValidation>
    <dataValidation type="list" allowBlank="1" showInputMessage="1" showErrorMessage="1" sqref="I2:I7">
      <formula1>$A$204:$A$208</formula1>
    </dataValidation>
    <dataValidation type="list" allowBlank="1" showInputMessage="1" showErrorMessage="1" sqref="S2:S7">
      <formula1>$A$834:$A$836</formula1>
    </dataValidation>
    <dataValidation type="list" allowBlank="1" showInputMessage="1" showErrorMessage="1" sqref="AH2:AH7">
      <formula1>$B$839:$B$842</formula1>
    </dataValidation>
    <dataValidation type="list" allowBlank="1" showInputMessage="1" showErrorMessage="1" sqref="L2:L7 X2:X7">
      <formula1>$AU$4:$AU$8</formula1>
    </dataValidation>
    <dataValidation type="list" allowBlank="1" showInputMessage="1" showErrorMessage="1" sqref="M2:M7 Y2:Y7">
      <formula1>$AV$4:$AV$8</formula1>
    </dataValidation>
    <dataValidation type="list" allowBlank="1" showInputMessage="1" showErrorMessage="1" sqref="R2:R7">
      <formula1>$AW$4:$AW$5</formula1>
    </dataValidation>
    <dataValidation type="list" allowBlank="1" showInputMessage="1" showErrorMessage="1" sqref="E2:E7">
      <formula1>$AX$4:$AX$10</formula1>
    </dataValidation>
    <dataValidation type="list" allowBlank="1" showInputMessage="1" showErrorMessage="1" errorTitle="ERROR !!!" error="Por favor elija la opción SI o NO dentro de la lista desplegable._x000a__x000a_Gracias." sqref="U2:W7">
      <formula1>"SI,NO"</formula1>
    </dataValidation>
  </dataValidation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3"/>
  <sheetViews>
    <sheetView workbookViewId="0">
      <selection activeCell="AT2" sqref="AT2"/>
    </sheetView>
  </sheetViews>
  <sheetFormatPr baseColWidth="10" defaultColWidth="28.85546875" defaultRowHeight="15"/>
  <cols>
    <col min="1" max="16384" width="28.85546875" style="56"/>
  </cols>
  <sheetData>
    <row r="1" spans="1:35" ht="60">
      <c r="A1" s="1" t="s">
        <v>4</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27</v>
      </c>
      <c r="AE1" s="1" t="s">
        <v>28</v>
      </c>
      <c r="AF1" s="1" t="s">
        <v>29</v>
      </c>
      <c r="AG1" s="1" t="s">
        <v>30</v>
      </c>
      <c r="AH1" s="1" t="s">
        <v>31</v>
      </c>
      <c r="AI1" s="1" t="s">
        <v>32</v>
      </c>
    </row>
    <row r="2" spans="1:35" ht="159" customHeight="1">
      <c r="A2" s="15" t="s">
        <v>234</v>
      </c>
      <c r="B2" s="15"/>
      <c r="C2" s="15" t="s">
        <v>242</v>
      </c>
      <c r="D2" s="15" t="s">
        <v>242</v>
      </c>
      <c r="E2" s="15" t="s">
        <v>80</v>
      </c>
      <c r="F2" s="22"/>
      <c r="G2" s="15" t="s">
        <v>969</v>
      </c>
      <c r="H2" s="22" t="s">
        <v>206</v>
      </c>
      <c r="I2" s="15"/>
      <c r="J2" s="6" t="s">
        <v>243</v>
      </c>
      <c r="K2" s="15" t="s">
        <v>244</v>
      </c>
      <c r="L2" s="15" t="s">
        <v>71</v>
      </c>
      <c r="M2" s="15" t="s">
        <v>67</v>
      </c>
      <c r="N2" s="23" t="str">
        <f>IF(AND(L2&lt;&gt;"",M2&lt;&gt;""),VLOOKUP(L2&amp;M2,[1]Hoja4!$L$3:$M$27,2,FALSE),"")</f>
        <v>Alta</v>
      </c>
      <c r="O2" s="23"/>
      <c r="P2" s="24" t="s">
        <v>48</v>
      </c>
      <c r="Q2" s="15" t="s">
        <v>245</v>
      </c>
      <c r="R2" s="15" t="s">
        <v>35</v>
      </c>
      <c r="S2" s="15" t="s">
        <v>51</v>
      </c>
      <c r="T2" s="23"/>
      <c r="U2" s="22" t="s">
        <v>48</v>
      </c>
      <c r="V2" s="22" t="s">
        <v>48</v>
      </c>
      <c r="W2" s="22" t="s">
        <v>52</v>
      </c>
      <c r="X2" s="15" t="s">
        <v>71</v>
      </c>
      <c r="Y2" s="15" t="s">
        <v>60</v>
      </c>
      <c r="Z2" s="23" t="str">
        <f>IF(AND(X2&lt;&gt;"",Y2&lt;&gt;""),VLOOKUP(X2&amp;Y2,[1]Hoja4!$L$3:$M$27,2,FALSE),"")</f>
        <v>Moderada</v>
      </c>
      <c r="AA2" s="23"/>
      <c r="AB2" s="25" t="s">
        <v>53</v>
      </c>
      <c r="AC2" s="15" t="s">
        <v>239</v>
      </c>
      <c r="AD2" s="15" t="s">
        <v>240</v>
      </c>
      <c r="AE2" s="15"/>
      <c r="AF2" s="25" t="s">
        <v>162</v>
      </c>
      <c r="AG2" s="25" t="s">
        <v>241</v>
      </c>
      <c r="AH2" s="15" t="s">
        <v>58</v>
      </c>
      <c r="AI2" s="15" t="s">
        <v>59</v>
      </c>
    </row>
    <row r="3" spans="1:35" ht="65.25" customHeight="1">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row>
  </sheetData>
  <protectedRanges>
    <protectedRange sqref="F2 H2" name="Rango1_3"/>
  </protectedRanges>
  <conditionalFormatting sqref="Z2:AA2 N2:O2">
    <cfRule type="cellIs" dxfId="123" priority="1" operator="equal">
      <formula>"Extrema"</formula>
    </cfRule>
    <cfRule type="cellIs" dxfId="122" priority="2" operator="equal">
      <formula>"Alta"</formula>
    </cfRule>
    <cfRule type="cellIs" dxfId="121" priority="3" operator="equal">
      <formula>"Moderada"</formula>
    </cfRule>
    <cfRule type="cellIs" dxfId="120" priority="4" operator="equal">
      <formula>"Baja"</formula>
    </cfRule>
  </conditionalFormatting>
  <dataValidations count="11">
    <dataValidation type="list" allowBlank="1" showInputMessage="1" showErrorMessage="1" sqref="G2">
      <formula1>$A$287:$A$289</formula1>
    </dataValidation>
    <dataValidation type="list" allowBlank="1" showInputMessage="1" showErrorMessage="1" sqref="F2">
      <formula1>Tipo_de_Riesgo</formula1>
    </dataValidation>
    <dataValidation type="list" allowBlank="1" showInputMessage="1" showErrorMessage="1" sqref="P2">
      <formula1>"SI,NO"</formula1>
    </dataValidation>
    <dataValidation type="list" allowBlank="1" showInputMessage="1" showErrorMessage="1" sqref="I2">
      <formula1>$A$204:$A$208</formula1>
    </dataValidation>
    <dataValidation type="list" allowBlank="1" showInputMessage="1" showErrorMessage="1" sqref="S2">
      <formula1>$A$834:$A$836</formula1>
    </dataValidation>
    <dataValidation type="list" allowBlank="1" showInputMessage="1" showErrorMessage="1" sqref="AH2">
      <formula1>$B$839:$B$842</formula1>
    </dataValidation>
    <dataValidation type="list" allowBlank="1" showInputMessage="1" showErrorMessage="1" sqref="L2 X2">
      <formula1>$AU$4:$AU$8</formula1>
    </dataValidation>
    <dataValidation type="list" allowBlank="1" showInputMessage="1" showErrorMessage="1" sqref="M2 Y2">
      <formula1>$AV$4:$AV$8</formula1>
    </dataValidation>
    <dataValidation type="list" allowBlank="1" showInputMessage="1" showErrorMessage="1" sqref="R2">
      <formula1>$AW$4:$AW$5</formula1>
    </dataValidation>
    <dataValidation type="list" allowBlank="1" showInputMessage="1" showErrorMessage="1" sqref="E2">
      <formula1>$AX$4:$AX$10</formula1>
    </dataValidation>
    <dataValidation type="list" allowBlank="1" showInputMessage="1" showErrorMessage="1" errorTitle="ERROR !!!" error="Por favor elija la opción SI o NO dentro de la lista desplegable._x000a__x000a_Gracias." sqref="U2:W2">
      <formula1>"SI,NO"</formula1>
    </dataValidation>
  </dataValidation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
  <sheetViews>
    <sheetView zoomScale="90" zoomScaleNormal="90" workbookViewId="0">
      <selection activeCell="J4" sqref="J4"/>
    </sheetView>
  </sheetViews>
  <sheetFormatPr baseColWidth="10" defaultColWidth="14" defaultRowHeight="263.25" customHeight="1"/>
  <cols>
    <col min="3" max="3" width="35" customWidth="1"/>
    <col min="4" max="4" width="31.42578125" customWidth="1"/>
    <col min="10" max="10" width="27.7109375" customWidth="1"/>
    <col min="11" max="11" width="32.140625" customWidth="1"/>
    <col min="17" max="17" width="20.5703125" customWidth="1"/>
    <col min="29" max="29" width="38.140625" customWidth="1"/>
  </cols>
  <sheetData>
    <row r="1" spans="1:35" ht="51" customHeight="1">
      <c r="A1" s="1" t="s">
        <v>4</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27</v>
      </c>
      <c r="AE1" s="1" t="s">
        <v>28</v>
      </c>
      <c r="AF1" s="1" t="s">
        <v>29</v>
      </c>
      <c r="AG1" s="1" t="s">
        <v>30</v>
      </c>
      <c r="AH1" s="1" t="s">
        <v>31</v>
      </c>
      <c r="AI1" s="1" t="s">
        <v>32</v>
      </c>
    </row>
    <row r="2" spans="1:35" s="141" customFormat="1" ht="213.75" customHeight="1">
      <c r="A2" s="15" t="s">
        <v>638</v>
      </c>
      <c r="B2" s="16"/>
      <c r="C2" s="15" t="s">
        <v>640</v>
      </c>
      <c r="D2" s="15" t="s">
        <v>640</v>
      </c>
      <c r="E2" s="15" t="s">
        <v>80</v>
      </c>
      <c r="F2" s="19"/>
      <c r="G2" s="16" t="s">
        <v>969</v>
      </c>
      <c r="H2" s="19" t="s">
        <v>206</v>
      </c>
      <c r="I2" s="16" t="s">
        <v>42</v>
      </c>
      <c r="J2" s="15" t="s">
        <v>1161</v>
      </c>
      <c r="K2" s="15" t="s">
        <v>1159</v>
      </c>
      <c r="L2" s="16" t="s">
        <v>77</v>
      </c>
      <c r="M2" s="16" t="s">
        <v>46</v>
      </c>
      <c r="N2" s="23" t="str">
        <f>IF(AND(L2&lt;&gt;"",M2&lt;&gt;""),VLOOKUP(L2&amp;M2,[1]Hoja4!$L$3:$M$27,2,FALSE),"")</f>
        <v>Extrema</v>
      </c>
      <c r="O2" s="23"/>
      <c r="P2" s="24" t="s">
        <v>48</v>
      </c>
      <c r="Q2" s="15" t="s">
        <v>643</v>
      </c>
      <c r="R2" s="16" t="s">
        <v>61</v>
      </c>
      <c r="S2" s="16" t="s">
        <v>51</v>
      </c>
      <c r="T2" s="23"/>
      <c r="U2" s="22" t="s">
        <v>48</v>
      </c>
      <c r="V2" s="22" t="s">
        <v>48</v>
      </c>
      <c r="W2" s="22" t="s">
        <v>48</v>
      </c>
      <c r="X2" s="16" t="s">
        <v>71</v>
      </c>
      <c r="Y2" s="16" t="s">
        <v>67</v>
      </c>
      <c r="Z2" s="23" t="str">
        <f>IF(AND(X2&lt;&gt;"",Y2&lt;&gt;""),VLOOKUP(X2&amp;Y2,Hoja5!$L$3:$M$27,2,FALSE),"")</f>
        <v>Alta</v>
      </c>
      <c r="AA2" s="23"/>
      <c r="AB2" s="25" t="s">
        <v>53</v>
      </c>
      <c r="AC2" s="15" t="s">
        <v>1160</v>
      </c>
      <c r="AD2" s="16" t="s">
        <v>1162</v>
      </c>
      <c r="AE2" s="16" t="s">
        <v>1163</v>
      </c>
      <c r="AF2" s="25" t="s">
        <v>1089</v>
      </c>
      <c r="AG2" s="25" t="s">
        <v>1074</v>
      </c>
      <c r="AH2" s="15" t="s">
        <v>58</v>
      </c>
      <c r="AI2" s="15"/>
    </row>
    <row r="3" spans="1:35" ht="204.75" customHeight="1">
      <c r="A3" s="15" t="s">
        <v>638</v>
      </c>
      <c r="B3" s="16"/>
      <c r="C3" s="15" t="s">
        <v>1164</v>
      </c>
      <c r="D3" s="15" t="s">
        <v>1164</v>
      </c>
      <c r="E3" s="15" t="s">
        <v>80</v>
      </c>
      <c r="F3" s="19"/>
      <c r="G3" s="16" t="s">
        <v>969</v>
      </c>
      <c r="H3" s="19" t="s">
        <v>206</v>
      </c>
      <c r="I3" s="16" t="s">
        <v>42</v>
      </c>
      <c r="J3" s="15" t="s">
        <v>1165</v>
      </c>
      <c r="K3" s="15" t="s">
        <v>1166</v>
      </c>
      <c r="L3" s="16" t="s">
        <v>77</v>
      </c>
      <c r="M3" s="16" t="s">
        <v>67</v>
      </c>
      <c r="N3" s="23" t="str">
        <f>IF(AND(L3&lt;&gt;"",M3&lt;&gt;""),VLOOKUP(L3&amp;M3,[1]Hoja4!$L$3:$M$27,2,FALSE),"")</f>
        <v>Alta</v>
      </c>
      <c r="O3" s="23"/>
      <c r="P3" s="24" t="s">
        <v>48</v>
      </c>
      <c r="Q3" s="15" t="s">
        <v>651</v>
      </c>
      <c r="R3" s="16" t="s">
        <v>61</v>
      </c>
      <c r="S3" s="16" t="s">
        <v>51</v>
      </c>
      <c r="T3" s="23"/>
      <c r="U3" s="22" t="s">
        <v>48</v>
      </c>
      <c r="V3" s="22" t="s">
        <v>48</v>
      </c>
      <c r="W3" s="22" t="s">
        <v>48</v>
      </c>
      <c r="X3" s="16" t="s">
        <v>1060</v>
      </c>
      <c r="Y3" s="16" t="s">
        <v>60</v>
      </c>
      <c r="Z3" s="23" t="s">
        <v>71</v>
      </c>
      <c r="AA3" s="23"/>
      <c r="AB3" s="25" t="s">
        <v>53</v>
      </c>
      <c r="AC3" s="15" t="s">
        <v>1167</v>
      </c>
      <c r="AD3" s="16" t="s">
        <v>1162</v>
      </c>
      <c r="AE3" s="16" t="s">
        <v>1163</v>
      </c>
      <c r="AF3" s="25" t="s">
        <v>1089</v>
      </c>
      <c r="AG3" s="25" t="s">
        <v>1074</v>
      </c>
      <c r="AH3" s="15" t="s">
        <v>58</v>
      </c>
      <c r="AI3" s="15"/>
    </row>
    <row r="4" spans="1:35" ht="149.25" customHeight="1">
      <c r="A4" s="15" t="s">
        <v>638</v>
      </c>
      <c r="B4" s="16"/>
      <c r="C4" s="15" t="s">
        <v>653</v>
      </c>
      <c r="D4" s="15" t="s">
        <v>653</v>
      </c>
      <c r="E4" s="15" t="s">
        <v>80</v>
      </c>
      <c r="F4" s="19"/>
      <c r="G4" s="16" t="s">
        <v>969</v>
      </c>
      <c r="H4" s="19" t="s">
        <v>206</v>
      </c>
      <c r="I4" s="16" t="s">
        <v>42</v>
      </c>
      <c r="J4" s="15" t="s">
        <v>1168</v>
      </c>
      <c r="K4" s="15" t="s">
        <v>1169</v>
      </c>
      <c r="L4" s="16" t="s">
        <v>77</v>
      </c>
      <c r="M4" s="16" t="s">
        <v>67</v>
      </c>
      <c r="N4" s="23" t="str">
        <f>IF(AND(L4&lt;&gt;"",M4&lt;&gt;""),VLOOKUP(L4&amp;M4,[1]Hoja4!$L$3:$M$27,2,FALSE),"")</f>
        <v>Alta</v>
      </c>
      <c r="O4" s="23"/>
      <c r="P4" s="24" t="s">
        <v>48</v>
      </c>
      <c r="Q4" s="15" t="s">
        <v>656</v>
      </c>
      <c r="R4" s="16" t="s">
        <v>61</v>
      </c>
      <c r="S4" s="16" t="s">
        <v>51</v>
      </c>
      <c r="T4" s="23"/>
      <c r="U4" s="22" t="s">
        <v>48</v>
      </c>
      <c r="V4" s="22" t="s">
        <v>48</v>
      </c>
      <c r="W4" s="22" t="s">
        <v>48</v>
      </c>
      <c r="X4" s="16" t="s">
        <v>1060</v>
      </c>
      <c r="Y4" s="16" t="s">
        <v>60</v>
      </c>
      <c r="Z4" s="23" t="s">
        <v>71</v>
      </c>
      <c r="AA4" s="23"/>
      <c r="AB4" s="25" t="s">
        <v>53</v>
      </c>
      <c r="AC4" s="15" t="s">
        <v>1170</v>
      </c>
      <c r="AD4" s="16" t="s">
        <v>1162</v>
      </c>
      <c r="AE4" s="16" t="s">
        <v>1163</v>
      </c>
      <c r="AF4" s="25" t="s">
        <v>1089</v>
      </c>
      <c r="AG4" s="25" t="s">
        <v>1074</v>
      </c>
      <c r="AH4" s="15" t="s">
        <v>58</v>
      </c>
      <c r="AI4" s="15"/>
    </row>
  </sheetData>
  <protectedRanges>
    <protectedRange sqref="F2:F4 H2:H4" name="Rango1_3"/>
  </protectedRanges>
  <conditionalFormatting sqref="AA2:AA4 O2:O4">
    <cfRule type="cellIs" dxfId="119" priority="9" operator="equal">
      <formula>"Extrema"</formula>
    </cfRule>
    <cfRule type="cellIs" dxfId="118" priority="10" operator="equal">
      <formula>"Alta"</formula>
    </cfRule>
    <cfRule type="cellIs" dxfId="117" priority="11" operator="equal">
      <formula>"Moderada"</formula>
    </cfRule>
    <cfRule type="cellIs" dxfId="116" priority="12" operator="equal">
      <formula>"Baja"</formula>
    </cfRule>
  </conditionalFormatting>
  <conditionalFormatting sqref="N2:N4">
    <cfRule type="cellIs" dxfId="115" priority="5" operator="equal">
      <formula>"Extrema"</formula>
    </cfRule>
    <cfRule type="cellIs" dxfId="114" priority="6" operator="equal">
      <formula>"Alta"</formula>
    </cfRule>
    <cfRule type="cellIs" dxfId="113" priority="7" operator="equal">
      <formula>"Moderada"</formula>
    </cfRule>
    <cfRule type="cellIs" dxfId="112" priority="8" operator="equal">
      <formula>"Baja"</formula>
    </cfRule>
  </conditionalFormatting>
  <conditionalFormatting sqref="Z2:Z4">
    <cfRule type="cellIs" dxfId="111" priority="1" operator="equal">
      <formula>"Baja"</formula>
    </cfRule>
    <cfRule type="cellIs" dxfId="110" priority="2" operator="equal">
      <formula>"Moderada"</formula>
    </cfRule>
    <cfRule type="cellIs" dxfId="109" priority="3" operator="equal">
      <formula>"Alta"</formula>
    </cfRule>
    <cfRule type="cellIs" dxfId="108" priority="4" operator="equal">
      <formula>"Extrema"</formula>
    </cfRule>
  </conditionalFormatting>
  <dataValidations count="8">
    <dataValidation type="list" allowBlank="1" showInputMessage="1" showErrorMessage="1" sqref="G2:G4">
      <formula1>$A$287:$A$289</formula1>
    </dataValidation>
    <dataValidation type="list" allowBlank="1" showInputMessage="1" showErrorMessage="1" sqref="F2:F4">
      <formula1>Tipo_de_Riesgo</formula1>
    </dataValidation>
    <dataValidation type="list" allowBlank="1" showInputMessage="1" showErrorMessage="1" sqref="P2:P4">
      <formula1>"SI,NO"</formula1>
    </dataValidation>
    <dataValidation type="list" allowBlank="1" showInputMessage="1" showErrorMessage="1" sqref="I2:I4">
      <formula1>$A$204:$A$208</formula1>
    </dataValidation>
    <dataValidation type="list" allowBlank="1" showInputMessage="1" showErrorMessage="1" sqref="AH2:AH4">
      <formula1>$B$839:$B$842</formula1>
    </dataValidation>
    <dataValidation type="list" allowBlank="1" showInputMessage="1" showErrorMessage="1" sqref="R2:R4">
      <formula1>$AW$4:$AW$5</formula1>
    </dataValidation>
    <dataValidation type="list" allowBlank="1" showInputMessage="1" showErrorMessage="1" sqref="E2:E4">
      <formula1>$AX$4:$AX$10</formula1>
    </dataValidation>
    <dataValidation type="list" allowBlank="1" showInputMessage="1" showErrorMessage="1" errorTitle="ERROR !!!" error="Por favor elija la opción SI o NO dentro de la lista desplegable._x000a__x000a_Gracias." sqref="U2:W4">
      <formula1>"SI,NO"</formula1>
    </dataValidation>
  </dataValidation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
  <sheetViews>
    <sheetView workbookViewId="0">
      <selection activeCell="Z3" sqref="Z3"/>
    </sheetView>
  </sheetViews>
  <sheetFormatPr baseColWidth="10" defaultColWidth="21.85546875" defaultRowHeight="79.5" customHeight="1"/>
  <cols>
    <col min="1" max="2" width="21.85546875" style="56"/>
    <col min="3" max="3" width="35.85546875" style="56" customWidth="1"/>
    <col min="4" max="4" width="37.85546875" style="56" customWidth="1"/>
    <col min="5" max="9" width="21.85546875" style="56"/>
    <col min="10" max="10" width="31.42578125" style="56" customWidth="1"/>
    <col min="11" max="11" width="37.85546875" style="56" customWidth="1"/>
    <col min="12" max="16" width="21.85546875" style="56"/>
    <col min="17" max="17" width="31" style="56" customWidth="1"/>
    <col min="18" max="28" width="21.85546875" style="56"/>
    <col min="29" max="29" width="33" style="56" customWidth="1"/>
    <col min="30" max="16384" width="21.85546875" style="56"/>
  </cols>
  <sheetData>
    <row r="1" spans="1:35" ht="40.5" customHeight="1">
      <c r="A1" s="1" t="s">
        <v>4</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27</v>
      </c>
      <c r="AE1" s="1" t="s">
        <v>28</v>
      </c>
      <c r="AF1" s="1" t="s">
        <v>29</v>
      </c>
      <c r="AG1" s="1" t="s">
        <v>30</v>
      </c>
      <c r="AH1" s="1" t="s">
        <v>31</v>
      </c>
      <c r="AI1" s="1" t="s">
        <v>32</v>
      </c>
    </row>
    <row r="2" spans="1:35" s="139" customFormat="1" ht="113.25" customHeight="1">
      <c r="A2" s="85" t="s">
        <v>401</v>
      </c>
      <c r="B2" s="85"/>
      <c r="C2" s="85" t="s">
        <v>403</v>
      </c>
      <c r="D2" s="85" t="s">
        <v>403</v>
      </c>
      <c r="E2" s="85" t="s">
        <v>80</v>
      </c>
      <c r="F2" s="90"/>
      <c r="G2" s="85" t="s">
        <v>969</v>
      </c>
      <c r="H2" s="90" t="s">
        <v>206</v>
      </c>
      <c r="I2" s="85" t="s">
        <v>42</v>
      </c>
      <c r="J2" s="85" t="s">
        <v>404</v>
      </c>
      <c r="K2" s="85" t="s">
        <v>1255</v>
      </c>
      <c r="L2" s="85" t="s">
        <v>71</v>
      </c>
      <c r="M2" s="85" t="s">
        <v>46</v>
      </c>
      <c r="N2" s="88" t="s">
        <v>966</v>
      </c>
      <c r="O2" s="88"/>
      <c r="P2" s="89" t="s">
        <v>48</v>
      </c>
      <c r="Q2" s="85" t="s">
        <v>1256</v>
      </c>
      <c r="R2" s="85" t="s">
        <v>61</v>
      </c>
      <c r="S2" s="85" t="s">
        <v>1113</v>
      </c>
      <c r="T2" s="88"/>
      <c r="U2" s="90" t="s">
        <v>48</v>
      </c>
      <c r="V2" s="90" t="s">
        <v>48</v>
      </c>
      <c r="W2" s="90" t="s">
        <v>48</v>
      </c>
      <c r="X2" s="85" t="s">
        <v>1060</v>
      </c>
      <c r="Y2" s="85" t="s">
        <v>46</v>
      </c>
      <c r="Z2" s="23" t="s">
        <v>1024</v>
      </c>
      <c r="AA2" s="88"/>
      <c r="AB2" s="91" t="s">
        <v>53</v>
      </c>
      <c r="AC2" s="85" t="s">
        <v>1257</v>
      </c>
      <c r="AD2" s="85"/>
      <c r="AE2" s="85"/>
      <c r="AF2" s="91" t="s">
        <v>1258</v>
      </c>
      <c r="AG2" s="91" t="s">
        <v>1259</v>
      </c>
      <c r="AH2" s="85" t="s">
        <v>58</v>
      </c>
      <c r="AI2" s="85"/>
    </row>
    <row r="3" spans="1:35" s="123" customFormat="1" ht="104.25" customHeight="1">
      <c r="A3" s="101" t="s">
        <v>401</v>
      </c>
      <c r="B3" s="101"/>
      <c r="C3" s="101" t="s">
        <v>410</v>
      </c>
      <c r="D3" s="101" t="s">
        <v>410</v>
      </c>
      <c r="E3" s="101" t="s">
        <v>80</v>
      </c>
      <c r="F3" s="106"/>
      <c r="G3" s="101" t="s">
        <v>969</v>
      </c>
      <c r="H3" s="106" t="s">
        <v>206</v>
      </c>
      <c r="I3" s="101" t="s">
        <v>42</v>
      </c>
      <c r="J3" s="101" t="s">
        <v>1260</v>
      </c>
      <c r="K3" s="101" t="s">
        <v>412</v>
      </c>
      <c r="L3" s="101" t="s">
        <v>71</v>
      </c>
      <c r="M3" s="101" t="s">
        <v>46</v>
      </c>
      <c r="N3" s="88" t="s">
        <v>966</v>
      </c>
      <c r="O3" s="104"/>
      <c r="P3" s="105" t="s">
        <v>48</v>
      </c>
      <c r="Q3" s="101" t="s">
        <v>413</v>
      </c>
      <c r="R3" s="101" t="s">
        <v>61</v>
      </c>
      <c r="S3" s="101" t="s">
        <v>51</v>
      </c>
      <c r="T3" s="104"/>
      <c r="U3" s="106" t="s">
        <v>48</v>
      </c>
      <c r="V3" s="106" t="s">
        <v>48</v>
      </c>
      <c r="W3" s="106" t="s">
        <v>48</v>
      </c>
      <c r="X3" s="101" t="s">
        <v>71</v>
      </c>
      <c r="Y3" s="101" t="s">
        <v>67</v>
      </c>
      <c r="Z3" s="23" t="s">
        <v>1024</v>
      </c>
      <c r="AA3" s="104"/>
      <c r="AB3" s="107" t="s">
        <v>53</v>
      </c>
      <c r="AC3" s="101" t="s">
        <v>414</v>
      </c>
      <c r="AD3" s="101"/>
      <c r="AE3" s="101"/>
      <c r="AF3" s="107" t="s">
        <v>162</v>
      </c>
      <c r="AG3" s="107" t="s">
        <v>57</v>
      </c>
      <c r="AH3" s="101" t="s">
        <v>58</v>
      </c>
      <c r="AI3" s="101"/>
    </row>
    <row r="4" spans="1:35" s="139" customFormat="1" ht="79.5" customHeight="1">
      <c r="A4" s="85" t="s">
        <v>401</v>
      </c>
      <c r="B4" s="85"/>
      <c r="C4" s="85" t="s">
        <v>418</v>
      </c>
      <c r="D4" s="85" t="s">
        <v>418</v>
      </c>
      <c r="E4" s="85" t="s">
        <v>80</v>
      </c>
      <c r="F4" s="90"/>
      <c r="G4" s="85" t="s">
        <v>969</v>
      </c>
      <c r="H4" s="90" t="s">
        <v>206</v>
      </c>
      <c r="I4" s="85" t="s">
        <v>42</v>
      </c>
      <c r="J4" s="85" t="s">
        <v>1261</v>
      </c>
      <c r="K4" s="85" t="s">
        <v>1262</v>
      </c>
      <c r="L4" s="85" t="s">
        <v>71</v>
      </c>
      <c r="M4" s="85" t="s">
        <v>46</v>
      </c>
      <c r="N4" s="88" t="s">
        <v>966</v>
      </c>
      <c r="O4" s="88"/>
      <c r="P4" s="89" t="s">
        <v>48</v>
      </c>
      <c r="Q4" s="85" t="s">
        <v>1263</v>
      </c>
      <c r="R4" s="85" t="s">
        <v>61</v>
      </c>
      <c r="S4" s="85" t="s">
        <v>1264</v>
      </c>
      <c r="T4" s="88"/>
      <c r="U4" s="90" t="s">
        <v>48</v>
      </c>
      <c r="V4" s="90" t="s">
        <v>48</v>
      </c>
      <c r="W4" s="90" t="s">
        <v>48</v>
      </c>
      <c r="X4" s="85" t="s">
        <v>1060</v>
      </c>
      <c r="Y4" s="85" t="s">
        <v>67</v>
      </c>
      <c r="Z4" s="23" t="s">
        <v>1024</v>
      </c>
      <c r="AA4" s="88"/>
      <c r="AB4" s="91" t="s">
        <v>53</v>
      </c>
      <c r="AC4" s="85" t="s">
        <v>1266</v>
      </c>
      <c r="AD4" s="85" t="s">
        <v>416</v>
      </c>
      <c r="AE4" s="85"/>
      <c r="AF4" s="91" t="s">
        <v>1265</v>
      </c>
      <c r="AG4" s="91" t="s">
        <v>1259</v>
      </c>
      <c r="AH4" s="85" t="s">
        <v>58</v>
      </c>
      <c r="AI4" s="85"/>
    </row>
    <row r="5" spans="1:35" s="123" customFormat="1" ht="124.5" customHeight="1">
      <c r="A5" s="101" t="s">
        <v>401</v>
      </c>
      <c r="B5" s="101"/>
      <c r="C5" s="101" t="s">
        <v>877</v>
      </c>
      <c r="D5" s="101" t="s">
        <v>877</v>
      </c>
      <c r="E5" s="101" t="s">
        <v>36</v>
      </c>
      <c r="F5" s="101"/>
      <c r="G5" s="101" t="s">
        <v>970</v>
      </c>
      <c r="H5" s="101" t="s">
        <v>837</v>
      </c>
      <c r="I5" s="101" t="s">
        <v>41</v>
      </c>
      <c r="J5" s="101"/>
      <c r="K5" s="101" t="s">
        <v>880</v>
      </c>
      <c r="L5" s="101" t="s">
        <v>71</v>
      </c>
      <c r="M5" s="101" t="s">
        <v>89</v>
      </c>
      <c r="N5" s="88" t="s">
        <v>966</v>
      </c>
      <c r="O5" s="101"/>
      <c r="P5" s="101" t="s">
        <v>48</v>
      </c>
      <c r="Q5" s="101" t="s">
        <v>881</v>
      </c>
      <c r="R5" s="101"/>
      <c r="S5" s="101"/>
      <c r="T5" s="101"/>
      <c r="U5" s="101" t="s">
        <v>48</v>
      </c>
      <c r="V5" s="101" t="s">
        <v>48</v>
      </c>
      <c r="W5" s="101" t="s">
        <v>52</v>
      </c>
      <c r="X5" s="101" t="s">
        <v>71</v>
      </c>
      <c r="Y5" s="101" t="s">
        <v>46</v>
      </c>
      <c r="Z5" s="15" t="s">
        <v>966</v>
      </c>
      <c r="AA5" s="101"/>
      <c r="AB5" s="101" t="s">
        <v>53</v>
      </c>
      <c r="AC5" s="101" t="s">
        <v>882</v>
      </c>
      <c r="AD5" s="101"/>
      <c r="AE5" s="101"/>
      <c r="AF5" s="101" t="s">
        <v>844</v>
      </c>
      <c r="AG5" s="101" t="s">
        <v>70</v>
      </c>
      <c r="AH5" s="85" t="s">
        <v>58</v>
      </c>
      <c r="AI5" s="101"/>
    </row>
  </sheetData>
  <protectedRanges>
    <protectedRange sqref="F2:F4 H2:H4" name="Rango1_3"/>
  </protectedRanges>
  <conditionalFormatting sqref="AA2:AA4 N2:O2 O3:O4 N3:N5">
    <cfRule type="cellIs" dxfId="107" priority="5" operator="equal">
      <formula>"Extrema"</formula>
    </cfRule>
    <cfRule type="cellIs" dxfId="106" priority="6" operator="equal">
      <formula>"Alta"</formula>
    </cfRule>
    <cfRule type="cellIs" dxfId="105" priority="7" operator="equal">
      <formula>"Moderada"</formula>
    </cfRule>
    <cfRule type="cellIs" dxfId="104" priority="8" operator="equal">
      <formula>"Baja"</formula>
    </cfRule>
  </conditionalFormatting>
  <conditionalFormatting sqref="Z2:Z5">
    <cfRule type="cellIs" dxfId="103" priority="1" operator="equal">
      <formula>"Baja"</formula>
    </cfRule>
    <cfRule type="cellIs" dxfId="102" priority="2" operator="equal">
      <formula>"Moderada"</formula>
    </cfRule>
    <cfRule type="cellIs" dxfId="101" priority="3" operator="equal">
      <formula>"Alta"</formula>
    </cfRule>
    <cfRule type="cellIs" dxfId="100" priority="4" operator="equal">
      <formula>"Extrema"</formula>
    </cfRule>
  </conditionalFormatting>
  <dataValidations count="10">
    <dataValidation type="list" allowBlank="1" showInputMessage="1" showErrorMessage="1" sqref="G2:G5">
      <formula1>$A$285:$A$287</formula1>
    </dataValidation>
    <dataValidation type="list" allowBlank="1" showInputMessage="1" showErrorMessage="1" sqref="F2:F4">
      <formula1>Tipo_de_Riesgo</formula1>
    </dataValidation>
    <dataValidation type="list" allowBlank="1" showInputMessage="1" showErrorMessage="1" sqref="P2:P4">
      <formula1>"SI,NO"</formula1>
    </dataValidation>
    <dataValidation type="list" allowBlank="1" showInputMessage="1" showErrorMessage="1" sqref="I2:I4">
      <formula1>$A$202:$A$206</formula1>
    </dataValidation>
    <dataValidation type="list" allowBlank="1" showInputMessage="1" showErrorMessage="1" sqref="AH2:AH5">
      <formula1>$B$837:$B$840</formula1>
    </dataValidation>
    <dataValidation type="list" allowBlank="1" showInputMessage="1" showErrorMessage="1" sqref="Q5">
      <formula1>$AW$4:$AW$5</formula1>
    </dataValidation>
    <dataValidation type="list" allowBlank="1" showInputMessage="1" showErrorMessage="1" errorTitle="ERROR !!!" error="Por favor elija la opción SI o NO dentro de la lista desplegable._x000a__x000a_Gracias." sqref="U2:W4">
      <formula1>"SI,NO"</formula1>
    </dataValidation>
    <dataValidation type="list" allowBlank="1" showInputMessage="1" showErrorMessage="1" sqref="X3">
      <formula1>$AU$4:$AU$6</formula1>
    </dataValidation>
    <dataValidation type="list" allowBlank="1" showInputMessage="1" showErrorMessage="1" sqref="Y3:Y4">
      <formula1>$AV$4:$AV$6</formula1>
    </dataValidation>
    <dataValidation type="list" allowBlank="1" showInputMessage="1" showErrorMessage="1" sqref="E2:E4">
      <formula1>$AX$4:$AX$8</formula1>
    </dataValidation>
  </dataValidation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9"/>
  <sheetViews>
    <sheetView tabSelected="1" view="pageBreakPreview" zoomScale="90" zoomScaleNormal="80" zoomScaleSheetLayoutView="90" workbookViewId="0">
      <pane xSplit="5" ySplit="2" topLeftCell="Q3" activePane="bottomRight" state="frozen"/>
      <selection pane="topRight" activeCell="E1" sqref="E1"/>
      <selection pane="bottomLeft" activeCell="A3" sqref="A3"/>
      <selection pane="bottomRight" activeCell="V10" sqref="V10"/>
    </sheetView>
  </sheetViews>
  <sheetFormatPr baseColWidth="10" defaultRowHeight="15"/>
  <cols>
    <col min="1" max="1" width="11.42578125" style="224"/>
    <col min="2" max="2" width="19.28515625" style="188" customWidth="1"/>
    <col min="3" max="3" width="4.85546875" style="188" hidden="1" customWidth="1"/>
    <col min="4" max="4" width="36.5703125" style="188" hidden="1" customWidth="1"/>
    <col min="5" max="5" width="29.85546875" style="215" customWidth="1"/>
    <col min="6" max="6" width="12.28515625" style="215" customWidth="1"/>
    <col min="7" max="7" width="14" style="215" hidden="1" customWidth="1"/>
    <col min="8" max="8" width="13.7109375" style="215" hidden="1" customWidth="1"/>
    <col min="9" max="9" width="17.7109375" style="215" hidden="1" customWidth="1"/>
    <col min="10" max="10" width="16" style="215" customWidth="1"/>
    <col min="11" max="11" width="38.85546875" style="188" customWidth="1"/>
    <col min="12" max="12" width="42.7109375" style="188" customWidth="1"/>
    <col min="13" max="13" width="16.42578125" style="188" customWidth="1"/>
    <col min="14" max="14" width="17" style="188" customWidth="1"/>
    <col min="15" max="15" width="11" style="188" customWidth="1"/>
    <col min="16" max="16" width="0" style="188" hidden="1" customWidth="1"/>
    <col min="17" max="17" width="9.85546875" style="188" customWidth="1"/>
    <col min="18" max="18" width="32.42578125" style="188" customWidth="1"/>
    <col min="19" max="19" width="13" style="188" customWidth="1"/>
    <col min="20" max="20" width="15.28515625" style="188" customWidth="1"/>
    <col min="21" max="21" width="0" style="188" hidden="1" customWidth="1"/>
    <col min="22" max="22" width="8.85546875" style="188" customWidth="1"/>
    <col min="23" max="23" width="8.28515625" style="188" customWidth="1"/>
    <col min="24" max="24" width="8.85546875" style="188" customWidth="1"/>
    <col min="25" max="27" width="11.42578125" style="188"/>
    <col min="28" max="28" width="0" style="188" hidden="1" customWidth="1"/>
    <col min="29" max="29" width="11.42578125" style="188"/>
    <col min="30" max="30" width="42.28515625" style="188" customWidth="1"/>
    <col min="31" max="31" width="19.140625" style="188" customWidth="1"/>
    <col min="32" max="32" width="0" style="188" hidden="1" customWidth="1"/>
    <col min="33" max="33" width="13.28515625" style="188" customWidth="1"/>
    <col min="34" max="34" width="11.42578125" style="188"/>
    <col min="35" max="35" width="12.28515625" style="188" customWidth="1"/>
    <col min="36" max="37" width="0" style="188" hidden="1" customWidth="1"/>
    <col min="38" max="38" width="15.140625" style="188" hidden="1" customWidth="1"/>
    <col min="39" max="39" width="15.7109375" style="200" hidden="1" customWidth="1"/>
    <col min="40" max="40" width="29.140625" style="200" customWidth="1"/>
    <col min="41" max="42" width="61.7109375" style="200" customWidth="1"/>
    <col min="43" max="43" width="55.140625" style="207" customWidth="1"/>
    <col min="44" max="16384" width="11.42578125" style="188"/>
  </cols>
  <sheetData>
    <row r="1" spans="1:44" ht="123.75" customHeight="1" thickBot="1">
      <c r="B1" s="298"/>
      <c r="C1" s="298"/>
      <c r="D1" s="298"/>
      <c r="E1" s="298"/>
      <c r="F1" s="298"/>
      <c r="G1" s="298"/>
      <c r="H1" s="298"/>
      <c r="I1" s="298"/>
      <c r="J1" s="285" t="s">
        <v>1317</v>
      </c>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27"/>
    </row>
    <row r="2" spans="1:44" ht="29.25" customHeight="1" thickBot="1">
      <c r="A2" s="299" t="s">
        <v>1315</v>
      </c>
      <c r="B2" s="300"/>
      <c r="C2" s="300"/>
      <c r="D2" s="300"/>
      <c r="E2" s="300"/>
      <c r="F2" s="300"/>
      <c r="G2" s="300"/>
      <c r="H2" s="300"/>
      <c r="I2" s="300"/>
      <c r="J2" s="300"/>
      <c r="K2" s="300"/>
      <c r="L2" s="301"/>
      <c r="M2" s="296" t="s">
        <v>1</v>
      </c>
      <c r="N2" s="297"/>
      <c r="O2" s="297"/>
      <c r="P2" s="272"/>
      <c r="Q2" s="297" t="s">
        <v>1316</v>
      </c>
      <c r="R2" s="297"/>
      <c r="S2" s="297"/>
      <c r="T2" s="297"/>
      <c r="U2" s="297"/>
      <c r="V2" s="297"/>
      <c r="W2" s="297"/>
      <c r="X2" s="297"/>
      <c r="Y2" s="297"/>
      <c r="Z2" s="297"/>
      <c r="AA2" s="297"/>
      <c r="AB2" s="273"/>
      <c r="AC2" s="274" t="s">
        <v>3</v>
      </c>
      <c r="AD2" s="287"/>
      <c r="AE2" s="287"/>
      <c r="AF2" s="287"/>
      <c r="AG2" s="287"/>
      <c r="AH2" s="287"/>
      <c r="AI2" s="287"/>
      <c r="AJ2" s="287"/>
      <c r="AK2" s="287"/>
      <c r="AL2" s="287"/>
      <c r="AM2" s="287"/>
      <c r="AN2" s="287"/>
      <c r="AO2" s="287"/>
      <c r="AP2" s="287"/>
      <c r="AQ2" s="288"/>
      <c r="AR2" s="226"/>
    </row>
    <row r="3" spans="1:44" s="189" customFormat="1" ht="102.75" customHeight="1" thickBot="1">
      <c r="A3" s="229" t="s">
        <v>1478</v>
      </c>
      <c r="B3" s="229" t="s">
        <v>4</v>
      </c>
      <c r="C3" s="230" t="s">
        <v>5</v>
      </c>
      <c r="D3" s="230" t="s">
        <v>6</v>
      </c>
      <c r="E3" s="230" t="s">
        <v>7</v>
      </c>
      <c r="F3" s="230" t="s">
        <v>8</v>
      </c>
      <c r="G3" s="230" t="s">
        <v>967</v>
      </c>
      <c r="H3" s="230" t="s">
        <v>968</v>
      </c>
      <c r="I3" s="230" t="s">
        <v>9</v>
      </c>
      <c r="J3" s="230" t="s">
        <v>10</v>
      </c>
      <c r="K3" s="230" t="s">
        <v>11</v>
      </c>
      <c r="L3" s="230" t="s">
        <v>12</v>
      </c>
      <c r="M3" s="231" t="s">
        <v>13</v>
      </c>
      <c r="N3" s="231" t="s">
        <v>14</v>
      </c>
      <c r="O3" s="231" t="s">
        <v>15</v>
      </c>
      <c r="P3" s="231" t="s">
        <v>16</v>
      </c>
      <c r="Q3" s="231" t="s">
        <v>17</v>
      </c>
      <c r="R3" s="231" t="s">
        <v>18</v>
      </c>
      <c r="S3" s="230" t="s">
        <v>19</v>
      </c>
      <c r="T3" s="230" t="s">
        <v>20</v>
      </c>
      <c r="U3" s="230" t="s">
        <v>21</v>
      </c>
      <c r="V3" s="231" t="s">
        <v>22</v>
      </c>
      <c r="W3" s="231" t="s">
        <v>23</v>
      </c>
      <c r="X3" s="231" t="s">
        <v>24</v>
      </c>
      <c r="Y3" s="231" t="s">
        <v>13</v>
      </c>
      <c r="Z3" s="231" t="s">
        <v>14</v>
      </c>
      <c r="AA3" s="231" t="s">
        <v>15</v>
      </c>
      <c r="AB3" s="231" t="s">
        <v>16</v>
      </c>
      <c r="AC3" s="231" t="s">
        <v>25</v>
      </c>
      <c r="AD3" s="230" t="s">
        <v>1424</v>
      </c>
      <c r="AE3" s="230" t="s">
        <v>27</v>
      </c>
      <c r="AF3" s="230" t="s">
        <v>28</v>
      </c>
      <c r="AG3" s="230" t="s">
        <v>1422</v>
      </c>
      <c r="AH3" s="230" t="s">
        <v>29</v>
      </c>
      <c r="AI3" s="232" t="s">
        <v>30</v>
      </c>
      <c r="AJ3" s="233" t="s">
        <v>31</v>
      </c>
      <c r="AK3" s="234" t="s">
        <v>32</v>
      </c>
      <c r="AL3" s="232" t="s">
        <v>1425</v>
      </c>
      <c r="AM3" s="235" t="s">
        <v>1331</v>
      </c>
      <c r="AN3" s="230" t="s">
        <v>1451</v>
      </c>
      <c r="AO3" s="275" t="s">
        <v>1524</v>
      </c>
      <c r="AP3" s="275" t="s">
        <v>1523</v>
      </c>
      <c r="AQ3" s="275" t="s">
        <v>1525</v>
      </c>
    </row>
    <row r="4" spans="1:44" s="189" customFormat="1" ht="231.75" hidden="1" customHeight="1">
      <c r="A4" s="223"/>
      <c r="B4" s="193" t="s">
        <v>1349</v>
      </c>
      <c r="C4" s="193"/>
      <c r="D4" s="193"/>
      <c r="E4" s="213" t="s">
        <v>1350</v>
      </c>
      <c r="F4" s="213" t="s">
        <v>36</v>
      </c>
      <c r="G4" s="216"/>
      <c r="H4" s="213"/>
      <c r="I4" s="213"/>
      <c r="J4" s="213" t="s">
        <v>1358</v>
      </c>
      <c r="K4" s="193" t="s">
        <v>1366</v>
      </c>
      <c r="L4" s="193" t="s">
        <v>1351</v>
      </c>
      <c r="M4" s="193" t="s">
        <v>77</v>
      </c>
      <c r="N4" s="193" t="s">
        <v>89</v>
      </c>
      <c r="O4" s="195" t="str">
        <f>IF(AND(M4&lt;&gt;"",N4&lt;&gt;""),VLOOKUP(M4&amp;N4,Hoja5!$L3:$M27,2,FALSE),"")</f>
        <v>Extrema</v>
      </c>
      <c r="P4" s="195"/>
      <c r="Q4" s="196" t="s">
        <v>48</v>
      </c>
      <c r="R4" s="193" t="s">
        <v>1352</v>
      </c>
      <c r="S4" s="193" t="s">
        <v>61</v>
      </c>
      <c r="T4" s="193" t="s">
        <v>829</v>
      </c>
      <c r="U4" s="195"/>
      <c r="V4" s="194" t="s">
        <v>48</v>
      </c>
      <c r="W4" s="194" t="s">
        <v>48</v>
      </c>
      <c r="X4" s="194" t="s">
        <v>48</v>
      </c>
      <c r="Y4" s="193" t="s">
        <v>71</v>
      </c>
      <c r="Z4" s="193" t="s">
        <v>89</v>
      </c>
      <c r="AA4" s="195" t="str">
        <f>IF(AND(Y4&lt;&gt;"",Z4&lt;&gt;""),VLOOKUP(Y4&amp;Z4,Hoja5!$L3:$M27,2,FALSE),"")</f>
        <v>Extrema</v>
      </c>
      <c r="AB4" s="195"/>
      <c r="AC4" s="197" t="s">
        <v>53</v>
      </c>
      <c r="AD4" s="193"/>
      <c r="AE4" s="193" t="s">
        <v>1353</v>
      </c>
      <c r="AF4" s="193"/>
      <c r="AG4" s="193"/>
      <c r="AH4" s="197" t="s">
        <v>1325</v>
      </c>
      <c r="AI4" s="197" t="s">
        <v>1326</v>
      </c>
      <c r="AJ4" s="204"/>
      <c r="AK4" s="205"/>
      <c r="AL4" s="197"/>
      <c r="AM4" s="203" t="s">
        <v>1332</v>
      </c>
      <c r="AN4" s="206"/>
      <c r="AO4" s="208"/>
      <c r="AP4" s="208"/>
      <c r="AQ4" s="208"/>
    </row>
    <row r="5" spans="1:44" s="189" customFormat="1" ht="54" hidden="1" customHeight="1" thickBot="1">
      <c r="A5" s="223"/>
      <c r="B5" s="240" t="s">
        <v>1349</v>
      </c>
      <c r="C5" s="240"/>
      <c r="D5" s="240"/>
      <c r="E5" s="241" t="s">
        <v>1354</v>
      </c>
      <c r="F5" s="241" t="s">
        <v>36</v>
      </c>
      <c r="G5" s="242"/>
      <c r="H5" s="241"/>
      <c r="I5" s="241"/>
      <c r="J5" s="241" t="s">
        <v>42</v>
      </c>
      <c r="K5" s="240" t="s">
        <v>1367</v>
      </c>
      <c r="L5" s="240" t="s">
        <v>1356</v>
      </c>
      <c r="M5" s="240" t="s">
        <v>77</v>
      </c>
      <c r="N5" s="240" t="s">
        <v>89</v>
      </c>
      <c r="O5" s="243" t="str">
        <f>IF(AND(M5&lt;&gt;"",N5&lt;&gt;""),VLOOKUP(M5&amp;N5,Hoja5!$L4:$M28,2,FALSE),"")</f>
        <v>Extrema</v>
      </c>
      <c r="P5" s="243"/>
      <c r="Q5" s="244"/>
      <c r="R5" s="240" t="s">
        <v>1357</v>
      </c>
      <c r="S5" s="240" t="s">
        <v>61</v>
      </c>
      <c r="T5" s="240" t="s">
        <v>829</v>
      </c>
      <c r="U5" s="243"/>
      <c r="V5" s="245" t="s">
        <v>48</v>
      </c>
      <c r="W5" s="245" t="s">
        <v>48</v>
      </c>
      <c r="X5" s="245" t="s">
        <v>48</v>
      </c>
      <c r="Y5" s="240" t="s">
        <v>71</v>
      </c>
      <c r="Z5" s="240" t="s">
        <v>89</v>
      </c>
      <c r="AA5" s="243" t="str">
        <f>IF(AND(Y5&lt;&gt;"",Z5&lt;&gt;""),VLOOKUP(Y5&amp;Z5,Hoja5!$L4:$M28,2,FALSE),"")</f>
        <v>Extrema</v>
      </c>
      <c r="AB5" s="243"/>
      <c r="AC5" s="246"/>
      <c r="AD5" s="240"/>
      <c r="AE5" s="240" t="s">
        <v>1353</v>
      </c>
      <c r="AF5" s="240"/>
      <c r="AG5" s="240"/>
      <c r="AH5" s="246" t="s">
        <v>1325</v>
      </c>
      <c r="AI5" s="246" t="s">
        <v>1326</v>
      </c>
      <c r="AJ5" s="198"/>
      <c r="AK5" s="199"/>
      <c r="AL5" s="246"/>
      <c r="AM5" s="247" t="s">
        <v>1332</v>
      </c>
      <c r="AN5" s="248"/>
      <c r="AO5" s="236"/>
      <c r="AP5" s="236"/>
      <c r="AQ5" s="236"/>
    </row>
    <row r="6" spans="1:44" s="189" customFormat="1" ht="337.5" customHeight="1">
      <c r="A6" s="249">
        <v>1</v>
      </c>
      <c r="B6" s="250" t="s">
        <v>1340</v>
      </c>
      <c r="C6" s="250"/>
      <c r="D6" s="250"/>
      <c r="E6" s="251" t="s">
        <v>1336</v>
      </c>
      <c r="F6" s="251" t="s">
        <v>36</v>
      </c>
      <c r="G6" s="252"/>
      <c r="H6" s="251"/>
      <c r="I6" s="251"/>
      <c r="J6" s="251" t="s">
        <v>42</v>
      </c>
      <c r="K6" s="251" t="s">
        <v>1337</v>
      </c>
      <c r="L6" s="251" t="s">
        <v>1348</v>
      </c>
      <c r="M6" s="251" t="s">
        <v>77</v>
      </c>
      <c r="N6" s="251" t="s">
        <v>46</v>
      </c>
      <c r="O6" s="253" t="str">
        <f>IF(AND(M6&lt;&gt;"",N6&lt;&gt;""),VLOOKUP(M6&amp;N6,Hoja5!$L3:$M27,2,FALSE),"")</f>
        <v>Extrema</v>
      </c>
      <c r="P6" s="253"/>
      <c r="Q6" s="254" t="s">
        <v>48</v>
      </c>
      <c r="R6" s="251" t="s">
        <v>1338</v>
      </c>
      <c r="S6" s="251" t="s">
        <v>61</v>
      </c>
      <c r="T6" s="251" t="s">
        <v>829</v>
      </c>
      <c r="U6" s="253"/>
      <c r="V6" s="252" t="s">
        <v>1323</v>
      </c>
      <c r="W6" s="252" t="s">
        <v>48</v>
      </c>
      <c r="X6" s="252" t="s">
        <v>48</v>
      </c>
      <c r="Y6" s="251" t="s">
        <v>77</v>
      </c>
      <c r="Z6" s="251" t="s">
        <v>46</v>
      </c>
      <c r="AA6" s="253" t="str">
        <f>IF(AND(Y6&lt;&gt;"",Z6&lt;&gt;""),VLOOKUP(Y6&amp;Z6,Hoja5!L3:M27,2,FALSE),"")</f>
        <v>Extrema</v>
      </c>
      <c r="AB6" s="253"/>
      <c r="AC6" s="255" t="s">
        <v>53</v>
      </c>
      <c r="AD6" s="251" t="s">
        <v>1347</v>
      </c>
      <c r="AE6" s="251" t="s">
        <v>1339</v>
      </c>
      <c r="AF6" s="251"/>
      <c r="AG6" s="251" t="s">
        <v>1423</v>
      </c>
      <c r="AH6" s="255" t="s">
        <v>1325</v>
      </c>
      <c r="AI6" s="255" t="s">
        <v>1326</v>
      </c>
      <c r="AJ6" s="256"/>
      <c r="AK6" s="256"/>
      <c r="AL6" s="255" t="s">
        <v>1426</v>
      </c>
      <c r="AM6" s="257" t="s">
        <v>1332</v>
      </c>
      <c r="AN6" s="257" t="s">
        <v>1457</v>
      </c>
      <c r="AO6" s="258" t="s">
        <v>1479</v>
      </c>
      <c r="AP6" s="258" t="s">
        <v>1517</v>
      </c>
      <c r="AQ6" s="276" t="s">
        <v>1526</v>
      </c>
    </row>
    <row r="7" spans="1:44" s="189" customFormat="1" ht="210.75" customHeight="1">
      <c r="A7" s="295">
        <v>2</v>
      </c>
      <c r="B7" s="286" t="s">
        <v>1340</v>
      </c>
      <c r="C7" s="190"/>
      <c r="D7" s="190"/>
      <c r="E7" s="286" t="s">
        <v>1335</v>
      </c>
      <c r="F7" s="286" t="s">
        <v>36</v>
      </c>
      <c r="G7" s="209"/>
      <c r="H7" s="209"/>
      <c r="I7" s="286"/>
      <c r="J7" s="286" t="s">
        <v>1346</v>
      </c>
      <c r="K7" s="286" t="s">
        <v>1342</v>
      </c>
      <c r="L7" s="286" t="s">
        <v>1341</v>
      </c>
      <c r="M7" s="286" t="s">
        <v>77</v>
      </c>
      <c r="N7" s="286" t="s">
        <v>89</v>
      </c>
      <c r="O7" s="291" t="str">
        <f>IF(AND(M7&lt;&gt;"",N7&lt;&gt;""),VLOOKUP(M7&amp;N7,Hoja5!$L3:$M27,2,FALSE),"")</f>
        <v>Extrema</v>
      </c>
      <c r="P7" s="286"/>
      <c r="Q7" s="286" t="s">
        <v>48</v>
      </c>
      <c r="R7" s="286" t="s">
        <v>1343</v>
      </c>
      <c r="S7" s="286" t="s">
        <v>61</v>
      </c>
      <c r="T7" s="286" t="s">
        <v>829</v>
      </c>
      <c r="U7" s="286"/>
      <c r="V7" s="286" t="s">
        <v>1323</v>
      </c>
      <c r="W7" s="286" t="s">
        <v>48</v>
      </c>
      <c r="X7" s="286" t="s">
        <v>48</v>
      </c>
      <c r="Y7" s="286" t="s">
        <v>77</v>
      </c>
      <c r="Z7" s="286" t="s">
        <v>89</v>
      </c>
      <c r="AA7" s="286" t="str">
        <f>IF(AND(Y7&lt;&gt;"",Z7&lt;&gt;""),VLOOKUP(Y7&amp;Z7,Hoja5!L4:M28,2,FALSE),"")</f>
        <v>Extrema</v>
      </c>
      <c r="AB7" s="286"/>
      <c r="AC7" s="286" t="s">
        <v>53</v>
      </c>
      <c r="AD7" s="286" t="s">
        <v>1344</v>
      </c>
      <c r="AE7" s="286" t="s">
        <v>1339</v>
      </c>
      <c r="AF7" s="286"/>
      <c r="AG7" s="286" t="s">
        <v>1423</v>
      </c>
      <c r="AH7" s="286" t="s">
        <v>1345</v>
      </c>
      <c r="AI7" s="286" t="s">
        <v>1326</v>
      </c>
      <c r="AJ7" s="238"/>
      <c r="AK7" s="238"/>
      <c r="AL7" s="222" t="s">
        <v>1449</v>
      </c>
      <c r="AM7" s="219" t="s">
        <v>1332</v>
      </c>
      <c r="AN7" s="219" t="s">
        <v>1458</v>
      </c>
      <c r="AO7" s="202" t="s">
        <v>1448</v>
      </c>
      <c r="AP7" s="202" t="s">
        <v>1496</v>
      </c>
      <c r="AQ7" s="289" t="s">
        <v>1521</v>
      </c>
    </row>
    <row r="8" spans="1:44" s="189" customFormat="1" ht="95.25" customHeight="1">
      <c r="A8" s="295"/>
      <c r="B8" s="286"/>
      <c r="C8" s="190"/>
      <c r="D8" s="190"/>
      <c r="E8" s="286"/>
      <c r="F8" s="286"/>
      <c r="G8" s="209"/>
      <c r="H8" s="209"/>
      <c r="I8" s="286"/>
      <c r="J8" s="286"/>
      <c r="K8" s="286"/>
      <c r="L8" s="286"/>
      <c r="M8" s="286"/>
      <c r="N8" s="286"/>
      <c r="O8" s="291"/>
      <c r="P8" s="286"/>
      <c r="Q8" s="286"/>
      <c r="R8" s="286"/>
      <c r="S8" s="286"/>
      <c r="T8" s="286"/>
      <c r="U8" s="286"/>
      <c r="V8" s="286"/>
      <c r="W8" s="286"/>
      <c r="X8" s="286"/>
      <c r="Y8" s="286"/>
      <c r="Z8" s="286"/>
      <c r="AA8" s="286"/>
      <c r="AB8" s="286"/>
      <c r="AC8" s="286"/>
      <c r="AD8" s="286"/>
      <c r="AE8" s="286"/>
      <c r="AF8" s="286"/>
      <c r="AG8" s="286"/>
      <c r="AH8" s="286"/>
      <c r="AI8" s="286"/>
      <c r="AJ8" s="238"/>
      <c r="AK8" s="238"/>
      <c r="AL8" s="217"/>
      <c r="AM8" s="219"/>
      <c r="AN8" s="220" t="s">
        <v>1459</v>
      </c>
      <c r="AO8" s="191" t="s">
        <v>1480</v>
      </c>
      <c r="AP8" s="191" t="s">
        <v>1497</v>
      </c>
      <c r="AQ8" s="289"/>
    </row>
    <row r="9" spans="1:44" s="189" customFormat="1" ht="105.75" customHeight="1">
      <c r="A9" s="295"/>
      <c r="B9" s="286"/>
      <c r="C9" s="190"/>
      <c r="D9" s="190"/>
      <c r="E9" s="286"/>
      <c r="F9" s="286"/>
      <c r="G9" s="209"/>
      <c r="H9" s="209"/>
      <c r="I9" s="286"/>
      <c r="J9" s="286"/>
      <c r="K9" s="286"/>
      <c r="L9" s="286"/>
      <c r="M9" s="286"/>
      <c r="N9" s="286"/>
      <c r="O9" s="291"/>
      <c r="P9" s="286"/>
      <c r="Q9" s="286"/>
      <c r="R9" s="286"/>
      <c r="S9" s="286"/>
      <c r="T9" s="286"/>
      <c r="U9" s="286"/>
      <c r="V9" s="286"/>
      <c r="W9" s="286"/>
      <c r="X9" s="286"/>
      <c r="Y9" s="286"/>
      <c r="Z9" s="286"/>
      <c r="AA9" s="286"/>
      <c r="AB9" s="286"/>
      <c r="AC9" s="286"/>
      <c r="AD9" s="286"/>
      <c r="AE9" s="286"/>
      <c r="AF9" s="286"/>
      <c r="AG9" s="286"/>
      <c r="AH9" s="286"/>
      <c r="AI9" s="286"/>
      <c r="AJ9" s="238"/>
      <c r="AK9" s="238"/>
      <c r="AL9" s="222" t="s">
        <v>1450</v>
      </c>
      <c r="AM9" s="219"/>
      <c r="AN9" s="219" t="s">
        <v>1460</v>
      </c>
      <c r="AO9" s="202" t="s">
        <v>1452</v>
      </c>
      <c r="AP9" s="202" t="s">
        <v>1498</v>
      </c>
      <c r="AQ9" s="289"/>
    </row>
    <row r="10" spans="1:44" s="189" customFormat="1" ht="324" customHeight="1">
      <c r="A10" s="259">
        <v>3</v>
      </c>
      <c r="B10" s="190" t="s">
        <v>1321</v>
      </c>
      <c r="C10" s="190"/>
      <c r="D10" s="190"/>
      <c r="E10" s="209" t="s">
        <v>962</v>
      </c>
      <c r="F10" s="209" t="s">
        <v>36</v>
      </c>
      <c r="G10" s="237"/>
      <c r="H10" s="209"/>
      <c r="I10" s="209"/>
      <c r="J10" s="209" t="s">
        <v>1308</v>
      </c>
      <c r="K10" s="209" t="s">
        <v>1322</v>
      </c>
      <c r="L10" s="209" t="s">
        <v>813</v>
      </c>
      <c r="M10" s="209" t="s">
        <v>45</v>
      </c>
      <c r="N10" s="209" t="s">
        <v>89</v>
      </c>
      <c r="O10" s="212" t="str">
        <f>IF(AND(M10&lt;&gt;"",N10&lt;&gt;""),VLOOKUP(M10&amp;N10,Hoja5!$L3:$M27,2,FALSE),"")</f>
        <v>Extrema</v>
      </c>
      <c r="P10" s="212"/>
      <c r="Q10" s="210" t="s">
        <v>1323</v>
      </c>
      <c r="R10" s="209" t="s">
        <v>1324</v>
      </c>
      <c r="S10" s="209" t="s">
        <v>103</v>
      </c>
      <c r="T10" s="209" t="s">
        <v>829</v>
      </c>
      <c r="U10" s="212"/>
      <c r="V10" s="237" t="s">
        <v>48</v>
      </c>
      <c r="W10" s="237" t="s">
        <v>48</v>
      </c>
      <c r="X10" s="237" t="s">
        <v>48</v>
      </c>
      <c r="Y10" s="209" t="s">
        <v>45</v>
      </c>
      <c r="Z10" s="209" t="s">
        <v>89</v>
      </c>
      <c r="AA10" s="212" t="str">
        <f>IF(AND(Y10&lt;&gt;"",Z10&lt;&gt;""),VLOOKUP(Y10&amp;Z10,[1]Hoja4!$L$3:$M$27,2,FALSE),"")</f>
        <v>Extrema</v>
      </c>
      <c r="AB10" s="212"/>
      <c r="AC10" s="222" t="s">
        <v>53</v>
      </c>
      <c r="AD10" s="209" t="s">
        <v>1328</v>
      </c>
      <c r="AE10" s="209" t="s">
        <v>1527</v>
      </c>
      <c r="AF10" s="209"/>
      <c r="AG10" s="209" t="s">
        <v>1423</v>
      </c>
      <c r="AH10" s="222" t="s">
        <v>1325</v>
      </c>
      <c r="AI10" s="222" t="s">
        <v>1326</v>
      </c>
      <c r="AJ10" s="238"/>
      <c r="AK10" s="238"/>
      <c r="AL10" s="222" t="s">
        <v>1427</v>
      </c>
      <c r="AM10" s="219" t="s">
        <v>1332</v>
      </c>
      <c r="AN10" s="219" t="s">
        <v>1453</v>
      </c>
      <c r="AO10" s="202" t="s">
        <v>1481</v>
      </c>
      <c r="AP10" s="202" t="s">
        <v>1499</v>
      </c>
      <c r="AQ10" s="260" t="s">
        <v>1520</v>
      </c>
    </row>
    <row r="11" spans="1:44" s="189" customFormat="1" ht="259.5" customHeight="1">
      <c r="A11" s="259">
        <v>4</v>
      </c>
      <c r="B11" s="190" t="s">
        <v>1321</v>
      </c>
      <c r="C11" s="190"/>
      <c r="D11" s="190"/>
      <c r="E11" s="209" t="s">
        <v>1327</v>
      </c>
      <c r="F11" s="209" t="s">
        <v>36</v>
      </c>
      <c r="G11" s="237"/>
      <c r="H11" s="209"/>
      <c r="I11" s="209"/>
      <c r="J11" s="209" t="s">
        <v>1346</v>
      </c>
      <c r="K11" s="209" t="s">
        <v>1364</v>
      </c>
      <c r="L11" s="209" t="s">
        <v>1365</v>
      </c>
      <c r="M11" s="209" t="s">
        <v>77</v>
      </c>
      <c r="N11" s="209" t="s">
        <v>89</v>
      </c>
      <c r="O11" s="212" t="str">
        <f>IF(AND(M11&lt;&gt;"",N11&lt;&gt;""),VLOOKUP(M11&amp;N11,Hoja5!$L3:$M27,2,FALSE),"")</f>
        <v>Extrema</v>
      </c>
      <c r="P11" s="212"/>
      <c r="Q11" s="210" t="s">
        <v>48</v>
      </c>
      <c r="R11" s="209" t="s">
        <v>810</v>
      </c>
      <c r="S11" s="209" t="s">
        <v>103</v>
      </c>
      <c r="T11" s="209" t="s">
        <v>829</v>
      </c>
      <c r="U11" s="212"/>
      <c r="V11" s="237" t="s">
        <v>1323</v>
      </c>
      <c r="W11" s="237" t="s">
        <v>48</v>
      </c>
      <c r="X11" s="237" t="s">
        <v>48</v>
      </c>
      <c r="Y11" s="209" t="s">
        <v>71</v>
      </c>
      <c r="Z11" s="209" t="s">
        <v>89</v>
      </c>
      <c r="AA11" s="212" t="str">
        <f>IF(AND(Y11&lt;&gt;"",Z11&lt;&gt;""),VLOOKUP(Y11&amp;Z11,[1]Hoja4!$L$3:$M$27,2,FALSE),"")</f>
        <v>Extrema</v>
      </c>
      <c r="AB11" s="212"/>
      <c r="AC11" s="222" t="s">
        <v>53</v>
      </c>
      <c r="AD11" s="209" t="s">
        <v>1329</v>
      </c>
      <c r="AE11" s="209" t="s">
        <v>1527</v>
      </c>
      <c r="AF11" s="209"/>
      <c r="AG11" s="209" t="s">
        <v>1423</v>
      </c>
      <c r="AH11" s="222" t="s">
        <v>1330</v>
      </c>
      <c r="AI11" s="222" t="s">
        <v>1326</v>
      </c>
      <c r="AJ11" s="238"/>
      <c r="AK11" s="238"/>
      <c r="AL11" s="222" t="s">
        <v>1428</v>
      </c>
      <c r="AM11" s="219" t="s">
        <v>1332</v>
      </c>
      <c r="AN11" s="219" t="s">
        <v>1454</v>
      </c>
      <c r="AO11" s="225" t="s">
        <v>1483</v>
      </c>
      <c r="AP11" s="202" t="s">
        <v>1500</v>
      </c>
      <c r="AQ11" s="260" t="s">
        <v>1519</v>
      </c>
    </row>
    <row r="12" spans="1:44" s="189" customFormat="1" ht="249" customHeight="1">
      <c r="A12" s="259">
        <v>5</v>
      </c>
      <c r="B12" s="190" t="s">
        <v>401</v>
      </c>
      <c r="C12" s="190"/>
      <c r="D12" s="190" t="s">
        <v>410</v>
      </c>
      <c r="E12" s="209" t="s">
        <v>1333</v>
      </c>
      <c r="F12" s="209" t="s">
        <v>36</v>
      </c>
      <c r="G12" s="237"/>
      <c r="H12" s="209" t="s">
        <v>970</v>
      </c>
      <c r="I12" s="209" t="s">
        <v>837</v>
      </c>
      <c r="J12" s="209" t="s">
        <v>42</v>
      </c>
      <c r="K12" s="209" t="s">
        <v>1334</v>
      </c>
      <c r="L12" s="209" t="s">
        <v>412</v>
      </c>
      <c r="M12" s="209" t="s">
        <v>71</v>
      </c>
      <c r="N12" s="209" t="s">
        <v>46</v>
      </c>
      <c r="O12" s="212" t="str">
        <f>IF(AND(M12&lt;&gt;"",N12&lt;&gt;""),VLOOKUP(M12&amp;N12,Hoja5!$L3:$M27,2,FALSE),"")</f>
        <v>Extrema</v>
      </c>
      <c r="P12" s="212"/>
      <c r="Q12" s="210" t="s">
        <v>48</v>
      </c>
      <c r="R12" s="209" t="s">
        <v>1395</v>
      </c>
      <c r="S12" s="209" t="s">
        <v>61</v>
      </c>
      <c r="T12" s="209" t="s">
        <v>829</v>
      </c>
      <c r="U12" s="212"/>
      <c r="V12" s="237" t="s">
        <v>48</v>
      </c>
      <c r="W12" s="237" t="s">
        <v>48</v>
      </c>
      <c r="X12" s="237" t="s">
        <v>48</v>
      </c>
      <c r="Y12" s="209" t="s">
        <v>45</v>
      </c>
      <c r="Z12" s="209" t="s">
        <v>46</v>
      </c>
      <c r="AA12" s="212" t="str">
        <f>IF(AND(Y12&lt;&gt;"",Z12&lt;&gt;""),VLOOKUP(Y12&amp;Z12,[1]Hoja4!$L$3:$M$27,2,FALSE),"")</f>
        <v>Alta</v>
      </c>
      <c r="AB12" s="212"/>
      <c r="AC12" s="222" t="s">
        <v>53</v>
      </c>
      <c r="AD12" s="209" t="s">
        <v>1396</v>
      </c>
      <c r="AE12" s="209" t="s">
        <v>1309</v>
      </c>
      <c r="AF12" s="209"/>
      <c r="AG12" s="209" t="s">
        <v>1423</v>
      </c>
      <c r="AH12" s="222" t="s">
        <v>1393</v>
      </c>
      <c r="AI12" s="222" t="s">
        <v>1394</v>
      </c>
      <c r="AJ12" s="209" t="s">
        <v>58</v>
      </c>
      <c r="AK12" s="209"/>
      <c r="AL12" s="222" t="s">
        <v>1429</v>
      </c>
      <c r="AM12" s="219" t="s">
        <v>1332</v>
      </c>
      <c r="AN12" s="219" t="s">
        <v>1466</v>
      </c>
      <c r="AO12" s="239" t="s">
        <v>1518</v>
      </c>
      <c r="AP12" s="228" t="s">
        <v>1501</v>
      </c>
      <c r="AQ12" s="260" t="s">
        <v>1520</v>
      </c>
    </row>
    <row r="13" spans="1:44" s="189" customFormat="1" ht="2.25" customHeight="1">
      <c r="A13" s="259">
        <v>1</v>
      </c>
      <c r="B13" s="190" t="s">
        <v>401</v>
      </c>
      <c r="C13" s="190"/>
      <c r="D13" s="190"/>
      <c r="E13" s="209" t="s">
        <v>1368</v>
      </c>
      <c r="F13" s="209" t="s">
        <v>36</v>
      </c>
      <c r="G13" s="237"/>
      <c r="H13" s="209"/>
      <c r="I13" s="209"/>
      <c r="J13" s="209" t="s">
        <v>42</v>
      </c>
      <c r="K13" s="209" t="s">
        <v>1369</v>
      </c>
      <c r="L13" s="209" t="s">
        <v>1370</v>
      </c>
      <c r="M13" s="209" t="s">
        <v>71</v>
      </c>
      <c r="N13" s="209" t="s">
        <v>46</v>
      </c>
      <c r="O13" s="212" t="str">
        <f>IF(AND(M13&lt;&gt;"",N13&lt;&gt;""),VLOOKUP(M13&amp;N13,Hoja5!$L3:$M27,2,FALSE),"")</f>
        <v>Extrema</v>
      </c>
      <c r="P13" s="212"/>
      <c r="Q13" s="210" t="s">
        <v>52</v>
      </c>
      <c r="R13" s="209" t="s">
        <v>1390</v>
      </c>
      <c r="S13" s="209" t="s">
        <v>1390</v>
      </c>
      <c r="T13" s="209" t="s">
        <v>1390</v>
      </c>
      <c r="U13" s="212"/>
      <c r="V13" s="237" t="s">
        <v>52</v>
      </c>
      <c r="W13" s="237" t="s">
        <v>52</v>
      </c>
      <c r="X13" s="237" t="s">
        <v>52</v>
      </c>
      <c r="Y13" s="209" t="s">
        <v>71</v>
      </c>
      <c r="Z13" s="209" t="s">
        <v>46</v>
      </c>
      <c r="AA13" s="212" t="str">
        <f>IF(AND(Y13&lt;&gt;"",Z13&lt;&gt;""),VLOOKUP(Y13&amp;Z13,[1]Hoja4!$L$3:$M$27,2,FALSE),"")</f>
        <v>Extrema</v>
      </c>
      <c r="AB13" s="212"/>
      <c r="AC13" s="222" t="s">
        <v>53</v>
      </c>
      <c r="AD13" s="209" t="s">
        <v>1391</v>
      </c>
      <c r="AE13" s="209" t="s">
        <v>1392</v>
      </c>
      <c r="AF13" s="209"/>
      <c r="AG13" s="209" t="s">
        <v>1423</v>
      </c>
      <c r="AH13" s="222"/>
      <c r="AI13" s="222"/>
      <c r="AJ13" s="209"/>
      <c r="AK13" s="209"/>
      <c r="AL13" s="222"/>
      <c r="AM13" s="219"/>
      <c r="AN13" s="219"/>
      <c r="AO13" s="228" t="s">
        <v>1482</v>
      </c>
      <c r="AP13" s="228"/>
      <c r="AQ13" s="261"/>
    </row>
    <row r="14" spans="1:44" s="189" customFormat="1" ht="282" customHeight="1">
      <c r="A14" s="259">
        <v>6</v>
      </c>
      <c r="B14" s="190" t="s">
        <v>401</v>
      </c>
      <c r="C14" s="190"/>
      <c r="D14" s="190"/>
      <c r="E14" s="209" t="s">
        <v>1371</v>
      </c>
      <c r="F14" s="209" t="s">
        <v>36</v>
      </c>
      <c r="G14" s="237"/>
      <c r="H14" s="209"/>
      <c r="I14" s="209"/>
      <c r="J14" s="209" t="s">
        <v>42</v>
      </c>
      <c r="K14" s="209" t="s">
        <v>1372</v>
      </c>
      <c r="L14" s="209" t="s">
        <v>1373</v>
      </c>
      <c r="M14" s="209" t="s">
        <v>71</v>
      </c>
      <c r="N14" s="209" t="s">
        <v>46</v>
      </c>
      <c r="O14" s="212" t="str">
        <f>IF(AND(M14&lt;&gt;"",N14&lt;&gt;""),VLOOKUP(M14&amp;N14,Hoja5!$L3:$M27,2,FALSE),"")</f>
        <v>Extrema</v>
      </c>
      <c r="P14" s="212"/>
      <c r="Q14" s="210" t="s">
        <v>52</v>
      </c>
      <c r="R14" s="209"/>
      <c r="S14" s="209" t="s">
        <v>1390</v>
      </c>
      <c r="T14" s="209" t="s">
        <v>1390</v>
      </c>
      <c r="U14" s="212"/>
      <c r="V14" s="237" t="s">
        <v>52</v>
      </c>
      <c r="W14" s="237" t="s">
        <v>52</v>
      </c>
      <c r="X14" s="237" t="s">
        <v>52</v>
      </c>
      <c r="Y14" s="209" t="s">
        <v>71</v>
      </c>
      <c r="Z14" s="209" t="s">
        <v>46</v>
      </c>
      <c r="AA14" s="212" t="str">
        <f>IF(AND(Y14&lt;&gt;"",Z14&lt;&gt;""),VLOOKUP(Y14&amp;Z14,[1]Hoja4!$L$3:$M$27,2,FALSE),"")</f>
        <v>Extrema</v>
      </c>
      <c r="AB14" s="212"/>
      <c r="AC14" s="222" t="s">
        <v>53</v>
      </c>
      <c r="AD14" s="209" t="s">
        <v>1391</v>
      </c>
      <c r="AE14" s="209" t="s">
        <v>1374</v>
      </c>
      <c r="AF14" s="209"/>
      <c r="AG14" s="209" t="s">
        <v>1423</v>
      </c>
      <c r="AH14" s="209" t="s">
        <v>1375</v>
      </c>
      <c r="AI14" s="209" t="s">
        <v>1326</v>
      </c>
      <c r="AJ14" s="209"/>
      <c r="AK14" s="209"/>
      <c r="AL14" s="209"/>
      <c r="AM14" s="219" t="s">
        <v>1332</v>
      </c>
      <c r="AN14" s="219" t="s">
        <v>1467</v>
      </c>
      <c r="AO14" s="228" t="s">
        <v>1484</v>
      </c>
      <c r="AP14" s="228" t="s">
        <v>1502</v>
      </c>
      <c r="AQ14" s="260" t="s">
        <v>1520</v>
      </c>
    </row>
    <row r="15" spans="1:44" s="189" customFormat="1" ht="161.25" customHeight="1">
      <c r="A15" s="259">
        <v>7</v>
      </c>
      <c r="B15" s="190" t="s">
        <v>1306</v>
      </c>
      <c r="C15" s="190"/>
      <c r="D15" s="190"/>
      <c r="E15" s="209" t="s">
        <v>1397</v>
      </c>
      <c r="F15" s="209" t="s">
        <v>36</v>
      </c>
      <c r="G15" s="209"/>
      <c r="H15" s="209"/>
      <c r="I15" s="209"/>
      <c r="J15" s="214" t="s">
        <v>42</v>
      </c>
      <c r="K15" s="214" t="s">
        <v>1398</v>
      </c>
      <c r="L15" s="214" t="s">
        <v>1399</v>
      </c>
      <c r="M15" s="209" t="s">
        <v>33</v>
      </c>
      <c r="N15" s="209" t="s">
        <v>46</v>
      </c>
      <c r="O15" s="212" t="str">
        <f>IF(AND(M15&lt;&gt;"",N15&lt;&gt;""),VLOOKUP(M15&amp;N15,Hoja5!$L4:$M28,2,FALSE),"")</f>
        <v>Alta</v>
      </c>
      <c r="P15" s="209"/>
      <c r="Q15" s="209"/>
      <c r="R15" s="209" t="s">
        <v>1400</v>
      </c>
      <c r="S15" s="209" t="s">
        <v>61</v>
      </c>
      <c r="T15" s="209" t="s">
        <v>829</v>
      </c>
      <c r="U15" s="209"/>
      <c r="V15" s="209" t="s">
        <v>48</v>
      </c>
      <c r="W15" s="209" t="s">
        <v>48</v>
      </c>
      <c r="X15" s="209" t="s">
        <v>48</v>
      </c>
      <c r="Y15" s="209" t="s">
        <v>33</v>
      </c>
      <c r="Z15" s="209" t="s">
        <v>67</v>
      </c>
      <c r="AA15" s="212" t="str">
        <f>IF(AND(Y15&lt;&gt;"",Z15&lt;&gt;""),VLOOKUP(Y15&amp;Z15,[1]Hoja4!$L$3:$M$27,2,FALSE),"")</f>
        <v>Moderada</v>
      </c>
      <c r="AB15" s="209"/>
      <c r="AC15" s="209" t="s">
        <v>53</v>
      </c>
      <c r="AD15" s="209" t="s">
        <v>1401</v>
      </c>
      <c r="AE15" s="209" t="s">
        <v>1402</v>
      </c>
      <c r="AF15" s="209"/>
      <c r="AG15" s="209" t="s">
        <v>1423</v>
      </c>
      <c r="AH15" s="209" t="s">
        <v>1403</v>
      </c>
      <c r="AI15" s="209" t="s">
        <v>1394</v>
      </c>
      <c r="AJ15" s="209"/>
      <c r="AK15" s="209"/>
      <c r="AL15" s="209" t="s">
        <v>1430</v>
      </c>
      <c r="AM15" s="219" t="s">
        <v>1332</v>
      </c>
      <c r="AN15" s="219" t="s">
        <v>1468</v>
      </c>
      <c r="AO15" s="228" t="s">
        <v>1485</v>
      </c>
      <c r="AP15" s="228" t="s">
        <v>1503</v>
      </c>
      <c r="AQ15" s="260" t="s">
        <v>1520</v>
      </c>
    </row>
    <row r="16" spans="1:44" s="189" customFormat="1" ht="173.25" customHeight="1">
      <c r="A16" s="259">
        <v>8</v>
      </c>
      <c r="B16" s="190" t="s">
        <v>1307</v>
      </c>
      <c r="C16" s="190"/>
      <c r="D16" s="190" t="s">
        <v>845</v>
      </c>
      <c r="E16" s="209" t="s">
        <v>845</v>
      </c>
      <c r="F16" s="209" t="s">
        <v>36</v>
      </c>
      <c r="G16" s="209"/>
      <c r="H16" s="209" t="s">
        <v>970</v>
      </c>
      <c r="I16" s="209" t="s">
        <v>837</v>
      </c>
      <c r="J16" s="209" t="s">
        <v>42</v>
      </c>
      <c r="K16" s="209" t="s">
        <v>1407</v>
      </c>
      <c r="L16" s="209" t="s">
        <v>1408</v>
      </c>
      <c r="M16" s="209" t="s">
        <v>45</v>
      </c>
      <c r="N16" s="209" t="s">
        <v>46</v>
      </c>
      <c r="O16" s="212" t="str">
        <f>IF(AND(M16&lt;&gt;"",N16&lt;&gt;""),VLOOKUP(M16&amp;N16,Hoja5!$L3:$M27,2,FALSE),"")</f>
        <v>Alta</v>
      </c>
      <c r="P16" s="209"/>
      <c r="Q16" s="209" t="s">
        <v>48</v>
      </c>
      <c r="R16" s="209" t="s">
        <v>848</v>
      </c>
      <c r="S16" s="209" t="s">
        <v>61</v>
      </c>
      <c r="T16" s="209" t="s">
        <v>829</v>
      </c>
      <c r="U16" s="209"/>
      <c r="V16" s="209" t="s">
        <v>48</v>
      </c>
      <c r="W16" s="209" t="s">
        <v>48</v>
      </c>
      <c r="X16" s="209" t="s">
        <v>48</v>
      </c>
      <c r="Y16" s="209" t="s">
        <v>45</v>
      </c>
      <c r="Z16" s="209" t="s">
        <v>46</v>
      </c>
      <c r="AA16" s="212" t="str">
        <f>IF(AND(Y16&lt;&gt;"",Z16&lt;&gt;""),VLOOKUP(Y16&amp;Z16,[1]Hoja4!$L$3:$M$27,2,FALSE),"")</f>
        <v>Alta</v>
      </c>
      <c r="AB16" s="209"/>
      <c r="AC16" s="209" t="s">
        <v>53</v>
      </c>
      <c r="AD16" s="209" t="s">
        <v>1410</v>
      </c>
      <c r="AE16" s="209" t="s">
        <v>1402</v>
      </c>
      <c r="AF16" s="209" t="s">
        <v>843</v>
      </c>
      <c r="AG16" s="209" t="s">
        <v>1423</v>
      </c>
      <c r="AH16" s="209" t="s">
        <v>1375</v>
      </c>
      <c r="AI16" s="209" t="s">
        <v>1326</v>
      </c>
      <c r="AJ16" s="209"/>
      <c r="AK16" s="209" t="s">
        <v>58</v>
      </c>
      <c r="AL16" s="209" t="s">
        <v>1431</v>
      </c>
      <c r="AM16" s="219" t="s">
        <v>1332</v>
      </c>
      <c r="AN16" s="219" t="s">
        <v>1469</v>
      </c>
      <c r="AO16" s="228" t="s">
        <v>1486</v>
      </c>
      <c r="AP16" s="228" t="s">
        <v>1504</v>
      </c>
      <c r="AQ16" s="260" t="s">
        <v>1520</v>
      </c>
    </row>
    <row r="17" spans="1:43" s="189" customFormat="1" ht="146.25" customHeight="1">
      <c r="A17" s="259">
        <v>9</v>
      </c>
      <c r="B17" s="190" t="s">
        <v>1307</v>
      </c>
      <c r="C17" s="190"/>
      <c r="D17" s="190"/>
      <c r="E17" s="209" t="s">
        <v>1019</v>
      </c>
      <c r="F17" s="209" t="s">
        <v>36</v>
      </c>
      <c r="G17" s="209"/>
      <c r="H17" s="209"/>
      <c r="I17" s="209"/>
      <c r="J17" s="209" t="s">
        <v>42</v>
      </c>
      <c r="K17" s="209" t="s">
        <v>1404</v>
      </c>
      <c r="L17" s="209" t="s">
        <v>1405</v>
      </c>
      <c r="M17" s="209" t="s">
        <v>33</v>
      </c>
      <c r="N17" s="209" t="s">
        <v>46</v>
      </c>
      <c r="O17" s="212" t="str">
        <f>IF(AND(M17&lt;&gt;"",N17&lt;&gt;""),VLOOKUP(M17&amp;N17,Hoja5!$L4:$M28,2,FALSE),"")</f>
        <v>Alta</v>
      </c>
      <c r="P17" s="209"/>
      <c r="Q17" s="209" t="s">
        <v>48</v>
      </c>
      <c r="R17" s="209" t="s">
        <v>1406</v>
      </c>
      <c r="S17" s="209" t="s">
        <v>61</v>
      </c>
      <c r="T17" s="209" t="s">
        <v>829</v>
      </c>
      <c r="U17" s="209"/>
      <c r="V17" s="209" t="s">
        <v>48</v>
      </c>
      <c r="W17" s="209" t="s">
        <v>48</v>
      </c>
      <c r="X17" s="209" t="s">
        <v>48</v>
      </c>
      <c r="Y17" s="209" t="s">
        <v>33</v>
      </c>
      <c r="Z17" s="209" t="s">
        <v>46</v>
      </c>
      <c r="AA17" s="212" t="str">
        <f>IF(AND(Y17&lt;&gt;"",Z17&lt;&gt;""),VLOOKUP(Y17&amp;Z17,[1]Hoja4!$L$3:$M$27,2,FALSE),"")</f>
        <v>Alta</v>
      </c>
      <c r="AB17" s="209"/>
      <c r="AC17" s="209" t="s">
        <v>53</v>
      </c>
      <c r="AD17" s="209" t="s">
        <v>1409</v>
      </c>
      <c r="AE17" s="209" t="s">
        <v>1402</v>
      </c>
      <c r="AF17" s="209"/>
      <c r="AG17" s="209" t="s">
        <v>1423</v>
      </c>
      <c r="AH17" s="209" t="s">
        <v>1375</v>
      </c>
      <c r="AI17" s="209" t="s">
        <v>1326</v>
      </c>
      <c r="AJ17" s="209"/>
      <c r="AK17" s="209" t="s">
        <v>58</v>
      </c>
      <c r="AL17" s="209" t="s">
        <v>1432</v>
      </c>
      <c r="AM17" s="219" t="s">
        <v>1332</v>
      </c>
      <c r="AN17" s="219" t="s">
        <v>1470</v>
      </c>
      <c r="AO17" s="202" t="s">
        <v>1487</v>
      </c>
      <c r="AP17" s="202" t="s">
        <v>1505</v>
      </c>
      <c r="AQ17" s="260" t="s">
        <v>1520</v>
      </c>
    </row>
    <row r="18" spans="1:43" s="189" customFormat="1" ht="223.5" customHeight="1">
      <c r="A18" s="259">
        <v>10</v>
      </c>
      <c r="B18" s="190" t="s">
        <v>1447</v>
      </c>
      <c r="C18" s="190"/>
      <c r="D18" s="190"/>
      <c r="E18" s="209" t="s">
        <v>1437</v>
      </c>
      <c r="F18" s="209" t="s">
        <v>36</v>
      </c>
      <c r="G18" s="209"/>
      <c r="H18" s="209"/>
      <c r="I18" s="209"/>
      <c r="J18" s="209" t="s">
        <v>1436</v>
      </c>
      <c r="K18" s="209" t="s">
        <v>1438</v>
      </c>
      <c r="L18" s="209" t="s">
        <v>1439</v>
      </c>
      <c r="M18" s="209" t="s">
        <v>77</v>
      </c>
      <c r="N18" s="209" t="s">
        <v>60</v>
      </c>
      <c r="O18" s="212" t="str">
        <f>IF(AND(M18&lt;&gt;"",N18&lt;&gt;""),VLOOKUP(M18&amp;N18,Hoja5!$L3:$M27,2,FALSE),"")</f>
        <v>Alta</v>
      </c>
      <c r="P18" s="209"/>
      <c r="Q18" s="209" t="s">
        <v>48</v>
      </c>
      <c r="R18" s="209" t="s">
        <v>1440</v>
      </c>
      <c r="S18" s="209" t="s">
        <v>1441</v>
      </c>
      <c r="T18" s="209" t="s">
        <v>829</v>
      </c>
      <c r="U18" s="209"/>
      <c r="V18" s="209" t="s">
        <v>48</v>
      </c>
      <c r="W18" s="209" t="s">
        <v>48</v>
      </c>
      <c r="X18" s="209" t="s">
        <v>48</v>
      </c>
      <c r="Y18" s="209" t="s">
        <v>77</v>
      </c>
      <c r="Z18" s="209" t="s">
        <v>60</v>
      </c>
      <c r="AA18" s="212" t="str">
        <f>IF(AND(Y18&lt;&gt;"",Z18&lt;&gt;""),VLOOKUP(Y18&amp;Z18,Hoja5!$L3:$M27,2,FALSE),"")</f>
        <v>Alta</v>
      </c>
      <c r="AB18" s="209"/>
      <c r="AC18" s="209" t="s">
        <v>1442</v>
      </c>
      <c r="AD18" s="209" t="s">
        <v>1444</v>
      </c>
      <c r="AE18" s="209" t="s">
        <v>1443</v>
      </c>
      <c r="AF18" s="209"/>
      <c r="AG18" s="209" t="s">
        <v>1423</v>
      </c>
      <c r="AH18" s="221" t="s">
        <v>1445</v>
      </c>
      <c r="AI18" s="209" t="s">
        <v>1326</v>
      </c>
      <c r="AJ18" s="209"/>
      <c r="AK18" s="209"/>
      <c r="AL18" s="209" t="s">
        <v>1446</v>
      </c>
      <c r="AM18" s="219" t="s">
        <v>1332</v>
      </c>
      <c r="AN18" s="219" t="s">
        <v>1471</v>
      </c>
      <c r="AO18" s="202" t="s">
        <v>1488</v>
      </c>
      <c r="AP18" s="202" t="s">
        <v>1506</v>
      </c>
      <c r="AQ18" s="260" t="s">
        <v>1520</v>
      </c>
    </row>
    <row r="19" spans="1:43" s="189" customFormat="1" ht="337.5" customHeight="1">
      <c r="A19" s="259">
        <v>11</v>
      </c>
      <c r="B19" s="190" t="s">
        <v>454</v>
      </c>
      <c r="C19" s="190"/>
      <c r="D19" s="190" t="s">
        <v>885</v>
      </c>
      <c r="E19" s="209" t="s">
        <v>885</v>
      </c>
      <c r="F19" s="209" t="s">
        <v>36</v>
      </c>
      <c r="G19" s="209"/>
      <c r="H19" s="209" t="s">
        <v>970</v>
      </c>
      <c r="I19" s="209" t="s">
        <v>837</v>
      </c>
      <c r="J19" s="211" t="s">
        <v>42</v>
      </c>
      <c r="K19" s="209" t="s">
        <v>1376</v>
      </c>
      <c r="L19" s="209" t="s">
        <v>1377</v>
      </c>
      <c r="M19" s="209" t="s">
        <v>71</v>
      </c>
      <c r="N19" s="211" t="s">
        <v>89</v>
      </c>
      <c r="O19" s="212" t="str">
        <f>IF(AND(M19&lt;&gt;"",N19&lt;&gt;""),VLOOKUP(M19&amp;N19,[2]Hoja5!$L3:$M27,2,FALSE),"")</f>
        <v>Extrema</v>
      </c>
      <c r="P19" s="209"/>
      <c r="Q19" s="209" t="s">
        <v>48</v>
      </c>
      <c r="R19" s="209" t="s">
        <v>1378</v>
      </c>
      <c r="S19" s="209" t="s">
        <v>61</v>
      </c>
      <c r="T19" s="209" t="s">
        <v>829</v>
      </c>
      <c r="U19" s="212"/>
      <c r="V19" s="209" t="s">
        <v>48</v>
      </c>
      <c r="W19" s="209" t="s">
        <v>48</v>
      </c>
      <c r="X19" s="209" t="s">
        <v>48</v>
      </c>
      <c r="Y19" s="209" t="s">
        <v>45</v>
      </c>
      <c r="Z19" s="211" t="s">
        <v>89</v>
      </c>
      <c r="AA19" s="209" t="str">
        <f>IF(AND(Y19&lt;&gt;"",Z19&lt;&gt;""),VLOOKUP(Y19&amp;Z19,[1]Hoja4!$L$3:$M$27,2,FALSE),"")</f>
        <v>Extrema</v>
      </c>
      <c r="AB19" s="209"/>
      <c r="AC19" s="209" t="s">
        <v>53</v>
      </c>
      <c r="AD19" s="209" t="s">
        <v>1379</v>
      </c>
      <c r="AE19" s="209" t="s">
        <v>1528</v>
      </c>
      <c r="AF19" s="209"/>
      <c r="AG19" s="209" t="s">
        <v>1423</v>
      </c>
      <c r="AH19" s="209" t="s">
        <v>1375</v>
      </c>
      <c r="AI19" s="209" t="s">
        <v>1326</v>
      </c>
      <c r="AJ19" s="209"/>
      <c r="AK19" s="209" t="s">
        <v>58</v>
      </c>
      <c r="AL19" s="209" t="s">
        <v>1433</v>
      </c>
      <c r="AM19" s="219" t="s">
        <v>1332</v>
      </c>
      <c r="AN19" s="219" t="s">
        <v>1455</v>
      </c>
      <c r="AO19" s="202" t="s">
        <v>1489</v>
      </c>
      <c r="AP19" s="202" t="s">
        <v>1507</v>
      </c>
      <c r="AQ19" s="260" t="s">
        <v>1522</v>
      </c>
    </row>
    <row r="20" spans="1:43" s="189" customFormat="1" ht="117.75" customHeight="1">
      <c r="A20" s="259">
        <v>12</v>
      </c>
      <c r="B20" s="190" t="s">
        <v>1320</v>
      </c>
      <c r="C20" s="190"/>
      <c r="D20" s="190" t="s">
        <v>890</v>
      </c>
      <c r="E20" s="209" t="s">
        <v>1414</v>
      </c>
      <c r="F20" s="209" t="s">
        <v>36</v>
      </c>
      <c r="G20" s="209"/>
      <c r="H20" s="209" t="s">
        <v>970</v>
      </c>
      <c r="I20" s="209" t="s">
        <v>837</v>
      </c>
      <c r="J20" s="211" t="s">
        <v>42</v>
      </c>
      <c r="K20" s="209" t="s">
        <v>1312</v>
      </c>
      <c r="L20" s="209" t="s">
        <v>1411</v>
      </c>
      <c r="M20" s="211" t="s">
        <v>71</v>
      </c>
      <c r="N20" s="211" t="s">
        <v>89</v>
      </c>
      <c r="O20" s="212" t="str">
        <f>IF(AND(M20&lt;&gt;"",N20&lt;&gt;""),VLOOKUP(M20&amp;N20,Hoja5!$L3:$M27,2,FALSE),"")</f>
        <v>Extrema</v>
      </c>
      <c r="P20" s="209"/>
      <c r="Q20" s="209" t="s">
        <v>48</v>
      </c>
      <c r="R20" s="209" t="s">
        <v>1412</v>
      </c>
      <c r="S20" s="209" t="s">
        <v>61</v>
      </c>
      <c r="T20" s="209" t="s">
        <v>829</v>
      </c>
      <c r="U20" s="212"/>
      <c r="V20" s="209" t="s">
        <v>48</v>
      </c>
      <c r="W20" s="209" t="s">
        <v>48</v>
      </c>
      <c r="X20" s="209" t="s">
        <v>48</v>
      </c>
      <c r="Y20" s="211" t="s">
        <v>33</v>
      </c>
      <c r="Z20" s="211" t="s">
        <v>46</v>
      </c>
      <c r="AA20" s="212" t="str">
        <f>IF(AND(Y20&lt;&gt;"",Z20&lt;&gt;""),VLOOKUP(Y20&amp;Z20,[3]Hoja5!$L$3:$M$27,2,FALSE),"")</f>
        <v>Alta</v>
      </c>
      <c r="AB20" s="209"/>
      <c r="AC20" s="209" t="s">
        <v>53</v>
      </c>
      <c r="AD20" s="209" t="s">
        <v>1435</v>
      </c>
      <c r="AE20" s="209" t="s">
        <v>1293</v>
      </c>
      <c r="AF20" s="209"/>
      <c r="AG20" s="209" t="s">
        <v>1423</v>
      </c>
      <c r="AH20" s="222" t="s">
        <v>1389</v>
      </c>
      <c r="AI20" s="222" t="s">
        <v>1326</v>
      </c>
      <c r="AJ20" s="209"/>
      <c r="AK20" s="209" t="s">
        <v>58</v>
      </c>
      <c r="AL20" s="222" t="s">
        <v>1434</v>
      </c>
      <c r="AM20" s="219" t="s">
        <v>1332</v>
      </c>
      <c r="AN20" s="219" t="s">
        <v>1455</v>
      </c>
      <c r="AO20" s="202" t="s">
        <v>1490</v>
      </c>
      <c r="AP20" s="202" t="s">
        <v>1508</v>
      </c>
      <c r="AQ20" s="260" t="s">
        <v>1520</v>
      </c>
    </row>
    <row r="21" spans="1:43" s="189" customFormat="1" ht="116.25" customHeight="1">
      <c r="A21" s="259">
        <v>13</v>
      </c>
      <c r="B21" s="190" t="s">
        <v>1320</v>
      </c>
      <c r="C21" s="190"/>
      <c r="D21" s="190" t="s">
        <v>895</v>
      </c>
      <c r="E21" s="209" t="s">
        <v>1413</v>
      </c>
      <c r="F21" s="209" t="s">
        <v>36</v>
      </c>
      <c r="G21" s="209"/>
      <c r="H21" s="209" t="s">
        <v>970</v>
      </c>
      <c r="I21" s="209" t="s">
        <v>837</v>
      </c>
      <c r="J21" s="211" t="s">
        <v>42</v>
      </c>
      <c r="K21" s="209" t="s">
        <v>1415</v>
      </c>
      <c r="L21" s="209" t="s">
        <v>897</v>
      </c>
      <c r="M21" s="211" t="s">
        <v>71</v>
      </c>
      <c r="N21" s="211" t="s">
        <v>89</v>
      </c>
      <c r="O21" s="212" t="str">
        <f>IF(AND(M21&lt;&gt;"",N21&lt;&gt;""),VLOOKUP(M21&amp;N21,Hoja5!$L13:$M27,2,FALSE),"")</f>
        <v>Extrema</v>
      </c>
      <c r="P21" s="209"/>
      <c r="Q21" s="209" t="s">
        <v>48</v>
      </c>
      <c r="R21" s="209" t="s">
        <v>898</v>
      </c>
      <c r="S21" s="209" t="s">
        <v>61</v>
      </c>
      <c r="T21" s="209" t="s">
        <v>1270</v>
      </c>
      <c r="U21" s="212"/>
      <c r="V21" s="209" t="s">
        <v>48</v>
      </c>
      <c r="W21" s="209" t="s">
        <v>48</v>
      </c>
      <c r="X21" s="209" t="s">
        <v>48</v>
      </c>
      <c r="Y21" s="211" t="s">
        <v>45</v>
      </c>
      <c r="Z21" s="211" t="s">
        <v>46</v>
      </c>
      <c r="AA21" s="212" t="str">
        <f>IF(AND(Y21&lt;&gt;"",Z21&lt;&gt;""),VLOOKUP(Y21&amp;Z21,[3]Hoja5!$L$3:$M$27,2,FALSE),"")</f>
        <v>Alta</v>
      </c>
      <c r="AB21" s="209"/>
      <c r="AC21" s="209" t="s">
        <v>53</v>
      </c>
      <c r="AD21" s="209" t="s">
        <v>1416</v>
      </c>
      <c r="AE21" s="209" t="s">
        <v>506</v>
      </c>
      <c r="AF21" s="217"/>
      <c r="AG21" s="209" t="s">
        <v>1423</v>
      </c>
      <c r="AH21" s="222" t="s">
        <v>1389</v>
      </c>
      <c r="AI21" s="222" t="s">
        <v>1326</v>
      </c>
      <c r="AJ21" s="217"/>
      <c r="AK21" s="209" t="s">
        <v>58</v>
      </c>
      <c r="AL21" s="222"/>
      <c r="AM21" s="219" t="s">
        <v>1332</v>
      </c>
      <c r="AN21" s="219" t="s">
        <v>1477</v>
      </c>
      <c r="AO21" s="202" t="s">
        <v>1456</v>
      </c>
      <c r="AP21" s="202" t="s">
        <v>1509</v>
      </c>
      <c r="AQ21" s="260" t="s">
        <v>1520</v>
      </c>
    </row>
    <row r="22" spans="1:43" s="189" customFormat="1" ht="117.75" customHeight="1">
      <c r="A22" s="259">
        <v>14</v>
      </c>
      <c r="B22" s="190" t="s">
        <v>1320</v>
      </c>
      <c r="C22" s="190"/>
      <c r="D22" s="190" t="s">
        <v>1295</v>
      </c>
      <c r="E22" s="209" t="s">
        <v>1295</v>
      </c>
      <c r="F22" s="209" t="s">
        <v>36</v>
      </c>
      <c r="G22" s="209"/>
      <c r="H22" s="209" t="s">
        <v>970</v>
      </c>
      <c r="I22" s="209" t="s">
        <v>837</v>
      </c>
      <c r="J22" s="211" t="s">
        <v>42</v>
      </c>
      <c r="K22" s="209" t="s">
        <v>1417</v>
      </c>
      <c r="L22" s="209" t="s">
        <v>902</v>
      </c>
      <c r="M22" s="211" t="s">
        <v>71</v>
      </c>
      <c r="N22" s="211" t="s">
        <v>46</v>
      </c>
      <c r="O22" s="212" t="str">
        <f>IF(AND(M22&lt;&gt;"",N22&lt;&gt;""),VLOOKUP(M22&amp;N22,Hoja5!$L3:$M27,2,FALSE),"")</f>
        <v>Extrema</v>
      </c>
      <c r="P22" s="209"/>
      <c r="Q22" s="209" t="s">
        <v>48</v>
      </c>
      <c r="R22" s="209" t="s">
        <v>1420</v>
      </c>
      <c r="S22" s="209" t="s">
        <v>61</v>
      </c>
      <c r="T22" s="209" t="s">
        <v>829</v>
      </c>
      <c r="U22" s="212"/>
      <c r="V22" s="209" t="s">
        <v>48</v>
      </c>
      <c r="W22" s="209" t="s">
        <v>48</v>
      </c>
      <c r="X22" s="209" t="s">
        <v>48</v>
      </c>
      <c r="Y22" s="211" t="s">
        <v>45</v>
      </c>
      <c r="Z22" s="211" t="s">
        <v>46</v>
      </c>
      <c r="AA22" s="212" t="str">
        <f>IF(AND(Y22&lt;&gt;"",Z22&lt;&gt;""),VLOOKUP(Y22&amp;Z22,[3]Hoja5!$L$3:$M$27,2,FALSE),"")</f>
        <v>Alta</v>
      </c>
      <c r="AB22" s="209"/>
      <c r="AC22" s="209" t="s">
        <v>53</v>
      </c>
      <c r="AD22" s="209" t="s">
        <v>1421</v>
      </c>
      <c r="AE22" s="218" t="s">
        <v>905</v>
      </c>
      <c r="AF22" s="217"/>
      <c r="AG22" s="209" t="s">
        <v>1423</v>
      </c>
      <c r="AH22" s="222" t="s">
        <v>1389</v>
      </c>
      <c r="AI22" s="222" t="s">
        <v>1326</v>
      </c>
      <c r="AJ22" s="217"/>
      <c r="AK22" s="209" t="s">
        <v>58</v>
      </c>
      <c r="AL22" s="222"/>
      <c r="AM22" s="219" t="s">
        <v>1332</v>
      </c>
      <c r="AN22" s="219" t="s">
        <v>1476</v>
      </c>
      <c r="AO22" s="202" t="s">
        <v>1491</v>
      </c>
      <c r="AP22" s="202" t="s">
        <v>1510</v>
      </c>
      <c r="AQ22" s="260" t="s">
        <v>1520</v>
      </c>
    </row>
    <row r="23" spans="1:43" s="189" customFormat="1" ht="115.5" customHeight="1">
      <c r="A23" s="259">
        <v>15</v>
      </c>
      <c r="B23" s="201" t="s">
        <v>566</v>
      </c>
      <c r="C23" s="192"/>
      <c r="D23" s="190" t="s">
        <v>908</v>
      </c>
      <c r="E23" s="209" t="s">
        <v>908</v>
      </c>
      <c r="F23" s="209" t="s">
        <v>36</v>
      </c>
      <c r="G23" s="217"/>
      <c r="H23" s="209" t="s">
        <v>970</v>
      </c>
      <c r="I23" s="209" t="s">
        <v>837</v>
      </c>
      <c r="J23" s="209" t="s">
        <v>42</v>
      </c>
      <c r="K23" s="209" t="s">
        <v>1313</v>
      </c>
      <c r="L23" s="209" t="s">
        <v>910</v>
      </c>
      <c r="M23" s="211" t="s">
        <v>71</v>
      </c>
      <c r="N23" s="211" t="s">
        <v>89</v>
      </c>
      <c r="O23" s="212" t="str">
        <f>IF(AND(M23&lt;&gt;"",N23&lt;&gt;""),VLOOKUP(M23&amp;N23,Hoja5!L3:M27,2,FALSE),"")</f>
        <v>Extrema</v>
      </c>
      <c r="P23" s="209"/>
      <c r="Q23" s="209" t="s">
        <v>48</v>
      </c>
      <c r="R23" s="209" t="s">
        <v>1419</v>
      </c>
      <c r="S23" s="209" t="s">
        <v>61</v>
      </c>
      <c r="T23" s="209" t="s">
        <v>829</v>
      </c>
      <c r="U23" s="209"/>
      <c r="V23" s="209" t="s">
        <v>48</v>
      </c>
      <c r="W23" s="209" t="s">
        <v>48</v>
      </c>
      <c r="X23" s="209" t="s">
        <v>48</v>
      </c>
      <c r="Y23" s="211" t="s">
        <v>45</v>
      </c>
      <c r="Z23" s="211" t="s">
        <v>89</v>
      </c>
      <c r="AA23" s="212" t="str">
        <f>IF(AND(Y23&lt;&gt;"",Z23&lt;&gt;""),VLOOKUP(Y23&amp;Z23,[3]Hoja5!$L$3:$M$27,2,FALSE),"")</f>
        <v>Extrema</v>
      </c>
      <c r="AB23" s="209"/>
      <c r="AC23" s="209" t="s">
        <v>53</v>
      </c>
      <c r="AD23" s="209" t="s">
        <v>1318</v>
      </c>
      <c r="AE23" s="209" t="s">
        <v>572</v>
      </c>
      <c r="AF23" s="217"/>
      <c r="AG23" s="209" t="s">
        <v>1423</v>
      </c>
      <c r="AH23" s="222" t="s">
        <v>1389</v>
      </c>
      <c r="AI23" s="222" t="s">
        <v>1326</v>
      </c>
      <c r="AJ23" s="217"/>
      <c r="AK23" s="209" t="s">
        <v>58</v>
      </c>
      <c r="AL23" s="222"/>
      <c r="AM23" s="219" t="s">
        <v>1332</v>
      </c>
      <c r="AN23" s="219" t="s">
        <v>1464</v>
      </c>
      <c r="AO23" s="202" t="s">
        <v>1492</v>
      </c>
      <c r="AP23" s="202" t="s">
        <v>1511</v>
      </c>
      <c r="AQ23" s="260" t="s">
        <v>1520</v>
      </c>
    </row>
    <row r="24" spans="1:43" s="189" customFormat="1" ht="148.5" customHeight="1">
      <c r="A24" s="259">
        <v>16</v>
      </c>
      <c r="B24" s="201" t="s">
        <v>566</v>
      </c>
      <c r="C24" s="190"/>
      <c r="D24" s="190" t="s">
        <v>914</v>
      </c>
      <c r="E24" s="209" t="s">
        <v>1363</v>
      </c>
      <c r="F24" s="209" t="s">
        <v>36</v>
      </c>
      <c r="G24" s="209"/>
      <c r="H24" s="218" t="s">
        <v>970</v>
      </c>
      <c r="I24" s="209" t="s">
        <v>837</v>
      </c>
      <c r="J24" s="209" t="s">
        <v>42</v>
      </c>
      <c r="K24" s="209" t="s">
        <v>1359</v>
      </c>
      <c r="L24" s="209" t="s">
        <v>916</v>
      </c>
      <c r="M24" s="211" t="s">
        <v>71</v>
      </c>
      <c r="N24" s="211" t="s">
        <v>89</v>
      </c>
      <c r="O24" s="212" t="str">
        <f>IF(AND(M24&lt;&gt;"",N24&lt;&gt;""),VLOOKUP(M24&amp;N24,Hoja5!L3:M27,2,FALSE),"")</f>
        <v>Extrema</v>
      </c>
      <c r="P24" s="209"/>
      <c r="Q24" s="210" t="s">
        <v>48</v>
      </c>
      <c r="R24" s="209" t="s">
        <v>1360</v>
      </c>
      <c r="S24" s="211" t="s">
        <v>61</v>
      </c>
      <c r="T24" s="218" t="s">
        <v>829</v>
      </c>
      <c r="U24" s="209"/>
      <c r="V24" s="209" t="s">
        <v>48</v>
      </c>
      <c r="W24" s="209" t="s">
        <v>48</v>
      </c>
      <c r="X24" s="209" t="s">
        <v>48</v>
      </c>
      <c r="Y24" s="211" t="s">
        <v>33</v>
      </c>
      <c r="Z24" s="211" t="s">
        <v>89</v>
      </c>
      <c r="AA24" s="212" t="str">
        <f>IF(AND(Y24&lt;&gt;"",Z24&lt;&gt;""),VLOOKUP(Y24&amp;Z24,[1]Hoja4!$L$3:$M$27,2,FALSE),"")</f>
        <v>Alta</v>
      </c>
      <c r="AB24" s="209"/>
      <c r="AC24" s="209" t="s">
        <v>53</v>
      </c>
      <c r="AD24" s="209" t="s">
        <v>1319</v>
      </c>
      <c r="AE24" s="209" t="s">
        <v>1311</v>
      </c>
      <c r="AF24" s="209" t="s">
        <v>1310</v>
      </c>
      <c r="AG24" s="209" t="s">
        <v>1423</v>
      </c>
      <c r="AH24" s="222" t="s">
        <v>1361</v>
      </c>
      <c r="AI24" s="222" t="s">
        <v>1362</v>
      </c>
      <c r="AJ24" s="209"/>
      <c r="AK24" s="209"/>
      <c r="AL24" s="222"/>
      <c r="AM24" s="219" t="s">
        <v>1332</v>
      </c>
      <c r="AN24" s="219" t="s">
        <v>1474</v>
      </c>
      <c r="AO24" s="202" t="s">
        <v>1493</v>
      </c>
      <c r="AP24" s="202" t="s">
        <v>1512</v>
      </c>
      <c r="AQ24" s="260" t="s">
        <v>1520</v>
      </c>
    </row>
    <row r="25" spans="1:43" s="189" customFormat="1" ht="141" customHeight="1">
      <c r="A25" s="259">
        <v>17</v>
      </c>
      <c r="B25" s="190" t="s">
        <v>566</v>
      </c>
      <c r="C25" s="190"/>
      <c r="D25" s="190" t="s">
        <v>919</v>
      </c>
      <c r="E25" s="209" t="s">
        <v>1380</v>
      </c>
      <c r="F25" s="209" t="s">
        <v>36</v>
      </c>
      <c r="G25" s="209"/>
      <c r="H25" s="218" t="s">
        <v>970</v>
      </c>
      <c r="I25" s="209" t="s">
        <v>837</v>
      </c>
      <c r="J25" s="209" t="s">
        <v>1054</v>
      </c>
      <c r="K25" s="209" t="s">
        <v>1381</v>
      </c>
      <c r="L25" s="209" t="s">
        <v>1382</v>
      </c>
      <c r="M25" s="211" t="s">
        <v>33</v>
      </c>
      <c r="N25" s="211" t="s">
        <v>89</v>
      </c>
      <c r="O25" s="212" t="str">
        <f>IF(AND(M25&lt;&gt;"",N25&lt;&gt;""),VLOOKUP(M25&amp;N25,Hoja5!L4:M28,2,FALSE),"")</f>
        <v>Alta</v>
      </c>
      <c r="P25" s="209"/>
      <c r="Q25" s="210" t="s">
        <v>48</v>
      </c>
      <c r="R25" s="209" t="s">
        <v>1383</v>
      </c>
      <c r="S25" s="211" t="s">
        <v>61</v>
      </c>
      <c r="T25" s="218" t="s">
        <v>829</v>
      </c>
      <c r="U25" s="209"/>
      <c r="V25" s="209" t="s">
        <v>48</v>
      </c>
      <c r="W25" s="209" t="s">
        <v>48</v>
      </c>
      <c r="X25" s="209" t="s">
        <v>48</v>
      </c>
      <c r="Y25" s="211" t="s">
        <v>33</v>
      </c>
      <c r="Z25" s="211" t="s">
        <v>89</v>
      </c>
      <c r="AA25" s="212" t="str">
        <f>IF(AND(Y25&lt;&gt;"",Z25&lt;&gt;""),VLOOKUP(Y25&amp;Z25,[1]Hoja4!$L$3:$M$27,2,FALSE),"")</f>
        <v>Alta</v>
      </c>
      <c r="AB25" s="209"/>
      <c r="AC25" s="209" t="s">
        <v>53</v>
      </c>
      <c r="AD25" s="209" t="s">
        <v>1418</v>
      </c>
      <c r="AE25" s="209" t="s">
        <v>1311</v>
      </c>
      <c r="AF25" s="209" t="s">
        <v>1310</v>
      </c>
      <c r="AG25" s="209" t="s">
        <v>1423</v>
      </c>
      <c r="AH25" s="222" t="s">
        <v>1361</v>
      </c>
      <c r="AI25" s="222" t="s">
        <v>1362</v>
      </c>
      <c r="AJ25" s="209"/>
      <c r="AK25" s="209"/>
      <c r="AL25" s="222"/>
      <c r="AM25" s="219" t="s">
        <v>1332</v>
      </c>
      <c r="AN25" s="219" t="s">
        <v>1473</v>
      </c>
      <c r="AO25" s="202" t="s">
        <v>1465</v>
      </c>
      <c r="AP25" s="202" t="s">
        <v>1513</v>
      </c>
      <c r="AQ25" s="260" t="s">
        <v>1520</v>
      </c>
    </row>
    <row r="26" spans="1:43" s="189" customFormat="1" ht="116.25" customHeight="1">
      <c r="A26" s="259">
        <v>18</v>
      </c>
      <c r="B26" s="286" t="s">
        <v>566</v>
      </c>
      <c r="C26" s="190"/>
      <c r="D26" s="190"/>
      <c r="E26" s="286" t="s">
        <v>1384</v>
      </c>
      <c r="F26" s="286" t="s">
        <v>36</v>
      </c>
      <c r="G26" s="286"/>
      <c r="H26" s="286"/>
      <c r="I26" s="286"/>
      <c r="J26" s="286" t="s">
        <v>42</v>
      </c>
      <c r="K26" s="286" t="s">
        <v>1385</v>
      </c>
      <c r="L26" s="286" t="s">
        <v>1355</v>
      </c>
      <c r="M26" s="290" t="s">
        <v>77</v>
      </c>
      <c r="N26" s="290" t="s">
        <v>89</v>
      </c>
      <c r="O26" s="291" t="str">
        <f>IF(AND(M26&lt;&gt;"",N26&lt;&gt;""),VLOOKUP(M26&amp;N26,Hoja5!L5:M29,2,FALSE),"")</f>
        <v>Extrema</v>
      </c>
      <c r="P26" s="209"/>
      <c r="Q26" s="292" t="s">
        <v>48</v>
      </c>
      <c r="R26" s="286" t="s">
        <v>1386</v>
      </c>
      <c r="S26" s="286" t="s">
        <v>61</v>
      </c>
      <c r="T26" s="286" t="s">
        <v>829</v>
      </c>
      <c r="U26" s="286"/>
      <c r="V26" s="286" t="s">
        <v>48</v>
      </c>
      <c r="W26" s="286" t="s">
        <v>48</v>
      </c>
      <c r="X26" s="286" t="s">
        <v>48</v>
      </c>
      <c r="Y26" s="286" t="s">
        <v>71</v>
      </c>
      <c r="Z26" s="290" t="s">
        <v>89</v>
      </c>
      <c r="AA26" s="291" t="str">
        <f>IF(AND(Y26&lt;&gt;"",Z26&lt;&gt;""),VLOOKUP(Y26&amp;Z26,[1]Hoja4!$L$3:$M$27,2,FALSE),"")</f>
        <v>Extrema</v>
      </c>
      <c r="AB26" s="209"/>
      <c r="AC26" s="286" t="s">
        <v>53</v>
      </c>
      <c r="AD26" s="286" t="s">
        <v>1463</v>
      </c>
      <c r="AE26" s="286" t="s">
        <v>1311</v>
      </c>
      <c r="AF26" s="286"/>
      <c r="AG26" s="286" t="s">
        <v>1423</v>
      </c>
      <c r="AH26" s="286" t="s">
        <v>1361</v>
      </c>
      <c r="AI26" s="286" t="s">
        <v>1362</v>
      </c>
      <c r="AJ26" s="209"/>
      <c r="AK26" s="217"/>
      <c r="AL26" s="222"/>
      <c r="AM26" s="219" t="s">
        <v>1332</v>
      </c>
      <c r="AN26" s="219" t="s">
        <v>1472</v>
      </c>
      <c r="AO26" s="202" t="s">
        <v>1461</v>
      </c>
      <c r="AP26" s="202" t="s">
        <v>1514</v>
      </c>
      <c r="AQ26" s="293" t="s">
        <v>1520</v>
      </c>
    </row>
    <row r="27" spans="1:43" s="189" customFormat="1" ht="108.75" customHeight="1">
      <c r="A27" s="259">
        <v>19</v>
      </c>
      <c r="B27" s="286"/>
      <c r="C27" s="190"/>
      <c r="D27" s="190"/>
      <c r="E27" s="286"/>
      <c r="F27" s="286"/>
      <c r="G27" s="286"/>
      <c r="H27" s="286"/>
      <c r="I27" s="286"/>
      <c r="J27" s="286"/>
      <c r="K27" s="286"/>
      <c r="L27" s="286"/>
      <c r="M27" s="290"/>
      <c r="N27" s="290"/>
      <c r="O27" s="291"/>
      <c r="P27" s="209"/>
      <c r="Q27" s="292"/>
      <c r="R27" s="286"/>
      <c r="S27" s="286"/>
      <c r="T27" s="286"/>
      <c r="U27" s="286"/>
      <c r="V27" s="286"/>
      <c r="W27" s="286"/>
      <c r="X27" s="286"/>
      <c r="Y27" s="286"/>
      <c r="Z27" s="290"/>
      <c r="AA27" s="291"/>
      <c r="AB27" s="209"/>
      <c r="AC27" s="286"/>
      <c r="AD27" s="286"/>
      <c r="AE27" s="286"/>
      <c r="AF27" s="286"/>
      <c r="AG27" s="286"/>
      <c r="AH27" s="286"/>
      <c r="AI27" s="286"/>
      <c r="AJ27" s="209"/>
      <c r="AK27" s="217"/>
      <c r="AL27" s="222"/>
      <c r="AM27" s="219"/>
      <c r="AN27" s="219" t="s">
        <v>1462</v>
      </c>
      <c r="AO27" s="202" t="s">
        <v>1494</v>
      </c>
      <c r="AP27" s="202" t="s">
        <v>1515</v>
      </c>
      <c r="AQ27" s="294"/>
    </row>
    <row r="28" spans="1:43" s="189" customFormat="1" ht="252" customHeight="1" thickBot="1">
      <c r="A28" s="262">
        <v>20</v>
      </c>
      <c r="B28" s="263" t="s">
        <v>671</v>
      </c>
      <c r="C28" s="263"/>
      <c r="D28" s="264" t="s">
        <v>1303</v>
      </c>
      <c r="E28" s="265" t="s">
        <v>1387</v>
      </c>
      <c r="F28" s="265" t="s">
        <v>36</v>
      </c>
      <c r="G28" s="265"/>
      <c r="H28" s="265" t="s">
        <v>970</v>
      </c>
      <c r="I28" s="265" t="s">
        <v>837</v>
      </c>
      <c r="J28" s="265" t="s">
        <v>42</v>
      </c>
      <c r="K28" s="265" t="s">
        <v>1314</v>
      </c>
      <c r="L28" s="265" t="s">
        <v>1305</v>
      </c>
      <c r="M28" s="265" t="s">
        <v>45</v>
      </c>
      <c r="N28" s="265" t="s">
        <v>46</v>
      </c>
      <c r="O28" s="266" t="str">
        <f>IF(AND(M28&lt;&gt;"",N28&lt;&gt;""),VLOOKUP(M28&amp;N28,Hoja5!L6:M30,2,FALSE),"")</f>
        <v>Alta</v>
      </c>
      <c r="P28" s="265"/>
      <c r="Q28" s="265" t="s">
        <v>48</v>
      </c>
      <c r="R28" s="267" t="s">
        <v>1304</v>
      </c>
      <c r="S28" s="265" t="s">
        <v>61</v>
      </c>
      <c r="T28" s="265" t="s">
        <v>829</v>
      </c>
      <c r="U28" s="265"/>
      <c r="V28" s="265" t="s">
        <v>48</v>
      </c>
      <c r="W28" s="265" t="s">
        <v>48</v>
      </c>
      <c r="X28" s="265" t="s">
        <v>48</v>
      </c>
      <c r="Y28" s="265" t="s">
        <v>33</v>
      </c>
      <c r="Z28" s="265" t="s">
        <v>46</v>
      </c>
      <c r="AA28" s="266" t="str">
        <f>IF(AND(Y28&lt;&gt;"",Z28&lt;&gt;""),VLOOKUP(Y28&amp;Z28,[1]Hoja4!$L$3:$M$27,2,FALSE),"")</f>
        <v>Alta</v>
      </c>
      <c r="AB28" s="265"/>
      <c r="AC28" s="265" t="s">
        <v>53</v>
      </c>
      <c r="AD28" s="268" t="s">
        <v>1388</v>
      </c>
      <c r="AE28" s="267" t="s">
        <v>667</v>
      </c>
      <c r="AF28" s="269"/>
      <c r="AG28" s="265" t="s">
        <v>1423</v>
      </c>
      <c r="AH28" s="270" t="s">
        <v>1389</v>
      </c>
      <c r="AI28" s="270" t="s">
        <v>1326</v>
      </c>
      <c r="AJ28" s="269"/>
      <c r="AK28" s="265" t="s">
        <v>58</v>
      </c>
      <c r="AL28" s="270"/>
      <c r="AM28" s="268" t="s">
        <v>1332</v>
      </c>
      <c r="AN28" s="268" t="s">
        <v>1475</v>
      </c>
      <c r="AO28" s="271" t="s">
        <v>1495</v>
      </c>
      <c r="AP28" s="271" t="s">
        <v>1516</v>
      </c>
      <c r="AQ28" s="260" t="s">
        <v>1520</v>
      </c>
    </row>
    <row r="29" spans="1:43">
      <c r="AQ29" s="260"/>
    </row>
  </sheetData>
  <protectedRanges>
    <protectedRange sqref="J15" name="Rango1_3_1_1"/>
    <protectedRange sqref="K15" name="Rango1_3_1_1_1"/>
    <protectedRange sqref="G12:G14" name="Rango1_3"/>
  </protectedRanges>
  <mergeCells count="70">
    <mergeCell ref="AQ26:AQ27"/>
    <mergeCell ref="A7:A9"/>
    <mergeCell ref="M2:O2"/>
    <mergeCell ref="Q2:AA2"/>
    <mergeCell ref="B1:I1"/>
    <mergeCell ref="J1:AM1"/>
    <mergeCell ref="A2:L2"/>
    <mergeCell ref="U7:U9"/>
    <mergeCell ref="B7:B9"/>
    <mergeCell ref="E7:E9"/>
    <mergeCell ref="F7:F9"/>
    <mergeCell ref="I7:I9"/>
    <mergeCell ref="J7:J9"/>
    <mergeCell ref="K7:K9"/>
    <mergeCell ref="L7:L9"/>
    <mergeCell ref="O7:O9"/>
    <mergeCell ref="P7:P9"/>
    <mergeCell ref="S7:S9"/>
    <mergeCell ref="M7:M9"/>
    <mergeCell ref="N7:N9"/>
    <mergeCell ref="Q7:Q9"/>
    <mergeCell ref="R7:R9"/>
    <mergeCell ref="N26:N27"/>
    <mergeCell ref="O26:O27"/>
    <mergeCell ref="Q26:Q27"/>
    <mergeCell ref="R26:R27"/>
    <mergeCell ref="AG7:AG9"/>
    <mergeCell ref="T7:T9"/>
    <mergeCell ref="W7:W9"/>
    <mergeCell ref="X7:X9"/>
    <mergeCell ref="AA7:AA9"/>
    <mergeCell ref="AB7:AB9"/>
    <mergeCell ref="AE7:AE9"/>
    <mergeCell ref="AF7:AF9"/>
    <mergeCell ref="V7:V9"/>
    <mergeCell ref="Y7:Y9"/>
    <mergeCell ref="Z7:Z9"/>
    <mergeCell ref="AC7:AC9"/>
    <mergeCell ref="I26:I27"/>
    <mergeCell ref="J26:J27"/>
    <mergeCell ref="K26:K27"/>
    <mergeCell ref="L26:L27"/>
    <mergeCell ref="M26:M27"/>
    <mergeCell ref="B26:B27"/>
    <mergeCell ref="E26:E27"/>
    <mergeCell ref="F26:F27"/>
    <mergeCell ref="G26:G27"/>
    <mergeCell ref="H26:H27"/>
    <mergeCell ref="S26:S27"/>
    <mergeCell ref="T26:T27"/>
    <mergeCell ref="U26:U27"/>
    <mergeCell ref="V26:V27"/>
    <mergeCell ref="W26:W27"/>
    <mergeCell ref="X26:X27"/>
    <mergeCell ref="Y26:Y27"/>
    <mergeCell ref="Z26:Z27"/>
    <mergeCell ref="AA26:AA27"/>
    <mergeCell ref="AC26:AC27"/>
    <mergeCell ref="AI26:AI27"/>
    <mergeCell ref="AD26:AD27"/>
    <mergeCell ref="AE26:AE27"/>
    <mergeCell ref="AF26:AF27"/>
    <mergeCell ref="AG26:AG27"/>
    <mergeCell ref="AH26:AH27"/>
    <mergeCell ref="AN1:AQ1"/>
    <mergeCell ref="AI7:AI9"/>
    <mergeCell ref="AH7:AH9"/>
    <mergeCell ref="AD7:AD9"/>
    <mergeCell ref="AD2:AQ2"/>
    <mergeCell ref="AQ7:AQ9"/>
  </mergeCells>
  <conditionalFormatting sqref="AB6 P10 O4:O6 O20:O23 O15:O18 O10:O12 AB10">
    <cfRule type="cellIs" dxfId="99" priority="178" operator="equal">
      <formula>"Extrema"</formula>
    </cfRule>
    <cfRule type="cellIs" dxfId="98" priority="179" operator="equal">
      <formula>"Alta"</formula>
    </cfRule>
    <cfRule type="cellIs" dxfId="97" priority="180" operator="equal">
      <formula>"Moderada"</formula>
    </cfRule>
    <cfRule type="cellIs" dxfId="96" priority="181" operator="equal">
      <formula>"Baja"</formula>
    </cfRule>
  </conditionalFormatting>
  <conditionalFormatting sqref="AB12:AB13 P12:P14">
    <cfRule type="cellIs" dxfId="95" priority="161" operator="equal">
      <formula>"Extrema"</formula>
    </cfRule>
    <cfRule type="cellIs" dxfId="94" priority="162" operator="equal">
      <formula>"Alta"</formula>
    </cfRule>
    <cfRule type="cellIs" dxfId="93" priority="163" operator="equal">
      <formula>"Moderada"</formula>
    </cfRule>
    <cfRule type="cellIs" dxfId="92" priority="164" operator="equal">
      <formula>"Baja"</formula>
    </cfRule>
  </conditionalFormatting>
  <conditionalFormatting sqref="AA28 AA12:AA13 AA15:AA17">
    <cfRule type="cellIs" dxfId="91" priority="157" operator="equal">
      <formula>"Baja"</formula>
    </cfRule>
    <cfRule type="cellIs" dxfId="90" priority="158" operator="equal">
      <formula>"Moderada"</formula>
    </cfRule>
    <cfRule type="cellIs" dxfId="89" priority="159" operator="equal">
      <formula>"Alta"</formula>
    </cfRule>
    <cfRule type="cellIs" dxfId="88" priority="160" operator="equal">
      <formula>"Extrema"</formula>
    </cfRule>
  </conditionalFormatting>
  <conditionalFormatting sqref="U20:U22">
    <cfRule type="cellIs" dxfId="87" priority="141" operator="equal">
      <formula>"Baja"</formula>
    </cfRule>
    <cfRule type="cellIs" dxfId="86" priority="142" operator="equal">
      <formula>"Moderada"</formula>
    </cfRule>
    <cfRule type="cellIs" dxfId="85" priority="143" operator="equal">
      <formula>"Alta"</formula>
    </cfRule>
    <cfRule type="cellIs" dxfId="84" priority="144" operator="equal">
      <formula>"Extrema"</formula>
    </cfRule>
  </conditionalFormatting>
  <conditionalFormatting sqref="AA20:AA23">
    <cfRule type="cellIs" dxfId="83" priority="137" operator="equal">
      <formula>"Baja"</formula>
    </cfRule>
    <cfRule type="cellIs" dxfId="82" priority="138" operator="equal">
      <formula>"Moderada"</formula>
    </cfRule>
    <cfRule type="cellIs" dxfId="81" priority="139" operator="equal">
      <formula>"Alta"</formula>
    </cfRule>
    <cfRule type="cellIs" dxfId="80" priority="140" operator="equal">
      <formula>"Extrema"</formula>
    </cfRule>
  </conditionalFormatting>
  <conditionalFormatting sqref="P6">
    <cfRule type="cellIs" dxfId="79" priority="125" operator="equal">
      <formula>"Extrema"</formula>
    </cfRule>
    <cfRule type="cellIs" dxfId="78" priority="126" operator="equal">
      <formula>"Alta"</formula>
    </cfRule>
    <cfRule type="cellIs" dxfId="77" priority="127" operator="equal">
      <formula>"Moderada"</formula>
    </cfRule>
    <cfRule type="cellIs" dxfId="76" priority="128" operator="equal">
      <formula>"Baja"</formula>
    </cfRule>
  </conditionalFormatting>
  <conditionalFormatting sqref="AB11 P11">
    <cfRule type="cellIs" dxfId="75" priority="117" operator="equal">
      <formula>"Extrema"</formula>
    </cfRule>
    <cfRule type="cellIs" dxfId="74" priority="118" operator="equal">
      <formula>"Alta"</formula>
    </cfRule>
    <cfRule type="cellIs" dxfId="73" priority="119" operator="equal">
      <formula>"Moderada"</formula>
    </cfRule>
    <cfRule type="cellIs" dxfId="72" priority="120" operator="equal">
      <formula>"Baja"</formula>
    </cfRule>
  </conditionalFormatting>
  <conditionalFormatting sqref="P4:P5">
    <cfRule type="cellIs" dxfId="71" priority="85" operator="equal">
      <formula>"Extrema"</formula>
    </cfRule>
    <cfRule type="cellIs" dxfId="70" priority="86" operator="equal">
      <formula>"Alta"</formula>
    </cfRule>
    <cfRule type="cellIs" dxfId="69" priority="87" operator="equal">
      <formula>"Moderada"</formula>
    </cfRule>
    <cfRule type="cellIs" dxfId="68" priority="88" operator="equal">
      <formula>"Baja"</formula>
    </cfRule>
  </conditionalFormatting>
  <conditionalFormatting sqref="AA10:AA11">
    <cfRule type="cellIs" dxfId="67" priority="105" operator="equal">
      <formula>"Extrema"</formula>
    </cfRule>
    <cfRule type="cellIs" dxfId="66" priority="106" operator="equal">
      <formula>"Alta"</formula>
    </cfRule>
    <cfRule type="cellIs" dxfId="65" priority="107" operator="equal">
      <formula>"Moderada"</formula>
    </cfRule>
    <cfRule type="cellIs" dxfId="64" priority="108" operator="equal">
      <formula>"Baja"</formula>
    </cfRule>
  </conditionalFormatting>
  <conditionalFormatting sqref="AB4:AB5">
    <cfRule type="cellIs" dxfId="63" priority="89" operator="equal">
      <formula>"Extrema"</formula>
    </cfRule>
    <cfRule type="cellIs" dxfId="62" priority="90" operator="equal">
      <formula>"Alta"</formula>
    </cfRule>
    <cfRule type="cellIs" dxfId="61" priority="91" operator="equal">
      <formula>"Moderada"</formula>
    </cfRule>
    <cfRule type="cellIs" dxfId="60" priority="92" operator="equal">
      <formula>"Baja"</formula>
    </cfRule>
  </conditionalFormatting>
  <conditionalFormatting sqref="AA4:AA5">
    <cfRule type="cellIs" dxfId="59" priority="69" operator="equal">
      <formula>"Extrema"</formula>
    </cfRule>
    <cfRule type="cellIs" dxfId="58" priority="70" operator="equal">
      <formula>"Alta"</formula>
    </cfRule>
    <cfRule type="cellIs" dxfId="57" priority="71" operator="equal">
      <formula>"Moderada"</formula>
    </cfRule>
    <cfRule type="cellIs" dxfId="56" priority="72" operator="equal">
      <formula>"Baja"</formula>
    </cfRule>
  </conditionalFormatting>
  <conditionalFormatting sqref="O24">
    <cfRule type="cellIs" dxfId="55" priority="57" operator="equal">
      <formula>"Extrema"</formula>
    </cfRule>
    <cfRule type="cellIs" dxfId="54" priority="58" operator="equal">
      <formula>"Alta"</formula>
    </cfRule>
    <cfRule type="cellIs" dxfId="53" priority="59" operator="equal">
      <formula>"Moderada"</formula>
    </cfRule>
    <cfRule type="cellIs" dxfId="52" priority="60" operator="equal">
      <formula>"Baja"</formula>
    </cfRule>
  </conditionalFormatting>
  <conditionalFormatting sqref="AA24">
    <cfRule type="cellIs" dxfId="51" priority="61" operator="equal">
      <formula>"Extrema"</formula>
    </cfRule>
    <cfRule type="cellIs" dxfId="50" priority="62" operator="equal">
      <formula>"Alta"</formula>
    </cfRule>
    <cfRule type="cellIs" dxfId="49" priority="63" operator="equal">
      <formula>"Moderada"</formula>
    </cfRule>
    <cfRule type="cellIs" dxfId="48" priority="64" operator="equal">
      <formula>"Baja"</formula>
    </cfRule>
  </conditionalFormatting>
  <conditionalFormatting sqref="O13">
    <cfRule type="cellIs" dxfId="47" priority="53" operator="equal">
      <formula>"Extrema"</formula>
    </cfRule>
    <cfRule type="cellIs" dxfId="46" priority="54" operator="equal">
      <formula>"Alta"</formula>
    </cfRule>
    <cfRule type="cellIs" dxfId="45" priority="55" operator="equal">
      <formula>"Moderada"</formula>
    </cfRule>
    <cfRule type="cellIs" dxfId="44" priority="56" operator="equal">
      <formula>"Baja"</formula>
    </cfRule>
  </conditionalFormatting>
  <conditionalFormatting sqref="O14">
    <cfRule type="cellIs" dxfId="43" priority="49" operator="equal">
      <formula>"Extrema"</formula>
    </cfRule>
    <cfRule type="cellIs" dxfId="42" priority="50" operator="equal">
      <formula>"Alta"</formula>
    </cfRule>
    <cfRule type="cellIs" dxfId="41" priority="51" operator="equal">
      <formula>"Moderada"</formula>
    </cfRule>
    <cfRule type="cellIs" dxfId="40" priority="52" operator="equal">
      <formula>"Baja"</formula>
    </cfRule>
  </conditionalFormatting>
  <conditionalFormatting sqref="O19">
    <cfRule type="cellIs" dxfId="39" priority="45" operator="equal">
      <formula>"Extrema"</formula>
    </cfRule>
    <cfRule type="cellIs" dxfId="38" priority="46" operator="equal">
      <formula>"Alta"</formula>
    </cfRule>
    <cfRule type="cellIs" dxfId="37" priority="47" operator="equal">
      <formula>"Moderada"</formula>
    </cfRule>
    <cfRule type="cellIs" dxfId="36" priority="48" operator="equal">
      <formula>"Baja"</formula>
    </cfRule>
  </conditionalFormatting>
  <conditionalFormatting sqref="AA19">
    <cfRule type="cellIs" dxfId="35" priority="41" operator="equal">
      <formula>"Extrema"</formula>
    </cfRule>
    <cfRule type="cellIs" dxfId="34" priority="42" operator="equal">
      <formula>"Moderada"</formula>
    </cfRule>
    <cfRule type="cellIs" dxfId="33" priority="43" operator="equal">
      <formula>"Alta"</formula>
    </cfRule>
    <cfRule type="cellIs" dxfId="32" priority="44" operator="equal">
      <formula>"Bajo"</formula>
    </cfRule>
  </conditionalFormatting>
  <conditionalFormatting sqref="U19">
    <cfRule type="cellIs" dxfId="31" priority="37" operator="equal">
      <formula>"Baja"</formula>
    </cfRule>
    <cfRule type="cellIs" dxfId="30" priority="38" operator="equal">
      <formula>"Moderada"</formula>
    </cfRule>
    <cfRule type="cellIs" dxfId="29" priority="39" operator="equal">
      <formula>"Alta"</formula>
    </cfRule>
    <cfRule type="cellIs" dxfId="28" priority="40" operator="equal">
      <formula>"Extrema"</formula>
    </cfRule>
  </conditionalFormatting>
  <conditionalFormatting sqref="AA25:AA26">
    <cfRule type="cellIs" dxfId="27" priority="33" operator="equal">
      <formula>"Extrema"</formula>
    </cfRule>
    <cfRule type="cellIs" dxfId="26" priority="34" operator="equal">
      <formula>"Alta"</formula>
    </cfRule>
    <cfRule type="cellIs" dxfId="25" priority="35" operator="equal">
      <formula>"Moderada"</formula>
    </cfRule>
    <cfRule type="cellIs" dxfId="24" priority="36" operator="equal">
      <formula>"Baja"</formula>
    </cfRule>
  </conditionalFormatting>
  <conditionalFormatting sqref="O25:O26 O28">
    <cfRule type="cellIs" dxfId="23" priority="29" operator="equal">
      <formula>"Extrema"</formula>
    </cfRule>
    <cfRule type="cellIs" dxfId="22" priority="30" operator="equal">
      <formula>"Alta"</formula>
    </cfRule>
    <cfRule type="cellIs" dxfId="21" priority="31" operator="equal">
      <formula>"Moderada"</formula>
    </cfRule>
    <cfRule type="cellIs" dxfId="20" priority="32" operator="equal">
      <formula>"Baja"</formula>
    </cfRule>
  </conditionalFormatting>
  <conditionalFormatting sqref="AB14">
    <cfRule type="cellIs" dxfId="19" priority="25" operator="equal">
      <formula>"Extrema"</formula>
    </cfRule>
    <cfRule type="cellIs" dxfId="18" priority="26" operator="equal">
      <formula>"Alta"</formula>
    </cfRule>
    <cfRule type="cellIs" dxfId="17" priority="27" operator="equal">
      <formula>"Moderada"</formula>
    </cfRule>
    <cfRule type="cellIs" dxfId="16" priority="28" operator="equal">
      <formula>"Baja"</formula>
    </cfRule>
  </conditionalFormatting>
  <conditionalFormatting sqref="AA14">
    <cfRule type="cellIs" dxfId="15" priority="21" operator="equal">
      <formula>"Baja"</formula>
    </cfRule>
    <cfRule type="cellIs" dxfId="14" priority="22" operator="equal">
      <formula>"Moderada"</formula>
    </cfRule>
    <cfRule type="cellIs" dxfId="13" priority="23" operator="equal">
      <formula>"Alta"</formula>
    </cfRule>
    <cfRule type="cellIs" dxfId="12" priority="24" operator="equal">
      <formula>"Extrema"</formula>
    </cfRule>
  </conditionalFormatting>
  <conditionalFormatting sqref="AA6">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AA18">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O7">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20">
    <dataValidation type="list" allowBlank="1" showInputMessage="1" showErrorMessage="1" errorTitle="ERROR !!!" error="Por favor elija la opción SI o NO dentro de la lista desplegable._x000a__x000a_Gracias." sqref="W11:X11 V10:X10 V12:X14">
      <formula1>"SI,NO"</formula1>
    </dataValidation>
    <dataValidation type="list" allowBlank="1" showInputMessage="1" showErrorMessage="1" sqref="AJ12:AJ14">
      <formula1>$C$855:$C$858</formula1>
    </dataValidation>
    <dataValidation type="list" allowBlank="1" showInputMessage="1" showErrorMessage="1" sqref="J12:J14">
      <formula1>$B$220:$B$224</formula1>
    </dataValidation>
    <dataValidation type="list" allowBlank="1" showInputMessage="1" showErrorMessage="1" sqref="Q12:Q14 Q24:Q26">
      <formula1>"SI,NO"</formula1>
    </dataValidation>
    <dataValidation type="list" allowBlank="1" showInputMessage="1" showErrorMessage="1" sqref="G12:G14">
      <formula1>Tipo_de_Riesgo</formula1>
    </dataValidation>
    <dataValidation type="list" allowBlank="1" showInputMessage="1" showErrorMessage="1" sqref="N19 Z19">
      <formula1>$B$89:$B$93</formula1>
    </dataValidation>
    <dataValidation type="list" allowBlank="1" showInputMessage="1" showErrorMessage="1" sqref="Z23">
      <formula1>$B$52:$B$56</formula1>
    </dataValidation>
    <dataValidation type="list" allowBlank="1" showInputMessage="1" showErrorMessage="1" sqref="Y21:Y23 M20:M23">
      <formula1>$B$44:$B$48</formula1>
    </dataValidation>
    <dataValidation type="list" allowBlank="1" showInputMessage="1" showErrorMessage="1" sqref="H28 H19:H23">
      <formula1>$B$298:$B$300</formula1>
    </dataValidation>
    <dataValidation type="list" allowBlank="1" showInputMessage="1" showErrorMessage="1" sqref="H12:H14">
      <formula1>$B$306:$B$308</formula1>
    </dataValidation>
    <dataValidation type="list" allowBlank="1" showInputMessage="1" showErrorMessage="1" sqref="T24:T27">
      <formula1>$B$41:$B$43</formula1>
    </dataValidation>
    <dataValidation type="list" allowBlank="1" showInputMessage="1" showErrorMessage="1" sqref="Y24:Y25 M24:M25">
      <formula1>$B$54:$B$58</formula1>
    </dataValidation>
    <dataValidation type="list" allowBlank="1" showInputMessage="1" showErrorMessage="1" sqref="Z24:Z25">
      <formula1>$B$63:$B$67</formula1>
    </dataValidation>
    <dataValidation type="list" allowBlank="1" showInputMessage="1" showErrorMessage="1" sqref="S24:S25">
      <formula1>$B$70:$B$71</formula1>
    </dataValidation>
    <dataValidation type="list" allowBlank="1" showInputMessage="1" showErrorMessage="1" sqref="H24:H25">
      <formula1>$B$292:$B$294</formula1>
    </dataValidation>
    <dataValidation type="list" allowBlank="1" showInputMessage="1" showErrorMessage="1" sqref="AJ24:AJ25">
      <formula1>$C$844:$C$847</formula1>
    </dataValidation>
    <dataValidation type="list" allowBlank="1" showInputMessage="1" showErrorMessage="1" sqref="H26:H27">
      <formula1>$B$294:$B$296</formula1>
    </dataValidation>
    <dataValidation type="list" allowBlank="1" showInputMessage="1" showErrorMessage="1" sqref="N26 Z26">
      <formula1>$B$65:$B$69</formula1>
    </dataValidation>
    <dataValidation type="list" allowBlank="1" showInputMessage="1" showErrorMessage="1" sqref="M26">
      <formula1>$B$56:$B$60</formula1>
    </dataValidation>
    <dataValidation type="list" allowBlank="1" showInputMessage="1" showErrorMessage="1" sqref="H15:H18">
      <formula1>$B$307:$B$309</formula1>
    </dataValidation>
  </dataValidations>
  <printOptions horizontalCentered="1"/>
  <pageMargins left="0.31496062992125984" right="0.31496062992125984" top="0.35433070866141736" bottom="0.35433070866141736" header="0.31496062992125984" footer="0.31496062992125984"/>
  <pageSetup paperSize="5" scale="25" orientation="landscape" r:id="rId1"/>
  <headerFooter>
    <oddFooter>&amp;R&amp;8Mapa de riesgos V01</oddFooter>
  </headerFooter>
  <rowBreaks count="2" manualBreakCount="2">
    <brk id="13" max="42" man="1"/>
    <brk id="20" max="42"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I24"/>
  <sheetViews>
    <sheetView workbookViewId="0">
      <selection activeCell="AQ34" sqref="AQ34"/>
    </sheetView>
  </sheetViews>
  <sheetFormatPr baseColWidth="10" defaultColWidth="9.28515625" defaultRowHeight="15"/>
  <cols>
    <col min="1" max="35" width="3.7109375" customWidth="1"/>
  </cols>
  <sheetData>
    <row r="1" spans="3:35" ht="18" customHeight="1"/>
    <row r="4" spans="3:35" ht="24.75" customHeight="1">
      <c r="C4" s="147"/>
      <c r="D4" s="147"/>
      <c r="E4" s="147"/>
      <c r="F4" s="303" t="s">
        <v>13</v>
      </c>
      <c r="G4" s="303"/>
      <c r="H4" s="303"/>
      <c r="I4" s="303"/>
      <c r="J4" s="303"/>
      <c r="K4" s="303"/>
      <c r="L4" s="303" t="s">
        <v>14</v>
      </c>
      <c r="M4" s="303"/>
      <c r="N4" s="303"/>
      <c r="O4" s="303"/>
      <c r="P4" s="303"/>
      <c r="Q4" s="303"/>
      <c r="R4" s="303"/>
      <c r="S4" s="303"/>
      <c r="T4" s="303"/>
      <c r="U4" s="303"/>
      <c r="V4" s="303"/>
      <c r="W4" s="303"/>
      <c r="X4" s="303"/>
      <c r="Y4" s="303"/>
      <c r="Z4" s="303"/>
      <c r="AA4" s="303"/>
      <c r="AB4" s="303"/>
      <c r="AC4" s="303"/>
      <c r="AD4" s="303"/>
      <c r="AE4" s="303"/>
      <c r="AF4" s="147"/>
      <c r="AG4" s="147"/>
      <c r="AH4" s="147"/>
      <c r="AI4" s="148"/>
    </row>
    <row r="5" spans="3:35" ht="45" customHeight="1">
      <c r="C5" s="147"/>
      <c r="D5" s="147"/>
      <c r="E5" s="147"/>
      <c r="F5" s="303"/>
      <c r="G5" s="303"/>
      <c r="H5" s="303"/>
      <c r="I5" s="303"/>
      <c r="J5" s="303"/>
      <c r="K5" s="303"/>
      <c r="L5" s="304" t="s">
        <v>1171</v>
      </c>
      <c r="M5" s="304"/>
      <c r="N5" s="304"/>
      <c r="O5" s="304"/>
      <c r="P5" s="304" t="s">
        <v>1172</v>
      </c>
      <c r="Q5" s="304"/>
      <c r="R5" s="304"/>
      <c r="S5" s="304"/>
      <c r="T5" s="304" t="s">
        <v>1173</v>
      </c>
      <c r="U5" s="304"/>
      <c r="V5" s="304"/>
      <c r="W5" s="304"/>
      <c r="X5" s="304" t="s">
        <v>1174</v>
      </c>
      <c r="Y5" s="304"/>
      <c r="Z5" s="304"/>
      <c r="AA5" s="304"/>
      <c r="AB5" s="304" t="s">
        <v>1175</v>
      </c>
      <c r="AC5" s="304"/>
      <c r="AD5" s="304"/>
      <c r="AE5" s="304"/>
      <c r="AF5" s="147"/>
      <c r="AG5" s="147"/>
      <c r="AH5" s="147"/>
      <c r="AI5" s="149" t="s">
        <v>966</v>
      </c>
    </row>
    <row r="6" spans="3:35" ht="30.75" customHeight="1">
      <c r="C6" s="147"/>
      <c r="D6" s="147"/>
      <c r="E6" s="147"/>
      <c r="F6" s="304" t="s">
        <v>1176</v>
      </c>
      <c r="G6" s="304"/>
      <c r="H6" s="304"/>
      <c r="I6" s="304"/>
      <c r="J6" s="304"/>
      <c r="K6" s="304"/>
      <c r="L6" s="305">
        <v>1</v>
      </c>
      <c r="M6" s="305"/>
      <c r="N6" s="305"/>
      <c r="O6" s="305"/>
      <c r="P6" s="305">
        <v>2</v>
      </c>
      <c r="Q6" s="305"/>
      <c r="R6" s="305"/>
      <c r="S6" s="305"/>
      <c r="T6" s="306">
        <v>3</v>
      </c>
      <c r="U6" s="306"/>
      <c r="V6" s="306"/>
      <c r="W6" s="306"/>
      <c r="X6" s="302">
        <v>4</v>
      </c>
      <c r="Y6" s="302"/>
      <c r="Z6" s="302"/>
      <c r="AA6" s="302"/>
      <c r="AB6" s="302">
        <v>5</v>
      </c>
      <c r="AC6" s="302"/>
      <c r="AD6" s="302"/>
      <c r="AE6" s="302"/>
      <c r="AF6" s="147"/>
      <c r="AG6" s="147"/>
      <c r="AH6" s="147"/>
      <c r="AI6" s="149" t="s">
        <v>1024</v>
      </c>
    </row>
    <row r="7" spans="3:35" ht="30.75" customHeight="1">
      <c r="C7" s="147"/>
      <c r="D7" s="147"/>
      <c r="E7" s="147"/>
      <c r="F7" s="304"/>
      <c r="G7" s="304"/>
      <c r="H7" s="304"/>
      <c r="I7" s="304"/>
      <c r="J7" s="304"/>
      <c r="K7" s="304"/>
      <c r="L7" s="305"/>
      <c r="M7" s="305"/>
      <c r="N7" s="305"/>
      <c r="O7" s="305"/>
      <c r="P7" s="305"/>
      <c r="Q7" s="305"/>
      <c r="R7" s="305"/>
      <c r="S7" s="305"/>
      <c r="T7" s="306"/>
      <c r="U7" s="306"/>
      <c r="V7" s="306"/>
      <c r="W7" s="306"/>
      <c r="X7" s="302"/>
      <c r="Y7" s="302"/>
      <c r="Z7" s="302"/>
      <c r="AA7" s="302"/>
      <c r="AB7" s="302"/>
      <c r="AC7" s="302"/>
      <c r="AD7" s="302"/>
      <c r="AE7" s="302"/>
      <c r="AF7" s="147"/>
      <c r="AG7" s="147"/>
      <c r="AH7" s="147"/>
      <c r="AI7" s="149" t="s">
        <v>71</v>
      </c>
    </row>
    <row r="8" spans="3:35" ht="30.75" customHeight="1">
      <c r="C8" s="147"/>
      <c r="D8" s="147"/>
      <c r="E8" s="147"/>
      <c r="F8" s="304" t="s">
        <v>1177</v>
      </c>
      <c r="G8" s="304"/>
      <c r="H8" s="304"/>
      <c r="I8" s="304"/>
      <c r="J8" s="304"/>
      <c r="K8" s="304"/>
      <c r="L8" s="305">
        <v>2</v>
      </c>
      <c r="M8" s="305"/>
      <c r="N8" s="305"/>
      <c r="O8" s="305"/>
      <c r="P8" s="305">
        <v>4</v>
      </c>
      <c r="Q8" s="305"/>
      <c r="R8" s="305"/>
      <c r="S8" s="305"/>
      <c r="T8" s="306">
        <v>6</v>
      </c>
      <c r="U8" s="306"/>
      <c r="V8" s="306"/>
      <c r="W8" s="306"/>
      <c r="X8" s="302">
        <v>8</v>
      </c>
      <c r="Y8" s="302"/>
      <c r="Z8" s="302">
        <v>8</v>
      </c>
      <c r="AA8" s="302"/>
      <c r="AB8" s="307">
        <v>10</v>
      </c>
      <c r="AC8" s="307"/>
      <c r="AD8" s="307"/>
      <c r="AE8" s="307"/>
      <c r="AF8" s="147"/>
      <c r="AG8" s="147"/>
      <c r="AH8" s="147"/>
      <c r="AI8" s="149" t="s">
        <v>1023</v>
      </c>
    </row>
    <row r="9" spans="3:35" ht="30.75" customHeight="1">
      <c r="C9" s="147"/>
      <c r="D9" s="147"/>
      <c r="E9" s="147"/>
      <c r="F9" s="304"/>
      <c r="G9" s="304"/>
      <c r="H9" s="304"/>
      <c r="I9" s="304"/>
      <c r="J9" s="304"/>
      <c r="K9" s="304"/>
      <c r="L9" s="305"/>
      <c r="M9" s="305"/>
      <c r="N9" s="305"/>
      <c r="O9" s="305"/>
      <c r="P9" s="305"/>
      <c r="Q9" s="305"/>
      <c r="R9" s="305"/>
      <c r="S9" s="305"/>
      <c r="T9" s="306"/>
      <c r="U9" s="306"/>
      <c r="V9" s="306"/>
      <c r="W9" s="306"/>
      <c r="X9" s="302"/>
      <c r="Y9" s="302"/>
      <c r="Z9" s="302"/>
      <c r="AA9" s="302"/>
      <c r="AB9" s="307"/>
      <c r="AC9" s="307"/>
      <c r="AD9" s="307"/>
      <c r="AE9" s="307"/>
      <c r="AF9" s="147"/>
      <c r="AG9" s="147"/>
      <c r="AH9" s="147"/>
      <c r="AI9" s="149"/>
    </row>
    <row r="10" spans="3:35" ht="30.75" customHeight="1">
      <c r="C10" s="147"/>
      <c r="D10" s="147"/>
      <c r="E10" s="147"/>
      <c r="F10" s="304" t="s">
        <v>1178</v>
      </c>
      <c r="G10" s="304"/>
      <c r="H10" s="304"/>
      <c r="I10" s="304"/>
      <c r="J10" s="304"/>
      <c r="K10" s="304"/>
      <c r="L10" s="305">
        <v>3</v>
      </c>
      <c r="M10" s="305"/>
      <c r="N10" s="305"/>
      <c r="O10" s="305"/>
      <c r="P10" s="306">
        <v>6</v>
      </c>
      <c r="Q10" s="306"/>
      <c r="R10" s="306"/>
      <c r="S10" s="306"/>
      <c r="T10" s="302">
        <v>9</v>
      </c>
      <c r="U10" s="302"/>
      <c r="V10" s="302"/>
      <c r="W10" s="302"/>
      <c r="X10" s="308">
        <v>12</v>
      </c>
      <c r="Y10" s="308"/>
      <c r="Z10" s="308"/>
      <c r="AA10" s="308"/>
      <c r="AB10" s="307">
        <v>15</v>
      </c>
      <c r="AC10" s="307"/>
      <c r="AD10" s="307"/>
      <c r="AE10" s="307"/>
      <c r="AF10" s="147"/>
      <c r="AG10" s="147"/>
      <c r="AH10" s="147"/>
      <c r="AI10" s="149"/>
    </row>
    <row r="11" spans="3:35" ht="30.75" customHeight="1">
      <c r="C11" s="147"/>
      <c r="D11" s="147"/>
      <c r="E11" s="147"/>
      <c r="F11" s="304"/>
      <c r="G11" s="304"/>
      <c r="H11" s="304"/>
      <c r="I11" s="304"/>
      <c r="J11" s="304"/>
      <c r="K11" s="304"/>
      <c r="L11" s="305"/>
      <c r="M11" s="305"/>
      <c r="N11" s="305"/>
      <c r="O11" s="305"/>
      <c r="P11" s="306"/>
      <c r="Q11" s="306"/>
      <c r="R11" s="306"/>
      <c r="S11" s="306"/>
      <c r="T11" s="302"/>
      <c r="U11" s="302"/>
      <c r="V11" s="302"/>
      <c r="W11" s="302"/>
      <c r="X11" s="307"/>
      <c r="Y11" s="307"/>
      <c r="Z11" s="307"/>
      <c r="AA11" s="307"/>
      <c r="AB11" s="307"/>
      <c r="AC11" s="307"/>
      <c r="AD11" s="307"/>
      <c r="AE11" s="307"/>
      <c r="AF11" s="147"/>
      <c r="AG11" s="147"/>
      <c r="AH11" s="147"/>
      <c r="AI11" s="148"/>
    </row>
    <row r="12" spans="3:35" ht="30.75" customHeight="1">
      <c r="C12" s="147"/>
      <c r="D12" s="147"/>
      <c r="E12" s="147"/>
      <c r="F12" s="304" t="s">
        <v>1179</v>
      </c>
      <c r="G12" s="304"/>
      <c r="H12" s="304"/>
      <c r="I12" s="304"/>
      <c r="J12" s="304"/>
      <c r="K12" s="304"/>
      <c r="L12" s="306">
        <v>4</v>
      </c>
      <c r="M12" s="306"/>
      <c r="N12" s="306"/>
      <c r="O12" s="306"/>
      <c r="P12" s="302">
        <v>8</v>
      </c>
      <c r="Q12" s="302"/>
      <c r="R12" s="302"/>
      <c r="S12" s="302"/>
      <c r="T12" s="302">
        <v>12</v>
      </c>
      <c r="U12" s="302"/>
      <c r="V12" s="302"/>
      <c r="W12" s="302"/>
      <c r="X12" s="308">
        <v>16</v>
      </c>
      <c r="Y12" s="308"/>
      <c r="Z12" s="308"/>
      <c r="AA12" s="308"/>
      <c r="AB12" s="307">
        <v>20</v>
      </c>
      <c r="AC12" s="307"/>
      <c r="AD12" s="307"/>
      <c r="AE12" s="307"/>
      <c r="AF12" s="147"/>
      <c r="AG12" s="147"/>
      <c r="AH12" s="147"/>
      <c r="AI12" s="148"/>
    </row>
    <row r="13" spans="3:35" ht="30.75" customHeight="1">
      <c r="C13" s="147"/>
      <c r="D13" s="147"/>
      <c r="E13" s="147"/>
      <c r="F13" s="304"/>
      <c r="G13" s="304"/>
      <c r="H13" s="304"/>
      <c r="I13" s="304"/>
      <c r="J13" s="304"/>
      <c r="K13" s="304"/>
      <c r="L13" s="306"/>
      <c r="M13" s="306"/>
      <c r="N13" s="306"/>
      <c r="O13" s="306"/>
      <c r="P13" s="302"/>
      <c r="Q13" s="302"/>
      <c r="R13" s="302"/>
      <c r="S13" s="302"/>
      <c r="T13" s="302"/>
      <c r="U13" s="302"/>
      <c r="V13" s="302"/>
      <c r="W13" s="302"/>
      <c r="X13" s="307"/>
      <c r="Y13" s="307"/>
      <c r="Z13" s="307"/>
      <c r="AA13" s="307"/>
      <c r="AB13" s="307"/>
      <c r="AC13" s="307"/>
      <c r="AD13" s="307"/>
      <c r="AE13" s="307"/>
      <c r="AF13" s="147"/>
      <c r="AG13" s="147"/>
      <c r="AH13" s="147"/>
      <c r="AI13" s="148"/>
    </row>
    <row r="14" spans="3:35" ht="30.75" customHeight="1">
      <c r="C14" s="147"/>
      <c r="D14" s="147"/>
      <c r="E14" s="147"/>
      <c r="F14" s="304" t="s">
        <v>1180</v>
      </c>
      <c r="G14" s="304"/>
      <c r="H14" s="304"/>
      <c r="I14" s="304"/>
      <c r="J14" s="304"/>
      <c r="K14" s="304"/>
      <c r="L14" s="302">
        <v>5</v>
      </c>
      <c r="M14" s="302"/>
      <c r="N14" s="302"/>
      <c r="O14" s="302"/>
      <c r="P14" s="302">
        <v>10</v>
      </c>
      <c r="Q14" s="302"/>
      <c r="R14" s="302"/>
      <c r="S14" s="302"/>
      <c r="T14" s="307">
        <v>15</v>
      </c>
      <c r="U14" s="307"/>
      <c r="V14" s="307"/>
      <c r="W14" s="307"/>
      <c r="X14" s="308">
        <v>20</v>
      </c>
      <c r="Y14" s="308"/>
      <c r="Z14" s="308"/>
      <c r="AA14" s="308"/>
      <c r="AB14" s="307">
        <v>25</v>
      </c>
      <c r="AC14" s="307"/>
      <c r="AD14" s="307"/>
      <c r="AE14" s="307"/>
      <c r="AF14" s="147"/>
      <c r="AG14" s="147"/>
      <c r="AH14" s="147"/>
      <c r="AI14" s="148"/>
    </row>
    <row r="15" spans="3:35" ht="30.75" customHeight="1">
      <c r="C15" s="147"/>
      <c r="D15" s="147"/>
      <c r="E15" s="147"/>
      <c r="F15" s="304"/>
      <c r="G15" s="304"/>
      <c r="H15" s="304"/>
      <c r="I15" s="304"/>
      <c r="J15" s="304"/>
      <c r="K15" s="304"/>
      <c r="L15" s="302"/>
      <c r="M15" s="302"/>
      <c r="N15" s="302"/>
      <c r="O15" s="302"/>
      <c r="P15" s="302"/>
      <c r="Q15" s="302"/>
      <c r="R15" s="302"/>
      <c r="S15" s="302"/>
      <c r="T15" s="310"/>
      <c r="U15" s="310"/>
      <c r="V15" s="310"/>
      <c r="W15" s="310"/>
      <c r="X15" s="307"/>
      <c r="Y15" s="307"/>
      <c r="Z15" s="307"/>
      <c r="AA15" s="307"/>
      <c r="AB15" s="307"/>
      <c r="AC15" s="307"/>
      <c r="AD15" s="307"/>
      <c r="AE15" s="307"/>
      <c r="AF15" s="147"/>
      <c r="AG15" s="147"/>
      <c r="AH15" s="147"/>
      <c r="AI15" s="148"/>
    </row>
    <row r="16" spans="3:35">
      <c r="C16" s="147"/>
      <c r="D16" s="147"/>
      <c r="E16" s="147"/>
      <c r="F16" s="147"/>
      <c r="G16" s="147"/>
      <c r="H16" s="150"/>
      <c r="I16" s="151"/>
      <c r="J16" s="152"/>
      <c r="K16" s="153"/>
      <c r="L16" s="153"/>
      <c r="M16" s="152"/>
      <c r="N16" s="153"/>
      <c r="O16" s="153"/>
      <c r="P16" s="152"/>
      <c r="Q16" s="153"/>
      <c r="R16" s="153"/>
      <c r="S16" s="152"/>
      <c r="T16" s="153"/>
      <c r="U16" s="153"/>
      <c r="V16" s="153"/>
      <c r="W16" s="147"/>
      <c r="X16" s="147"/>
      <c r="Y16" s="147"/>
      <c r="Z16" s="147"/>
      <c r="AA16" s="147"/>
      <c r="AB16" s="147"/>
      <c r="AC16" s="147"/>
      <c r="AD16" s="147"/>
      <c r="AE16" s="147"/>
      <c r="AF16" s="147"/>
      <c r="AG16" s="147"/>
      <c r="AH16" s="147"/>
      <c r="AI16" s="147"/>
    </row>
    <row r="17" spans="3:35">
      <c r="C17" s="147"/>
      <c r="D17" s="147"/>
      <c r="E17" s="147"/>
      <c r="F17" s="147"/>
      <c r="G17" s="147"/>
      <c r="H17" s="154"/>
      <c r="I17" s="155"/>
      <c r="J17" s="147"/>
      <c r="K17" s="147"/>
      <c r="L17" s="156" t="s">
        <v>1181</v>
      </c>
      <c r="M17" s="157" t="s">
        <v>1182</v>
      </c>
      <c r="N17" s="158"/>
      <c r="O17" s="159"/>
      <c r="P17" s="160" t="s">
        <v>1183</v>
      </c>
      <c r="Q17" s="157" t="s">
        <v>1184</v>
      </c>
      <c r="R17" s="158"/>
      <c r="S17" s="159"/>
      <c r="T17" s="161" t="s">
        <v>1185</v>
      </c>
      <c r="U17" s="157" t="s">
        <v>1186</v>
      </c>
      <c r="V17" s="162"/>
      <c r="W17" s="159"/>
      <c r="X17" s="163" t="s">
        <v>1187</v>
      </c>
      <c r="Y17" s="157" t="s">
        <v>1188</v>
      </c>
      <c r="Z17" s="159"/>
      <c r="AA17" s="147"/>
      <c r="AB17" s="147"/>
      <c r="AC17" s="147"/>
      <c r="AD17" s="147"/>
      <c r="AE17" s="147"/>
      <c r="AF17" s="147"/>
      <c r="AG17" s="147"/>
      <c r="AH17" s="147"/>
      <c r="AI17" s="147"/>
    </row>
    <row r="18" spans="3:35">
      <c r="C18" s="147"/>
      <c r="D18" s="147"/>
      <c r="E18" s="147"/>
      <c r="F18" s="147"/>
      <c r="G18" s="147"/>
      <c r="H18" s="164"/>
      <c r="I18" s="152"/>
      <c r="J18" s="151"/>
      <c r="K18" s="165"/>
      <c r="L18" s="164"/>
      <c r="M18" s="152"/>
      <c r="N18" s="164"/>
      <c r="O18" s="164"/>
      <c r="P18" s="152"/>
      <c r="Q18" s="164"/>
      <c r="R18" s="164"/>
      <c r="S18" s="152"/>
      <c r="T18" s="164"/>
      <c r="U18" s="164"/>
      <c r="V18" s="164"/>
      <c r="W18" s="147"/>
      <c r="X18" s="147"/>
      <c r="Y18" s="147"/>
      <c r="Z18" s="147"/>
      <c r="AA18" s="147"/>
      <c r="AB18" s="147"/>
      <c r="AC18" s="147"/>
      <c r="AD18" s="147"/>
      <c r="AE18" s="147"/>
      <c r="AF18" s="147"/>
      <c r="AG18" s="147"/>
      <c r="AH18" s="147"/>
      <c r="AI18" s="147"/>
    </row>
    <row r="19" spans="3:35">
      <c r="C19" s="309" t="s">
        <v>1189</v>
      </c>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row>
    <row r="20" spans="3:35">
      <c r="C20" s="147"/>
      <c r="D20" s="147"/>
      <c r="E20" s="147"/>
      <c r="F20" s="147"/>
      <c r="G20" s="147"/>
      <c r="H20" s="155"/>
      <c r="I20" s="155"/>
      <c r="J20" s="166"/>
      <c r="K20" s="166"/>
      <c r="L20" s="155"/>
      <c r="M20" s="155"/>
      <c r="N20" s="155"/>
      <c r="O20" s="155"/>
      <c r="P20" s="155"/>
      <c r="Q20" s="155"/>
      <c r="R20" s="155"/>
      <c r="S20" s="155"/>
      <c r="T20" s="155"/>
      <c r="U20" s="155"/>
      <c r="V20" s="155"/>
      <c r="W20" s="147"/>
      <c r="X20" s="147"/>
      <c r="Y20" s="147"/>
      <c r="Z20" s="147"/>
      <c r="AA20" s="147"/>
      <c r="AB20" s="147"/>
      <c r="AC20" s="147"/>
      <c r="AD20" s="147"/>
      <c r="AE20" s="147"/>
      <c r="AF20" s="147"/>
      <c r="AG20" s="147"/>
      <c r="AH20" s="147"/>
      <c r="AI20" s="147"/>
    </row>
    <row r="21" spans="3:35">
      <c r="C21" s="147"/>
      <c r="D21" s="147"/>
      <c r="E21" s="147"/>
      <c r="F21" s="147"/>
      <c r="G21" s="147"/>
      <c r="H21" s="164"/>
      <c r="I21" s="152"/>
      <c r="J21" s="151"/>
      <c r="K21" s="151"/>
      <c r="L21" s="152"/>
      <c r="M21" s="152"/>
      <c r="N21" s="152"/>
      <c r="O21" s="152"/>
      <c r="P21" s="152"/>
      <c r="Q21" s="152"/>
      <c r="R21" s="152"/>
      <c r="S21" s="152"/>
      <c r="T21" s="152"/>
      <c r="U21" s="152"/>
      <c r="V21" s="152"/>
      <c r="W21" s="147"/>
      <c r="X21" s="147"/>
      <c r="Y21" s="147"/>
      <c r="Z21" s="147"/>
      <c r="AA21" s="147"/>
      <c r="AB21" s="147"/>
      <c r="AC21" s="147"/>
      <c r="AD21" s="147"/>
      <c r="AE21" s="147"/>
      <c r="AF21" s="147"/>
      <c r="AG21" s="147"/>
      <c r="AH21" s="147"/>
      <c r="AI21" s="147"/>
    </row>
    <row r="22" spans="3:35">
      <c r="C22" s="309" t="s">
        <v>1190</v>
      </c>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row>
    <row r="23" spans="3:35">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row>
    <row r="24" spans="3:35">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row>
  </sheetData>
  <mergeCells count="64">
    <mergeCell ref="AB14:AE14"/>
    <mergeCell ref="C22:AI22"/>
    <mergeCell ref="L15:O15"/>
    <mergeCell ref="P15:S15"/>
    <mergeCell ref="T15:W15"/>
    <mergeCell ref="X15:AA15"/>
    <mergeCell ref="AB15:AE15"/>
    <mergeCell ref="C19:AI19"/>
    <mergeCell ref="F14:K15"/>
    <mergeCell ref="L14:O14"/>
    <mergeCell ref="P14:S14"/>
    <mergeCell ref="T14:W14"/>
    <mergeCell ref="X14:AA14"/>
    <mergeCell ref="AB12:AE12"/>
    <mergeCell ref="L13:O13"/>
    <mergeCell ref="P13:S13"/>
    <mergeCell ref="T13:W13"/>
    <mergeCell ref="X13:AA13"/>
    <mergeCell ref="AB13:AE13"/>
    <mergeCell ref="F12:K13"/>
    <mergeCell ref="L12:O12"/>
    <mergeCell ref="P12:S12"/>
    <mergeCell ref="T12:W12"/>
    <mergeCell ref="X12:AA12"/>
    <mergeCell ref="AB10:AE10"/>
    <mergeCell ref="L11:O11"/>
    <mergeCell ref="P11:S11"/>
    <mergeCell ref="T11:W11"/>
    <mergeCell ref="X11:AA11"/>
    <mergeCell ref="AB11:AE11"/>
    <mergeCell ref="F10:K11"/>
    <mergeCell ref="L10:O10"/>
    <mergeCell ref="P10:S10"/>
    <mergeCell ref="T10:W10"/>
    <mergeCell ref="X10:AA10"/>
    <mergeCell ref="AB8:AE8"/>
    <mergeCell ref="L9:O9"/>
    <mergeCell ref="P9:S9"/>
    <mergeCell ref="T9:W9"/>
    <mergeCell ref="F6:K7"/>
    <mergeCell ref="L6:O6"/>
    <mergeCell ref="P6:S6"/>
    <mergeCell ref="T6:W6"/>
    <mergeCell ref="X6:AA6"/>
    <mergeCell ref="AB6:AE6"/>
    <mergeCell ref="X9:AA9"/>
    <mergeCell ref="AB9:AE9"/>
    <mergeCell ref="F8:K9"/>
    <mergeCell ref="L8:O8"/>
    <mergeCell ref="P8:S8"/>
    <mergeCell ref="T8:W8"/>
    <mergeCell ref="X8:AA8"/>
    <mergeCell ref="L7:O7"/>
    <mergeCell ref="P7:S7"/>
    <mergeCell ref="T7:W7"/>
    <mergeCell ref="X7:AA7"/>
    <mergeCell ref="AB7:AE7"/>
    <mergeCell ref="F4:K5"/>
    <mergeCell ref="L4:AE4"/>
    <mergeCell ref="L5:O5"/>
    <mergeCell ref="P5:S5"/>
    <mergeCell ref="T5:W5"/>
    <mergeCell ref="X5:AA5"/>
    <mergeCell ref="AB5:A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Q188"/>
  <sheetViews>
    <sheetView topLeftCell="A16" workbookViewId="0">
      <selection activeCell="A2" sqref="A2"/>
    </sheetView>
  </sheetViews>
  <sheetFormatPr baseColWidth="10" defaultRowHeight="15"/>
  <cols>
    <col min="1" max="35" width="17.7109375" customWidth="1"/>
    <col min="43" max="43" width="28.28515625" customWidth="1"/>
  </cols>
  <sheetData>
    <row r="2" spans="1:43" ht="36">
      <c r="A2" s="1" t="s">
        <v>4</v>
      </c>
      <c r="B2" s="1" t="s">
        <v>5</v>
      </c>
      <c r="C2" s="1" t="s">
        <v>6</v>
      </c>
      <c r="D2" s="1" t="s">
        <v>7</v>
      </c>
      <c r="E2" s="1" t="s">
        <v>8</v>
      </c>
      <c r="F2" s="1" t="s">
        <v>967</v>
      </c>
      <c r="G2" s="1" t="s">
        <v>968</v>
      </c>
      <c r="H2" s="1" t="s">
        <v>9</v>
      </c>
      <c r="I2" s="1" t="s">
        <v>10</v>
      </c>
      <c r="J2" s="1" t="s">
        <v>11</v>
      </c>
      <c r="K2" s="1" t="s">
        <v>12</v>
      </c>
      <c r="L2" s="2" t="s">
        <v>13</v>
      </c>
      <c r="M2" s="2" t="s">
        <v>14</v>
      </c>
      <c r="N2" s="2" t="s">
        <v>15</v>
      </c>
      <c r="O2" s="2" t="s">
        <v>16</v>
      </c>
      <c r="P2" s="2" t="s">
        <v>17</v>
      </c>
      <c r="Q2" s="2" t="s">
        <v>18</v>
      </c>
      <c r="R2" s="1" t="s">
        <v>19</v>
      </c>
      <c r="S2" s="1" t="s">
        <v>20</v>
      </c>
      <c r="T2" s="1" t="s">
        <v>21</v>
      </c>
      <c r="U2" s="2" t="s">
        <v>22</v>
      </c>
      <c r="V2" s="2" t="s">
        <v>23</v>
      </c>
      <c r="W2" s="2" t="s">
        <v>24</v>
      </c>
      <c r="X2" s="2" t="s">
        <v>13</v>
      </c>
      <c r="Y2" s="2" t="s">
        <v>14</v>
      </c>
      <c r="Z2" s="2" t="s">
        <v>15</v>
      </c>
      <c r="AA2" s="2" t="s">
        <v>16</v>
      </c>
      <c r="AB2" s="2" t="s">
        <v>25</v>
      </c>
      <c r="AC2" s="1" t="s">
        <v>26</v>
      </c>
      <c r="AD2" s="1" t="s">
        <v>27</v>
      </c>
      <c r="AE2" s="1" t="s">
        <v>28</v>
      </c>
      <c r="AF2" s="1" t="s">
        <v>29</v>
      </c>
      <c r="AG2" s="1" t="s">
        <v>30</v>
      </c>
      <c r="AH2" s="1" t="s">
        <v>31</v>
      </c>
      <c r="AI2" s="1" t="s">
        <v>32</v>
      </c>
    </row>
    <row r="3" spans="1:43" ht="179.25" customHeight="1">
      <c r="A3" s="15" t="s">
        <v>37</v>
      </c>
      <c r="B3" s="16"/>
      <c r="C3" s="15" t="s">
        <v>38</v>
      </c>
      <c r="D3" s="17" t="s">
        <v>39</v>
      </c>
      <c r="E3" s="22" t="s">
        <v>40</v>
      </c>
      <c r="F3" s="22" t="s">
        <v>109</v>
      </c>
      <c r="G3" s="59" t="s">
        <v>972</v>
      </c>
      <c r="H3" s="22" t="s">
        <v>41</v>
      </c>
      <c r="I3" s="16" t="s">
        <v>42</v>
      </c>
      <c r="J3" s="17" t="s">
        <v>43</v>
      </c>
      <c r="K3" s="17" t="s">
        <v>44</v>
      </c>
      <c r="L3" s="22" t="s">
        <v>45</v>
      </c>
      <c r="M3" s="22" t="s">
        <v>46</v>
      </c>
      <c r="N3" s="23" t="str">
        <f>IF(AND(L3&lt;&gt;"",M3&lt;&gt;""),VLOOKUP(L3&amp;M3,[1]Hoja4!$L$3:$M$27,2,FALSE),"")</f>
        <v>Alta</v>
      </c>
      <c r="O3" s="23" t="s">
        <v>47</v>
      </c>
      <c r="P3" s="24" t="s">
        <v>48</v>
      </c>
      <c r="Q3" s="24" t="s">
        <v>49</v>
      </c>
      <c r="R3" s="24" t="s">
        <v>50</v>
      </c>
      <c r="S3" s="16" t="s">
        <v>51</v>
      </c>
      <c r="T3" s="23" t="s">
        <v>47</v>
      </c>
      <c r="U3" s="24" t="s">
        <v>48</v>
      </c>
      <c r="V3" s="22" t="s">
        <v>48</v>
      </c>
      <c r="W3" s="22" t="s">
        <v>52</v>
      </c>
      <c r="X3" s="22" t="s">
        <v>45</v>
      </c>
      <c r="Y3" s="22" t="s">
        <v>46</v>
      </c>
      <c r="Z3" s="23" t="str">
        <f>IF(AND(X3&lt;&gt;"",Y3&lt;&gt;""),VLOOKUP(X3&amp;Y3,[1]Hoja4!$L$3:$M$27,2,FALSE),"")</f>
        <v>Alta</v>
      </c>
      <c r="AA3" s="23" t="s">
        <v>47</v>
      </c>
      <c r="AB3" s="25" t="s">
        <v>53</v>
      </c>
      <c r="AC3" s="25" t="s">
        <v>54</v>
      </c>
      <c r="AD3" s="25" t="s">
        <v>55</v>
      </c>
      <c r="AE3" s="25"/>
      <c r="AF3" s="25" t="s">
        <v>56</v>
      </c>
      <c r="AG3" s="25" t="s">
        <v>57</v>
      </c>
      <c r="AH3" s="15" t="s">
        <v>58</v>
      </c>
      <c r="AI3" s="15" t="s">
        <v>59</v>
      </c>
      <c r="AQ3" s="56" t="s">
        <v>975</v>
      </c>
    </row>
    <row r="4" spans="1:43" ht="204">
      <c r="A4" s="60" t="s">
        <v>37</v>
      </c>
      <c r="B4" s="61"/>
      <c r="C4" s="62" t="s">
        <v>62</v>
      </c>
      <c r="D4" s="63" t="s">
        <v>63</v>
      </c>
      <c r="E4" s="64" t="s">
        <v>64</v>
      </c>
      <c r="F4" s="64" t="s">
        <v>109</v>
      </c>
      <c r="G4" s="61" t="s">
        <v>972</v>
      </c>
      <c r="H4" s="64" t="s">
        <v>41</v>
      </c>
      <c r="I4" s="61" t="s">
        <v>42</v>
      </c>
      <c r="J4" s="63" t="s">
        <v>65</v>
      </c>
      <c r="K4" s="63" t="s">
        <v>66</v>
      </c>
      <c r="L4" s="64" t="s">
        <v>45</v>
      </c>
      <c r="M4" s="64" t="s">
        <v>67</v>
      </c>
      <c r="N4" s="65" t="str">
        <f>IF(AND(L4&lt;&gt;"",M4&lt;&gt;""),VLOOKUP(L4&amp;M4,[1]Hoja4!$L$3:$M$27,2,FALSE),"")</f>
        <v>Moderada</v>
      </c>
      <c r="O4" s="65" t="s">
        <v>47</v>
      </c>
      <c r="P4" s="66" t="s">
        <v>48</v>
      </c>
      <c r="Q4" s="66" t="s">
        <v>68</v>
      </c>
      <c r="R4" s="66" t="s">
        <v>50</v>
      </c>
      <c r="S4" s="61" t="s">
        <v>51</v>
      </c>
      <c r="T4" s="65" t="s">
        <v>47</v>
      </c>
      <c r="U4" s="66" t="s">
        <v>48</v>
      </c>
      <c r="V4" s="64" t="s">
        <v>48</v>
      </c>
      <c r="W4" s="64" t="s">
        <v>52</v>
      </c>
      <c r="X4" s="67" t="s">
        <v>45</v>
      </c>
      <c r="Y4" s="64" t="s">
        <v>67</v>
      </c>
      <c r="Z4" s="65" t="str">
        <f>IF(AND(X4&lt;&gt;"",Y4&lt;&gt;""),VLOOKUP(X4&amp;Y4,[1]Hoja4!$L$3:$M$27,2,FALSE),"")</f>
        <v>Moderada</v>
      </c>
      <c r="AA4" s="65" t="s">
        <v>47</v>
      </c>
      <c r="AB4" s="68" t="s">
        <v>53</v>
      </c>
      <c r="AC4" s="68" t="s">
        <v>68</v>
      </c>
      <c r="AD4" s="68" t="s">
        <v>69</v>
      </c>
      <c r="AE4" s="68"/>
      <c r="AF4" s="68" t="s">
        <v>56</v>
      </c>
      <c r="AG4" s="68" t="s">
        <v>70</v>
      </c>
      <c r="AH4" s="60" t="s">
        <v>58</v>
      </c>
      <c r="AI4" s="60" t="s">
        <v>59</v>
      </c>
    </row>
    <row r="5" spans="1:43" ht="204">
      <c r="A5" s="15" t="s">
        <v>37</v>
      </c>
      <c r="B5" s="16"/>
      <c r="C5" s="26" t="s">
        <v>73</v>
      </c>
      <c r="D5" s="17" t="s">
        <v>74</v>
      </c>
      <c r="E5" s="22" t="s">
        <v>40</v>
      </c>
      <c r="F5" s="22" t="s">
        <v>109</v>
      </c>
      <c r="G5" s="59" t="s">
        <v>972</v>
      </c>
      <c r="H5" s="22" t="s">
        <v>41</v>
      </c>
      <c r="I5" s="16" t="s">
        <v>42</v>
      </c>
      <c r="J5" s="17" t="s">
        <v>76</v>
      </c>
      <c r="K5" s="17" t="s">
        <v>66</v>
      </c>
      <c r="L5" s="22" t="s">
        <v>45</v>
      </c>
      <c r="M5" s="22" t="s">
        <v>67</v>
      </c>
      <c r="N5" s="23" t="str">
        <f>IF(AND(L5&lt;&gt;"",M5&lt;&gt;""),VLOOKUP(L5&amp;M5,[1]Hoja4!$L$3:$M$27,2,FALSE),"")</f>
        <v>Moderada</v>
      </c>
      <c r="O5" s="23" t="s">
        <v>47</v>
      </c>
      <c r="P5" s="24" t="s">
        <v>48</v>
      </c>
      <c r="Q5" s="24" t="s">
        <v>68</v>
      </c>
      <c r="R5" s="24" t="s">
        <v>50</v>
      </c>
      <c r="S5" s="16" t="s">
        <v>51</v>
      </c>
      <c r="T5" s="23" t="s">
        <v>47</v>
      </c>
      <c r="U5" s="24" t="s">
        <v>48</v>
      </c>
      <c r="V5" s="22" t="s">
        <v>48</v>
      </c>
      <c r="W5" s="22" t="s">
        <v>52</v>
      </c>
      <c r="X5" s="18" t="s">
        <v>45</v>
      </c>
      <c r="Y5" s="22" t="s">
        <v>67</v>
      </c>
      <c r="Z5" s="23" t="str">
        <f>IF(AND(X5&lt;&gt;"",Y5&lt;&gt;""),VLOOKUP(X5&amp;Y5,[1]Hoja4!$L$3:$M$27,2,FALSE),"")</f>
        <v>Moderada</v>
      </c>
      <c r="AA5" s="23" t="s">
        <v>47</v>
      </c>
      <c r="AB5" s="25" t="s">
        <v>53</v>
      </c>
      <c r="AC5" s="25" t="s">
        <v>68</v>
      </c>
      <c r="AD5" s="25" t="s">
        <v>69</v>
      </c>
      <c r="AE5" s="25"/>
      <c r="AF5" s="25" t="s">
        <v>56</v>
      </c>
      <c r="AG5" s="25" t="s">
        <v>70</v>
      </c>
      <c r="AH5" s="15" t="s">
        <v>58</v>
      </c>
      <c r="AI5" s="15" t="s">
        <v>59</v>
      </c>
    </row>
    <row r="6" spans="1:43" ht="242.25">
      <c r="A6" s="15" t="s">
        <v>37</v>
      </c>
      <c r="B6" s="16"/>
      <c r="C6" s="26" t="s">
        <v>79</v>
      </c>
      <c r="D6" s="17" t="s">
        <v>973</v>
      </c>
      <c r="E6" s="22" t="s">
        <v>80</v>
      </c>
      <c r="F6" s="22" t="s">
        <v>109</v>
      </c>
      <c r="G6" s="59" t="s">
        <v>969</v>
      </c>
      <c r="H6" s="22" t="s">
        <v>41</v>
      </c>
      <c r="I6" s="16" t="s">
        <v>81</v>
      </c>
      <c r="J6" s="17" t="s">
        <v>82</v>
      </c>
      <c r="K6" s="17" t="s">
        <v>83</v>
      </c>
      <c r="L6" s="22" t="s">
        <v>71</v>
      </c>
      <c r="M6" s="22" t="s">
        <v>46</v>
      </c>
      <c r="N6" s="23" t="str">
        <f>IF(AND(L6&lt;&gt;"",M6&lt;&gt;""),VLOOKUP(L6&amp;M6,[1]Hoja4!$L$3:$M$27,2,FALSE),"")</f>
        <v>Extrema</v>
      </c>
      <c r="O6" s="23" t="s">
        <v>47</v>
      </c>
      <c r="P6" s="24" t="s">
        <v>48</v>
      </c>
      <c r="Q6" s="24" t="s">
        <v>84</v>
      </c>
      <c r="R6" s="24" t="s">
        <v>50</v>
      </c>
      <c r="S6" s="16" t="s">
        <v>51</v>
      </c>
      <c r="T6" s="23" t="s">
        <v>47</v>
      </c>
      <c r="U6" s="22" t="s">
        <v>48</v>
      </c>
      <c r="V6" s="22" t="s">
        <v>48</v>
      </c>
      <c r="W6" s="22" t="s">
        <v>52</v>
      </c>
      <c r="X6" s="22" t="s">
        <v>71</v>
      </c>
      <c r="Y6" s="22" t="s">
        <v>46</v>
      </c>
      <c r="Z6" s="23" t="str">
        <f>IF(AND(X6&lt;&gt;"",Y6&lt;&gt;""),VLOOKUP(X6&amp;Y6,[1]Hoja4!$L$3:$M$27,2,FALSE),"")</f>
        <v>Extrema</v>
      </c>
      <c r="AA6" s="23" t="s">
        <v>47</v>
      </c>
      <c r="AB6" s="25" t="s">
        <v>53</v>
      </c>
      <c r="AC6" s="25" t="s">
        <v>85</v>
      </c>
      <c r="AD6" s="25" t="s">
        <v>86</v>
      </c>
      <c r="AE6" s="25"/>
      <c r="AF6" s="25" t="s">
        <v>56</v>
      </c>
      <c r="AG6" s="25" t="s">
        <v>87</v>
      </c>
      <c r="AH6" s="15" t="s">
        <v>58</v>
      </c>
      <c r="AI6" s="15" t="s">
        <v>59</v>
      </c>
    </row>
    <row r="7" spans="1:43" ht="191.25">
      <c r="A7" s="15" t="s">
        <v>37</v>
      </c>
      <c r="B7" s="16"/>
      <c r="C7" s="27" t="s">
        <v>90</v>
      </c>
      <c r="D7" s="17" t="s">
        <v>974</v>
      </c>
      <c r="E7" s="22" t="s">
        <v>80</v>
      </c>
      <c r="F7" s="22" t="s">
        <v>109</v>
      </c>
      <c r="G7" s="59" t="s">
        <v>969</v>
      </c>
      <c r="H7" s="22" t="s">
        <v>41</v>
      </c>
      <c r="I7" s="22" t="s">
        <v>92</v>
      </c>
      <c r="J7" s="17" t="s">
        <v>93</v>
      </c>
      <c r="K7" s="17" t="s">
        <v>94</v>
      </c>
      <c r="L7" s="22" t="s">
        <v>71</v>
      </c>
      <c r="M7" s="22" t="s">
        <v>46</v>
      </c>
      <c r="N7" s="23" t="str">
        <f>IF(AND(L7&lt;&gt;"",M7&lt;&gt;""),VLOOKUP(L7&amp;M7,[1]Hoja4!$L$3:$M$27,2,FALSE),"")</f>
        <v>Extrema</v>
      </c>
      <c r="O7" s="23" t="s">
        <v>47</v>
      </c>
      <c r="P7" s="24" t="s">
        <v>48</v>
      </c>
      <c r="Q7" s="24" t="s">
        <v>95</v>
      </c>
      <c r="R7" s="24" t="s">
        <v>50</v>
      </c>
      <c r="S7" s="16" t="s">
        <v>51</v>
      </c>
      <c r="T7" s="23" t="s">
        <v>47</v>
      </c>
      <c r="U7" s="22" t="s">
        <v>48</v>
      </c>
      <c r="V7" s="22" t="s">
        <v>48</v>
      </c>
      <c r="W7" s="22" t="s">
        <v>48</v>
      </c>
      <c r="X7" s="18" t="s">
        <v>71</v>
      </c>
      <c r="Y7" s="22" t="s">
        <v>46</v>
      </c>
      <c r="Z7" s="23" t="str">
        <f>IF(AND(X7&lt;&gt;"",Y7&lt;&gt;""),VLOOKUP(X7&amp;Y7,[1]Hoja4!$L$3:$M$27,2,FALSE),"")</f>
        <v>Extrema</v>
      </c>
      <c r="AA7" s="23" t="s">
        <v>47</v>
      </c>
      <c r="AB7" s="25" t="s">
        <v>53</v>
      </c>
      <c r="AC7" s="25" t="s">
        <v>96</v>
      </c>
      <c r="AD7" s="25" t="s">
        <v>97</v>
      </c>
      <c r="AE7" s="25"/>
      <c r="AF7" s="25" t="s">
        <v>56</v>
      </c>
      <c r="AG7" s="25" t="s">
        <v>57</v>
      </c>
      <c r="AH7" s="15" t="s">
        <v>58</v>
      </c>
      <c r="AI7" s="15" t="s">
        <v>59</v>
      </c>
    </row>
    <row r="8" spans="1:43" ht="178.5">
      <c r="A8" s="15" t="s">
        <v>37</v>
      </c>
      <c r="B8" s="20"/>
      <c r="C8" s="30" t="s">
        <v>98</v>
      </c>
      <c r="D8" s="30" t="s">
        <v>99</v>
      </c>
      <c r="E8" s="22" t="s">
        <v>64</v>
      </c>
      <c r="F8" s="22" t="s">
        <v>109</v>
      </c>
      <c r="G8" s="59" t="s">
        <v>969</v>
      </c>
      <c r="H8" s="22" t="s">
        <v>41</v>
      </c>
      <c r="I8" s="16" t="s">
        <v>42</v>
      </c>
      <c r="J8" s="22" t="s">
        <v>100</v>
      </c>
      <c r="K8" s="22" t="s">
        <v>101</v>
      </c>
      <c r="L8" s="22" t="s">
        <v>45</v>
      </c>
      <c r="M8" s="22" t="s">
        <v>46</v>
      </c>
      <c r="N8" s="23" t="str">
        <f>IF(AND(L8&lt;&gt;"",M8&lt;&gt;""),VLOOKUP(L8&amp;M8,[1]Hoja4!$L$3:$M$27,2,FALSE),"")</f>
        <v>Alta</v>
      </c>
      <c r="O8" s="23" t="s">
        <v>47</v>
      </c>
      <c r="P8" s="24" t="s">
        <v>48</v>
      </c>
      <c r="Q8" s="24" t="s">
        <v>102</v>
      </c>
      <c r="R8" s="24" t="s">
        <v>103</v>
      </c>
      <c r="S8" s="16" t="s">
        <v>51</v>
      </c>
      <c r="T8" s="23" t="s">
        <v>47</v>
      </c>
      <c r="U8" s="22" t="s">
        <v>48</v>
      </c>
      <c r="V8" s="22" t="s">
        <v>48</v>
      </c>
      <c r="W8" s="22" t="s">
        <v>48</v>
      </c>
      <c r="X8" s="22" t="s">
        <v>33</v>
      </c>
      <c r="Y8" s="22" t="s">
        <v>67</v>
      </c>
      <c r="Z8" s="23" t="str">
        <f>IF(AND(X8&lt;&gt;"",Y8&lt;&gt;""),VLOOKUP(X8&amp;Y8,[1]Hoja4!$L$3:$M$27,2,FALSE),"")</f>
        <v>Moderada</v>
      </c>
      <c r="AA8" s="23" t="s">
        <v>47</v>
      </c>
      <c r="AB8" s="25" t="s">
        <v>53</v>
      </c>
      <c r="AC8" s="25" t="s">
        <v>104</v>
      </c>
      <c r="AD8" s="25" t="s">
        <v>105</v>
      </c>
      <c r="AE8" s="25"/>
      <c r="AF8" s="25" t="s">
        <v>56</v>
      </c>
      <c r="AG8" s="25" t="s">
        <v>70</v>
      </c>
      <c r="AH8" s="15" t="s">
        <v>58</v>
      </c>
      <c r="AI8" s="15" t="s">
        <v>59</v>
      </c>
    </row>
    <row r="9" spans="1:43" ht="140.25">
      <c r="A9" s="15" t="s">
        <v>106</v>
      </c>
      <c r="B9" s="20"/>
      <c r="C9" s="15" t="s">
        <v>107</v>
      </c>
      <c r="D9" s="15" t="s">
        <v>108</v>
      </c>
      <c r="E9" s="18" t="s">
        <v>80</v>
      </c>
      <c r="F9" s="19" t="s">
        <v>109</v>
      </c>
      <c r="G9" s="16" t="s">
        <v>969</v>
      </c>
      <c r="H9" s="19" t="s">
        <v>41</v>
      </c>
      <c r="I9" s="16" t="s">
        <v>42</v>
      </c>
      <c r="J9" s="22" t="s">
        <v>110</v>
      </c>
      <c r="K9" s="22" t="s">
        <v>111</v>
      </c>
      <c r="L9" s="22" t="s">
        <v>71</v>
      </c>
      <c r="M9" s="22" t="s">
        <v>67</v>
      </c>
      <c r="N9" s="23" t="str">
        <f>IF(AND(L9&lt;&gt;"",M9&lt;&gt;""),VLOOKUP(L9&amp;M9,[1]Hoja4!$L$3:$M$27,2,FALSE),"")</f>
        <v>Alta</v>
      </c>
      <c r="O9" s="23" t="s">
        <v>47</v>
      </c>
      <c r="P9" s="24" t="s">
        <v>48</v>
      </c>
      <c r="Q9" s="24" t="s">
        <v>112</v>
      </c>
      <c r="R9" s="24" t="s">
        <v>50</v>
      </c>
      <c r="S9" s="16" t="s">
        <v>51</v>
      </c>
      <c r="T9" s="23" t="s">
        <v>47</v>
      </c>
      <c r="U9" s="22" t="s">
        <v>48</v>
      </c>
      <c r="V9" s="22" t="s">
        <v>48</v>
      </c>
      <c r="W9" s="22" t="s">
        <v>52</v>
      </c>
      <c r="X9" s="22" t="s">
        <v>71</v>
      </c>
      <c r="Y9" s="22" t="s">
        <v>67</v>
      </c>
      <c r="Z9" s="23" t="str">
        <f>IF(AND(X9&lt;&gt;"",Y9&lt;&gt;""),VLOOKUP(X9&amp;Y9,[1]Hoja4!$L$3:$M$27,2,FALSE),"")</f>
        <v>Alta</v>
      </c>
      <c r="AA9" s="23" t="s">
        <v>47</v>
      </c>
      <c r="AB9" s="25" t="s">
        <v>53</v>
      </c>
      <c r="AC9" s="25" t="s">
        <v>113</v>
      </c>
      <c r="AD9" s="25" t="s">
        <v>114</v>
      </c>
      <c r="AE9" s="25"/>
      <c r="AF9" s="25" t="s">
        <v>56</v>
      </c>
      <c r="AG9" s="25" t="s">
        <v>70</v>
      </c>
      <c r="AH9" s="15" t="s">
        <v>58</v>
      </c>
      <c r="AI9" s="15" t="s">
        <v>59</v>
      </c>
    </row>
    <row r="10" spans="1:43" ht="216.75">
      <c r="A10" s="15" t="s">
        <v>106</v>
      </c>
      <c r="B10" s="20"/>
      <c r="C10" s="15" t="s">
        <v>115</v>
      </c>
      <c r="D10" s="15" t="s">
        <v>116</v>
      </c>
      <c r="E10" s="18" t="s">
        <v>80</v>
      </c>
      <c r="F10" s="19" t="s">
        <v>109</v>
      </c>
      <c r="G10" s="16" t="s">
        <v>969</v>
      </c>
      <c r="H10" s="19" t="s">
        <v>41</v>
      </c>
      <c r="I10" s="16" t="s">
        <v>42</v>
      </c>
      <c r="J10" s="22" t="s">
        <v>117</v>
      </c>
      <c r="K10" s="22" t="s">
        <v>118</v>
      </c>
      <c r="L10" s="22" t="s">
        <v>77</v>
      </c>
      <c r="M10" s="22" t="s">
        <v>67</v>
      </c>
      <c r="N10" s="23" t="str">
        <f>IF(AND(L10&lt;&gt;"",M10&lt;&gt;""),VLOOKUP(L10&amp;M10,[1]Hoja4!$L$3:$M$27,2,FALSE),"")</f>
        <v>Alta</v>
      </c>
      <c r="O10" s="23" t="s">
        <v>47</v>
      </c>
      <c r="P10" s="24" t="s">
        <v>48</v>
      </c>
      <c r="Q10" s="24" t="s">
        <v>119</v>
      </c>
      <c r="R10" s="24" t="s">
        <v>50</v>
      </c>
      <c r="S10" s="16" t="s">
        <v>51</v>
      </c>
      <c r="T10" s="23" t="s">
        <v>47</v>
      </c>
      <c r="U10" s="22" t="s">
        <v>48</v>
      </c>
      <c r="V10" s="22" t="s">
        <v>48</v>
      </c>
      <c r="W10" s="22" t="s">
        <v>52</v>
      </c>
      <c r="X10" s="22" t="s">
        <v>77</v>
      </c>
      <c r="Y10" s="22" t="s">
        <v>67</v>
      </c>
      <c r="Z10" s="23" t="str">
        <f>IF(AND(X10&lt;&gt;"",Y10&lt;&gt;""),VLOOKUP(X10&amp;Y10,[1]Hoja4!$L$3:$M$27,2,FALSE),"")</f>
        <v>Alta</v>
      </c>
      <c r="AA10" s="23" t="s">
        <v>47</v>
      </c>
      <c r="AB10" s="25" t="s">
        <v>53</v>
      </c>
      <c r="AC10" s="25" t="s">
        <v>120</v>
      </c>
      <c r="AD10" s="25" t="s">
        <v>114</v>
      </c>
      <c r="AE10" s="25"/>
      <c r="AF10" s="25" t="s">
        <v>56</v>
      </c>
      <c r="AG10" s="25" t="s">
        <v>57</v>
      </c>
      <c r="AH10" s="15" t="s">
        <v>58</v>
      </c>
      <c r="AI10" s="15" t="s">
        <v>59</v>
      </c>
    </row>
    <row r="11" spans="1:43" ht="153">
      <c r="A11" s="15" t="s">
        <v>106</v>
      </c>
      <c r="B11" s="20"/>
      <c r="C11" s="15" t="s">
        <v>121</v>
      </c>
      <c r="D11" s="15" t="s">
        <v>121</v>
      </c>
      <c r="E11" s="18" t="s">
        <v>80</v>
      </c>
      <c r="F11" s="19" t="s">
        <v>109</v>
      </c>
      <c r="G11" s="16" t="s">
        <v>969</v>
      </c>
      <c r="H11" s="19" t="s">
        <v>41</v>
      </c>
      <c r="I11" s="16" t="s">
        <v>42</v>
      </c>
      <c r="J11" s="22" t="s">
        <v>122</v>
      </c>
      <c r="K11" s="22" t="s">
        <v>118</v>
      </c>
      <c r="L11" s="22" t="s">
        <v>71</v>
      </c>
      <c r="M11" s="22" t="s">
        <v>67</v>
      </c>
      <c r="N11" s="23" t="str">
        <f>IF(AND(L11&lt;&gt;"",M11&lt;&gt;""),VLOOKUP(L11&amp;M11,[1]Hoja4!$L$3:$M$27,2,FALSE),"")</f>
        <v>Alta</v>
      </c>
      <c r="O11" s="23" t="s">
        <v>47</v>
      </c>
      <c r="P11" s="24" t="s">
        <v>48</v>
      </c>
      <c r="Q11" s="24" t="s">
        <v>123</v>
      </c>
      <c r="R11" s="24" t="s">
        <v>50</v>
      </c>
      <c r="S11" s="16" t="s">
        <v>51</v>
      </c>
      <c r="T11" s="23" t="s">
        <v>47</v>
      </c>
      <c r="U11" s="22" t="s">
        <v>48</v>
      </c>
      <c r="V11" s="22" t="s">
        <v>48</v>
      </c>
      <c r="W11" s="22" t="s">
        <v>48</v>
      </c>
      <c r="X11" s="22" t="s">
        <v>45</v>
      </c>
      <c r="Y11" s="22" t="s">
        <v>67</v>
      </c>
      <c r="Z11" s="23" t="str">
        <f>IF(AND(X11&lt;&gt;"",Y11&lt;&gt;""),VLOOKUP(X11&amp;Y11,[1]Hoja4!$L$3:$M$27,2,FALSE),"")</f>
        <v>Moderada</v>
      </c>
      <c r="AA11" s="23" t="s">
        <v>47</v>
      </c>
      <c r="AB11" s="25" t="s">
        <v>53</v>
      </c>
      <c r="AC11" s="25" t="s">
        <v>120</v>
      </c>
      <c r="AD11" s="25" t="s">
        <v>114</v>
      </c>
      <c r="AE11" s="25"/>
      <c r="AF11" s="25" t="s">
        <v>56</v>
      </c>
      <c r="AG11" s="25" t="s">
        <v>57</v>
      </c>
      <c r="AH11" s="15" t="s">
        <v>58</v>
      </c>
      <c r="AI11" s="15" t="s">
        <v>59</v>
      </c>
    </row>
    <row r="12" spans="1:43" ht="114.75">
      <c r="A12" s="15" t="s">
        <v>106</v>
      </c>
      <c r="B12" s="16"/>
      <c r="C12" s="15" t="s">
        <v>124</v>
      </c>
      <c r="D12" s="15" t="s">
        <v>125</v>
      </c>
      <c r="E12" s="22" t="s">
        <v>80</v>
      </c>
      <c r="F12" s="19" t="s">
        <v>109</v>
      </c>
      <c r="G12" s="16" t="s">
        <v>969</v>
      </c>
      <c r="H12" s="19" t="s">
        <v>41</v>
      </c>
      <c r="I12" s="16" t="s">
        <v>42</v>
      </c>
      <c r="J12" s="22" t="s">
        <v>126</v>
      </c>
      <c r="K12" s="22" t="s">
        <v>118</v>
      </c>
      <c r="L12" s="22" t="s">
        <v>71</v>
      </c>
      <c r="M12" s="22" t="s">
        <v>67</v>
      </c>
      <c r="N12" s="23" t="str">
        <f>IF(AND(L12&lt;&gt;"",M12&lt;&gt;""),VLOOKUP(L12&amp;M12,[1]Hoja4!$L$3:$M$27,2,FALSE),"")</f>
        <v>Alta</v>
      </c>
      <c r="O12" s="23" t="s">
        <v>47</v>
      </c>
      <c r="P12" s="24" t="s">
        <v>48</v>
      </c>
      <c r="Q12" s="24" t="s">
        <v>127</v>
      </c>
      <c r="R12" s="24" t="s">
        <v>50</v>
      </c>
      <c r="S12" s="16" t="s">
        <v>51</v>
      </c>
      <c r="T12" s="23" t="s">
        <v>47</v>
      </c>
      <c r="U12" s="22" t="s">
        <v>48</v>
      </c>
      <c r="V12" s="22" t="s">
        <v>48</v>
      </c>
      <c r="W12" s="22" t="s">
        <v>52</v>
      </c>
      <c r="X12" s="22" t="s">
        <v>71</v>
      </c>
      <c r="Y12" s="22" t="s">
        <v>67</v>
      </c>
      <c r="Z12" s="23" t="str">
        <f>IF(AND(X12&lt;&gt;"",Y12&lt;&gt;""),VLOOKUP(X12&amp;Y12,[1]Hoja4!$L$3:$M$27,2,FALSE),"")</f>
        <v>Alta</v>
      </c>
      <c r="AA12" s="23" t="s">
        <v>47</v>
      </c>
      <c r="AB12" s="25" t="s">
        <v>53</v>
      </c>
      <c r="AC12" s="25" t="s">
        <v>128</v>
      </c>
      <c r="AD12" s="25" t="s">
        <v>114</v>
      </c>
      <c r="AE12" s="25"/>
      <c r="AF12" s="25" t="s">
        <v>56</v>
      </c>
      <c r="AG12" s="25" t="s">
        <v>129</v>
      </c>
      <c r="AH12" s="15" t="s">
        <v>58</v>
      </c>
      <c r="AI12" s="15" t="s">
        <v>59</v>
      </c>
    </row>
    <row r="13" spans="1:43" ht="127.5">
      <c r="A13" s="15" t="s">
        <v>106</v>
      </c>
      <c r="B13" s="16"/>
      <c r="C13" s="15" t="s">
        <v>130</v>
      </c>
      <c r="D13" s="15" t="s">
        <v>130</v>
      </c>
      <c r="E13" s="22" t="s">
        <v>80</v>
      </c>
      <c r="F13" s="19" t="s">
        <v>109</v>
      </c>
      <c r="G13" s="16" t="s">
        <v>969</v>
      </c>
      <c r="H13" s="19" t="s">
        <v>41</v>
      </c>
      <c r="I13" s="16" t="s">
        <v>42</v>
      </c>
      <c r="J13" s="22" t="s">
        <v>131</v>
      </c>
      <c r="K13" s="22" t="s">
        <v>132</v>
      </c>
      <c r="L13" s="22" t="s">
        <v>45</v>
      </c>
      <c r="M13" s="22" t="s">
        <v>46</v>
      </c>
      <c r="N13" s="23" t="str">
        <f>IF(AND(L13&lt;&gt;"",M13&lt;&gt;""),VLOOKUP(L13&amp;M13,[1]Hoja4!$L$3:$M$27,2,FALSE),"")</f>
        <v>Alta</v>
      </c>
      <c r="O13" s="23" t="s">
        <v>47</v>
      </c>
      <c r="P13" s="24" t="s">
        <v>48</v>
      </c>
      <c r="Q13" s="24" t="s">
        <v>133</v>
      </c>
      <c r="R13" s="24" t="s">
        <v>61</v>
      </c>
      <c r="S13" s="16" t="s">
        <v>51</v>
      </c>
      <c r="T13" s="23" t="s">
        <v>47</v>
      </c>
      <c r="U13" s="22" t="s">
        <v>48</v>
      </c>
      <c r="V13" s="22" t="s">
        <v>48</v>
      </c>
      <c r="W13" s="22" t="s">
        <v>48</v>
      </c>
      <c r="X13" s="22" t="s">
        <v>33</v>
      </c>
      <c r="Y13" s="22" t="s">
        <v>60</v>
      </c>
      <c r="Z13" s="23" t="str">
        <f>IF(AND(X13&lt;&gt;"",Y13&lt;&gt;""),VLOOKUP(X13&amp;Y13,[1]Hoja4!$L$3:$M$27,2,FALSE),"")</f>
        <v>Baja</v>
      </c>
      <c r="AA13" s="23" t="s">
        <v>47</v>
      </c>
      <c r="AB13" s="25" t="s">
        <v>53</v>
      </c>
      <c r="AC13" s="25" t="s">
        <v>134</v>
      </c>
      <c r="AD13" s="25" t="s">
        <v>114</v>
      </c>
      <c r="AE13" s="25" t="s">
        <v>135</v>
      </c>
      <c r="AF13" s="25" t="s">
        <v>56</v>
      </c>
      <c r="AG13" s="25" t="s">
        <v>70</v>
      </c>
      <c r="AH13" s="15" t="s">
        <v>58</v>
      </c>
      <c r="AI13" s="15" t="s">
        <v>59</v>
      </c>
    </row>
    <row r="14" spans="1:43" ht="127.5">
      <c r="A14" s="15" t="s">
        <v>106</v>
      </c>
      <c r="B14" s="16"/>
      <c r="C14" s="15" t="s">
        <v>136</v>
      </c>
      <c r="D14" s="15" t="s">
        <v>136</v>
      </c>
      <c r="E14" s="22" t="s">
        <v>80</v>
      </c>
      <c r="F14" s="19" t="s">
        <v>109</v>
      </c>
      <c r="G14" s="16" t="s">
        <v>969</v>
      </c>
      <c r="H14" s="19" t="s">
        <v>41</v>
      </c>
      <c r="I14" s="16" t="s">
        <v>42</v>
      </c>
      <c r="J14" s="22" t="s">
        <v>137</v>
      </c>
      <c r="K14" s="22" t="s">
        <v>138</v>
      </c>
      <c r="L14" s="22" t="s">
        <v>45</v>
      </c>
      <c r="M14" s="22" t="s">
        <v>46</v>
      </c>
      <c r="N14" s="23" t="str">
        <f>IF(AND(L14&lt;&gt;"",M14&lt;&gt;""),VLOOKUP(L14&amp;M14,[1]Hoja4!$L$3:$M$27,2,FALSE),"")</f>
        <v>Alta</v>
      </c>
      <c r="O14" s="23" t="s">
        <v>47</v>
      </c>
      <c r="P14" s="24" t="s">
        <v>48</v>
      </c>
      <c r="Q14" s="24" t="s">
        <v>139</v>
      </c>
      <c r="R14" s="24" t="s">
        <v>61</v>
      </c>
      <c r="S14" s="16" t="s">
        <v>51</v>
      </c>
      <c r="T14" s="23" t="s">
        <v>47</v>
      </c>
      <c r="U14" s="22" t="s">
        <v>48</v>
      </c>
      <c r="V14" s="22" t="s">
        <v>48</v>
      </c>
      <c r="W14" s="22" t="s">
        <v>48</v>
      </c>
      <c r="X14" s="22" t="s">
        <v>33</v>
      </c>
      <c r="Y14" s="22" t="s">
        <v>60</v>
      </c>
      <c r="Z14" s="23" t="str">
        <f>IF(AND(X14&lt;&gt;"",Y14&lt;&gt;""),VLOOKUP(X14&amp;Y14,[1]Hoja4!$L$3:$M$27,2,FALSE),"")</f>
        <v>Baja</v>
      </c>
      <c r="AA14" s="23" t="s">
        <v>47</v>
      </c>
      <c r="AB14" s="25" t="s">
        <v>53</v>
      </c>
      <c r="AC14" s="25" t="s">
        <v>134</v>
      </c>
      <c r="AD14" s="25" t="s">
        <v>114</v>
      </c>
      <c r="AE14" s="25" t="s">
        <v>135</v>
      </c>
      <c r="AF14" s="25" t="s">
        <v>56</v>
      </c>
      <c r="AG14" s="25" t="s">
        <v>70</v>
      </c>
      <c r="AH14" s="15" t="s">
        <v>58</v>
      </c>
      <c r="AI14" s="15" t="s">
        <v>59</v>
      </c>
    </row>
    <row r="15" spans="1:43" ht="153">
      <c r="A15" s="15" t="s">
        <v>106</v>
      </c>
      <c r="B15" s="16"/>
      <c r="C15" s="15" t="s">
        <v>140</v>
      </c>
      <c r="D15" s="22" t="s">
        <v>140</v>
      </c>
      <c r="E15" s="22" t="s">
        <v>80</v>
      </c>
      <c r="F15" s="19" t="s">
        <v>109</v>
      </c>
      <c r="G15" s="16" t="s">
        <v>969</v>
      </c>
      <c r="H15" s="19" t="s">
        <v>41</v>
      </c>
      <c r="I15" s="16" t="s">
        <v>92</v>
      </c>
      <c r="J15" s="31" t="s">
        <v>141</v>
      </c>
      <c r="K15" s="32" t="s">
        <v>142</v>
      </c>
      <c r="L15" s="33" t="s">
        <v>45</v>
      </c>
      <c r="M15" s="33" t="s">
        <v>46</v>
      </c>
      <c r="N15" s="34" t="str">
        <f>IF(AND(L15&lt;&gt;"",M15&lt;&gt;""),VLOOKUP(L15&amp;M15,[1]Hoja4!$L$3:$M$27,2,FALSE),"")</f>
        <v>Alta</v>
      </c>
      <c r="O15" s="23" t="s">
        <v>47</v>
      </c>
      <c r="P15" s="35" t="s">
        <v>48</v>
      </c>
      <c r="Q15" s="35" t="s">
        <v>143</v>
      </c>
      <c r="R15" s="16" t="s">
        <v>61</v>
      </c>
      <c r="S15" s="33" t="s">
        <v>51</v>
      </c>
      <c r="T15" s="23" t="s">
        <v>47</v>
      </c>
      <c r="U15" s="22" t="s">
        <v>48</v>
      </c>
      <c r="V15" s="22" t="s">
        <v>48</v>
      </c>
      <c r="W15" s="22" t="s">
        <v>48</v>
      </c>
      <c r="X15" s="16" t="s">
        <v>45</v>
      </c>
      <c r="Y15" s="16" t="s">
        <v>67</v>
      </c>
      <c r="Z15" s="23" t="str">
        <f>IF(AND(X15&lt;&gt;"",Y15&lt;&gt;""),VLOOKUP(X15&amp;Y15,[1]Hoja4!$L$3:$M$27,2,FALSE),"")</f>
        <v>Moderada</v>
      </c>
      <c r="AA15" s="23" t="s">
        <v>47</v>
      </c>
      <c r="AB15" s="25" t="s">
        <v>53</v>
      </c>
      <c r="AC15" s="25" t="s">
        <v>144</v>
      </c>
      <c r="AD15" s="25" t="s">
        <v>114</v>
      </c>
      <c r="AE15" s="25" t="s">
        <v>135</v>
      </c>
      <c r="AF15" s="25" t="s">
        <v>56</v>
      </c>
      <c r="AG15" s="25" t="s">
        <v>70</v>
      </c>
      <c r="AH15" s="15" t="s">
        <v>58</v>
      </c>
      <c r="AI15" s="15" t="s">
        <v>59</v>
      </c>
    </row>
    <row r="16" spans="1:43" ht="165.75">
      <c r="A16" s="15" t="s">
        <v>106</v>
      </c>
      <c r="B16" s="16"/>
      <c r="C16" s="15" t="s">
        <v>145</v>
      </c>
      <c r="D16" s="15" t="s">
        <v>146</v>
      </c>
      <c r="E16" s="22" t="s">
        <v>80</v>
      </c>
      <c r="F16" s="19" t="s">
        <v>109</v>
      </c>
      <c r="G16" s="16" t="s">
        <v>969</v>
      </c>
      <c r="H16" s="19" t="s">
        <v>41</v>
      </c>
      <c r="I16" s="16" t="s">
        <v>92</v>
      </c>
      <c r="J16" s="22" t="s">
        <v>147</v>
      </c>
      <c r="K16" s="22" t="s">
        <v>142</v>
      </c>
      <c r="L16" s="16" t="s">
        <v>45</v>
      </c>
      <c r="M16" s="16" t="s">
        <v>46</v>
      </c>
      <c r="N16" s="23" t="str">
        <f>IF(AND(L16&lt;&gt;"",M16&lt;&gt;""),VLOOKUP(L16&amp;M16,[1]Hoja4!$L$3:$M$27,2,FALSE),"")</f>
        <v>Alta</v>
      </c>
      <c r="O16" s="23" t="s">
        <v>47</v>
      </c>
      <c r="P16" s="24" t="s">
        <v>48</v>
      </c>
      <c r="Q16" s="24" t="s">
        <v>148</v>
      </c>
      <c r="R16" s="16" t="s">
        <v>61</v>
      </c>
      <c r="S16" s="16" t="s">
        <v>51</v>
      </c>
      <c r="T16" s="23" t="s">
        <v>47</v>
      </c>
      <c r="U16" s="22" t="s">
        <v>48</v>
      </c>
      <c r="V16" s="22" t="s">
        <v>48</v>
      </c>
      <c r="W16" s="22" t="s">
        <v>48</v>
      </c>
      <c r="X16" s="16" t="s">
        <v>45</v>
      </c>
      <c r="Y16" s="16" t="s">
        <v>67</v>
      </c>
      <c r="Z16" s="23" t="str">
        <f>IF(AND(X16&lt;&gt;"",Y16&lt;&gt;""),VLOOKUP(X16&amp;Y16,[1]Hoja4!$L$3:$M$27,2,FALSE),"")</f>
        <v>Moderada</v>
      </c>
      <c r="AA16" s="23" t="s">
        <v>47</v>
      </c>
      <c r="AB16" s="25" t="s">
        <v>53</v>
      </c>
      <c r="AC16" s="25" t="s">
        <v>149</v>
      </c>
      <c r="AD16" s="25" t="s">
        <v>114</v>
      </c>
      <c r="AE16" s="25" t="s">
        <v>135</v>
      </c>
      <c r="AF16" s="25" t="s">
        <v>56</v>
      </c>
      <c r="AG16" s="25" t="s">
        <v>70</v>
      </c>
      <c r="AH16" s="15" t="s">
        <v>58</v>
      </c>
      <c r="AI16" s="15" t="s">
        <v>59</v>
      </c>
    </row>
    <row r="17" spans="1:35" ht="165.75">
      <c r="A17" s="15" t="s">
        <v>106</v>
      </c>
      <c r="B17" s="16"/>
      <c r="C17" s="15" t="s">
        <v>150</v>
      </c>
      <c r="D17" s="15" t="s">
        <v>150</v>
      </c>
      <c r="E17" s="22" t="s">
        <v>80</v>
      </c>
      <c r="F17" s="19" t="s">
        <v>109</v>
      </c>
      <c r="G17" s="16" t="s">
        <v>969</v>
      </c>
      <c r="H17" s="19" t="s">
        <v>41</v>
      </c>
      <c r="I17" s="16" t="s">
        <v>42</v>
      </c>
      <c r="J17" s="22" t="s">
        <v>151</v>
      </c>
      <c r="K17" s="22" t="s">
        <v>152</v>
      </c>
      <c r="L17" s="16" t="s">
        <v>71</v>
      </c>
      <c r="M17" s="16" t="s">
        <v>46</v>
      </c>
      <c r="N17" s="36" t="str">
        <f>IF(AND(L17&lt;&gt;"",M17&lt;&gt;""),VLOOKUP(L17&amp;M17,[1]Hoja4!$L$3:$M$27,2,FALSE),"")</f>
        <v>Extrema</v>
      </c>
      <c r="O17" s="23" t="s">
        <v>47</v>
      </c>
      <c r="P17" s="37" t="s">
        <v>48</v>
      </c>
      <c r="Q17" s="37" t="s">
        <v>153</v>
      </c>
      <c r="R17" s="16" t="s">
        <v>35</v>
      </c>
      <c r="S17" s="38" t="s">
        <v>51</v>
      </c>
      <c r="T17" s="23" t="s">
        <v>47</v>
      </c>
      <c r="U17" s="22" t="s">
        <v>48</v>
      </c>
      <c r="V17" s="22" t="s">
        <v>48</v>
      </c>
      <c r="W17" s="22" t="s">
        <v>48</v>
      </c>
      <c r="X17" s="16" t="s">
        <v>45</v>
      </c>
      <c r="Y17" s="16" t="s">
        <v>46</v>
      </c>
      <c r="Z17" s="23" t="str">
        <f>IF(AND(X17&lt;&gt;"",Y17&lt;&gt;""),VLOOKUP(X17&amp;Y17,[1]Hoja4!$L$3:$M$27,2,FALSE),"")</f>
        <v>Alta</v>
      </c>
      <c r="AA17" s="23" t="s">
        <v>47</v>
      </c>
      <c r="AB17" s="25" t="s">
        <v>53</v>
      </c>
      <c r="AC17" s="25" t="s">
        <v>149</v>
      </c>
      <c r="AD17" s="25" t="s">
        <v>114</v>
      </c>
      <c r="AE17" s="25" t="s">
        <v>135</v>
      </c>
      <c r="AF17" s="25" t="s">
        <v>56</v>
      </c>
      <c r="AG17" s="25" t="s">
        <v>70</v>
      </c>
      <c r="AH17" s="15" t="s">
        <v>58</v>
      </c>
      <c r="AI17" s="15" t="s">
        <v>59</v>
      </c>
    </row>
    <row r="186" spans="1:1">
      <c r="A186" s="57" t="s">
        <v>969</v>
      </c>
    </row>
    <row r="187" spans="1:1">
      <c r="A187" s="57" t="s">
        <v>970</v>
      </c>
    </row>
    <row r="188" spans="1:1" ht="35.25" customHeight="1">
      <c r="A188" s="58" t="s">
        <v>972</v>
      </c>
    </row>
  </sheetData>
  <protectedRanges>
    <protectedRange sqref="J3:J8 E8 D3:F3 F4:F8 H3:H8 D4:E7" name="Rango1_3"/>
    <protectedRange sqref="J9:J17 D15 E9:F17 H9:H17" name="Rango1_3_2"/>
  </protectedRanges>
  <conditionalFormatting sqref="Z6:Z8 Z3:AA4 AA5:AA8 N3:O8">
    <cfRule type="cellIs" dxfId="259" priority="5" operator="equal">
      <formula>"Extrema"</formula>
    </cfRule>
    <cfRule type="cellIs" dxfId="258" priority="6" operator="equal">
      <formula>"Alta"</formula>
    </cfRule>
    <cfRule type="cellIs" dxfId="257" priority="7" operator="equal">
      <formula>"Moderada"</formula>
    </cfRule>
    <cfRule type="cellIs" dxfId="256" priority="8" operator="equal">
      <formula>"Baja"</formula>
    </cfRule>
  </conditionalFormatting>
  <conditionalFormatting sqref="Z9:AA17 N9:O17">
    <cfRule type="cellIs" dxfId="255" priority="1" operator="equal">
      <formula>"Extrema"</formula>
    </cfRule>
    <cfRule type="cellIs" dxfId="254" priority="2" operator="equal">
      <formula>"Alta"</formula>
    </cfRule>
    <cfRule type="cellIs" dxfId="253" priority="3" operator="equal">
      <formula>"Moderada"</formula>
    </cfRule>
    <cfRule type="cellIs" dxfId="252" priority="4" operator="equal">
      <formula>"Baja"</formula>
    </cfRule>
  </conditionalFormatting>
  <dataValidations count="17">
    <dataValidation type="list" allowBlank="1" showInputMessage="1" showErrorMessage="1" sqref="G9:G17">
      <formula1>$A$283:$A$285</formula1>
    </dataValidation>
    <dataValidation type="list" allowBlank="1" showInputMessage="1" showErrorMessage="1" sqref="R3:R12">
      <formula1>Control_Existente</formula1>
    </dataValidation>
    <dataValidation type="list" allowBlank="1" showInputMessage="1" showErrorMessage="1" sqref="E3:F17">
      <formula1>Tipo_de_Riesgo</formula1>
    </dataValidation>
    <dataValidation type="list" allowBlank="1" showInputMessage="1" showErrorMessage="1" errorTitle="ERROR !!!" error="Por favor elija una opción dentro de la lista desplegable._x000a_SI, en el caso que exista control. No, en el caso que no exista control._x000a__x000a_Gracias." sqref="P3:P5">
      <formula1>"SI,NO"</formula1>
    </dataValidation>
    <dataValidation type="list" allowBlank="1" showInputMessage="1" showErrorMessage="1" errorTitle="ERROR!!!" error="Por favor seleccione el impacto del riesgo que está dentro de la lista desplegable._x000a__x000a_Gracias." sqref="M3:M5 Y3:Y5">
      <formula1>Impacto</formula1>
    </dataValidation>
    <dataValidation type="list" allowBlank="1" showInputMessage="1" showErrorMessage="1" errorTitle="ERROR!!!" error="Por favor seleccione alguna probabilidad dentro de la lista desplegable._x000a__x000a_Gracias." sqref="L3:L5 X3:X5">
      <formula1>Probabilidad</formula1>
    </dataValidation>
    <dataValidation type="list" allowBlank="1" showInputMessage="1" showErrorMessage="1" sqref="P6:P17">
      <formula1>"SI,NO"</formula1>
    </dataValidation>
    <dataValidation type="list" allowBlank="1" showInputMessage="1" showErrorMessage="1" sqref="L6:L12 X6:X12">
      <formula1>Probabilidad</formula1>
    </dataValidation>
    <dataValidation type="list" allowBlank="1" showInputMessage="1" showErrorMessage="1" sqref="M6:M12 Y6:Y12">
      <formula1>Impacto</formula1>
    </dataValidation>
    <dataValidation type="list" allowBlank="1" showInputMessage="1" showErrorMessage="1" sqref="I3:I17">
      <formula1>$A$200:$A$204</formula1>
    </dataValidation>
    <dataValidation type="list" allowBlank="1" showInputMessage="1" showErrorMessage="1" sqref="S3:S17">
      <formula1>$A$830:$A$832</formula1>
    </dataValidation>
    <dataValidation type="list" allowBlank="1" showInputMessage="1" showErrorMessage="1" sqref="AH3:AH17">
      <formula1>$B$835:$B$838</formula1>
    </dataValidation>
    <dataValidation type="list" allowBlank="1" showInputMessage="1" showErrorMessage="1" errorTitle="ERROR !!!" error="Por favor elija la opción SI o NO dentro de la lista desplegable._x000a__x000a_Gracias." sqref="U3:W17">
      <formula1>"SI,NO"</formula1>
    </dataValidation>
    <dataValidation type="list" allowBlank="1" showInputMessage="1" showErrorMessage="1" sqref="A186:A188 G3:G8">
      <formula1>$A$186:$A$188</formula1>
    </dataValidation>
    <dataValidation type="list" allowBlank="1" showInputMessage="1" showErrorMessage="1" sqref="L13:L17 X13:X17">
      <formula1>$AU$4:$AU$8</formula1>
    </dataValidation>
    <dataValidation type="list" allowBlank="1" showInputMessage="1" showErrorMessage="1" sqref="M13:M17 Y13:Y17">
      <formula1>$AV$4:$AV$8</formula1>
    </dataValidation>
    <dataValidation type="list" allowBlank="1" showInputMessage="1" showErrorMessage="1" sqref="R13:R17">
      <formula1>$AW$4:$AW$5</formula1>
    </dataValidation>
  </dataValidation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7"/>
  <sheetViews>
    <sheetView topLeftCell="F4" workbookViewId="0">
      <selection activeCell="O6" sqref="O6"/>
    </sheetView>
  </sheetViews>
  <sheetFormatPr baseColWidth="10" defaultRowHeight="15"/>
  <cols>
    <col min="1" max="2" width="11.42578125" style="143"/>
    <col min="3" max="4" width="11.42578125" style="143" customWidth="1"/>
    <col min="5" max="5" width="12.28515625" style="143" bestFit="1" customWidth="1"/>
    <col min="6" max="6" width="21.28515625" style="143" customWidth="1"/>
    <col min="7" max="7" width="24.85546875" style="143" customWidth="1"/>
    <col min="8" max="9" width="11.42578125" style="143"/>
    <col min="10" max="10" width="12.28515625" style="143" bestFit="1" customWidth="1"/>
    <col min="11" max="11" width="13" style="143" bestFit="1" customWidth="1"/>
    <col min="12" max="12" width="31.5703125" style="143" customWidth="1"/>
    <col min="13" max="13" width="21.42578125" style="143" customWidth="1"/>
    <col min="14" max="16384" width="11.42578125" style="143"/>
  </cols>
  <sheetData>
    <row r="2" spans="2:16">
      <c r="B2" s="167" t="s">
        <v>1191</v>
      </c>
      <c r="C2" s="167" t="s">
        <v>1191</v>
      </c>
      <c r="D2" s="167" t="s">
        <v>1192</v>
      </c>
      <c r="E2" s="167" t="s">
        <v>829</v>
      </c>
      <c r="F2" s="167" t="s">
        <v>830</v>
      </c>
      <c r="G2" s="167" t="s">
        <v>1193</v>
      </c>
      <c r="H2" s="167" t="s">
        <v>1194</v>
      </c>
      <c r="J2" s="167" t="s">
        <v>829</v>
      </c>
      <c r="K2" s="167" t="s">
        <v>830</v>
      </c>
      <c r="L2" s="167" t="s">
        <v>1195</v>
      </c>
      <c r="O2" s="167" t="s">
        <v>1196</v>
      </c>
    </row>
    <row r="3" spans="2:16">
      <c r="B3" s="143" t="s">
        <v>1197</v>
      </c>
      <c r="C3" s="143" t="s">
        <v>1198</v>
      </c>
      <c r="D3" s="143" t="s">
        <v>36</v>
      </c>
      <c r="E3" s="168" t="s">
        <v>33</v>
      </c>
      <c r="F3" s="168" t="s">
        <v>34</v>
      </c>
      <c r="G3" s="143" t="s">
        <v>1199</v>
      </c>
      <c r="H3" s="143" t="s">
        <v>103</v>
      </c>
      <c r="J3" s="168" t="s">
        <v>33</v>
      </c>
      <c r="K3" s="168" t="s">
        <v>34</v>
      </c>
      <c r="L3" s="143" t="s">
        <v>1200</v>
      </c>
      <c r="M3" s="143" t="s">
        <v>1023</v>
      </c>
      <c r="O3" s="143" t="s">
        <v>1023</v>
      </c>
      <c r="P3" s="143" t="s">
        <v>1201</v>
      </c>
    </row>
    <row r="4" spans="2:16">
      <c r="B4" s="143" t="s">
        <v>1202</v>
      </c>
      <c r="C4" s="143" t="s">
        <v>1203</v>
      </c>
      <c r="D4" s="143" t="s">
        <v>40</v>
      </c>
      <c r="E4" s="168" t="s">
        <v>45</v>
      </c>
      <c r="F4" s="168" t="s">
        <v>60</v>
      </c>
      <c r="G4" s="143" t="s">
        <v>1204</v>
      </c>
      <c r="H4" s="143" t="s">
        <v>50</v>
      </c>
      <c r="J4" s="168" t="s">
        <v>45</v>
      </c>
      <c r="K4" s="168" t="s">
        <v>60</v>
      </c>
      <c r="L4" s="143" t="s">
        <v>1205</v>
      </c>
      <c r="M4" s="143" t="s">
        <v>1023</v>
      </c>
      <c r="O4" s="143" t="s">
        <v>71</v>
      </c>
      <c r="P4" s="143" t="s">
        <v>1206</v>
      </c>
    </row>
    <row r="5" spans="2:16">
      <c r="B5" s="143" t="s">
        <v>1207</v>
      </c>
      <c r="C5" s="143" t="s">
        <v>1208</v>
      </c>
      <c r="D5" s="143" t="s">
        <v>72</v>
      </c>
      <c r="E5" s="168" t="s">
        <v>71</v>
      </c>
      <c r="F5" s="168" t="s">
        <v>67</v>
      </c>
      <c r="G5" s="143" t="s">
        <v>1209</v>
      </c>
      <c r="J5" s="168" t="s">
        <v>71</v>
      </c>
      <c r="K5" s="168" t="s">
        <v>67</v>
      </c>
      <c r="L5" s="143" t="s">
        <v>1210</v>
      </c>
      <c r="M5" s="143" t="s">
        <v>71</v>
      </c>
      <c r="O5" s="143" t="s">
        <v>1024</v>
      </c>
      <c r="P5" s="143" t="s">
        <v>1211</v>
      </c>
    </row>
    <row r="6" spans="2:16">
      <c r="B6" s="143" t="s">
        <v>1212</v>
      </c>
      <c r="C6" s="143" t="s">
        <v>1212</v>
      </c>
      <c r="D6" s="143" t="s">
        <v>78</v>
      </c>
      <c r="E6" s="168" t="s">
        <v>77</v>
      </c>
      <c r="F6" s="168" t="s">
        <v>46</v>
      </c>
      <c r="G6" s="143" t="s">
        <v>1213</v>
      </c>
      <c r="J6" s="168" t="s">
        <v>77</v>
      </c>
      <c r="K6" s="168" t="s">
        <v>46</v>
      </c>
      <c r="L6" s="143" t="s">
        <v>1214</v>
      </c>
      <c r="M6" s="143" t="s">
        <v>1024</v>
      </c>
      <c r="O6" s="143" t="s">
        <v>966</v>
      </c>
      <c r="P6" s="143" t="s">
        <v>1211</v>
      </c>
    </row>
    <row r="7" spans="2:16">
      <c r="B7" s="143" t="s">
        <v>1215</v>
      </c>
      <c r="C7" s="143" t="s">
        <v>1216</v>
      </c>
      <c r="D7" s="143" t="s">
        <v>64</v>
      </c>
      <c r="E7" s="168" t="s">
        <v>88</v>
      </c>
      <c r="F7" s="168" t="s">
        <v>89</v>
      </c>
      <c r="G7" s="168"/>
      <c r="J7" s="168" t="s">
        <v>88</v>
      </c>
      <c r="K7" s="168" t="s">
        <v>89</v>
      </c>
      <c r="L7" s="143" t="s">
        <v>1217</v>
      </c>
      <c r="M7" s="143" t="s">
        <v>1024</v>
      </c>
    </row>
    <row r="8" spans="2:16">
      <c r="B8" s="143" t="s">
        <v>1216</v>
      </c>
      <c r="C8" s="143" t="s">
        <v>1215</v>
      </c>
      <c r="D8" s="143" t="s">
        <v>75</v>
      </c>
      <c r="L8" s="143" t="s">
        <v>1218</v>
      </c>
      <c r="M8" s="143" t="s">
        <v>1023</v>
      </c>
    </row>
    <row r="9" spans="2:16">
      <c r="B9" s="143" t="s">
        <v>1203</v>
      </c>
      <c r="C9" s="143" t="s">
        <v>1202</v>
      </c>
      <c r="D9" s="143" t="s">
        <v>80</v>
      </c>
      <c r="L9" s="143" t="s">
        <v>1219</v>
      </c>
      <c r="M9" s="143" t="s">
        <v>1023</v>
      </c>
    </row>
    <row r="10" spans="2:16">
      <c r="B10" s="143" t="s">
        <v>1220</v>
      </c>
      <c r="C10" s="143" t="s">
        <v>1221</v>
      </c>
      <c r="L10" s="143" t="s">
        <v>1222</v>
      </c>
      <c r="M10" s="143" t="s">
        <v>71</v>
      </c>
    </row>
    <row r="11" spans="2:16">
      <c r="B11" s="143" t="s">
        <v>1198</v>
      </c>
      <c r="C11" s="143" t="s">
        <v>1223</v>
      </c>
      <c r="L11" s="143" t="s">
        <v>1224</v>
      </c>
      <c r="M11" s="143" t="s">
        <v>1024</v>
      </c>
    </row>
    <row r="12" spans="2:16">
      <c r="B12" s="143" t="s">
        <v>1225</v>
      </c>
      <c r="C12" s="143" t="s">
        <v>1225</v>
      </c>
      <c r="L12" s="143" t="s">
        <v>1226</v>
      </c>
      <c r="M12" s="143" t="s">
        <v>966</v>
      </c>
    </row>
    <row r="13" spans="2:16">
      <c r="B13" s="143" t="s">
        <v>1227</v>
      </c>
      <c r="C13" s="143" t="s">
        <v>1228</v>
      </c>
      <c r="L13" s="143" t="s">
        <v>1229</v>
      </c>
      <c r="M13" s="143" t="s">
        <v>1023</v>
      </c>
    </row>
    <row r="14" spans="2:16">
      <c r="B14" s="143" t="s">
        <v>1208</v>
      </c>
      <c r="C14" s="143" t="s">
        <v>1230</v>
      </c>
      <c r="L14" s="143" t="s">
        <v>1231</v>
      </c>
      <c r="M14" s="143" t="s">
        <v>71</v>
      </c>
    </row>
    <row r="15" spans="2:16">
      <c r="B15" s="143" t="s">
        <v>1228</v>
      </c>
      <c r="C15" s="143" t="s">
        <v>1232</v>
      </c>
      <c r="L15" s="143" t="s">
        <v>1233</v>
      </c>
      <c r="M15" s="143" t="s">
        <v>1024</v>
      </c>
    </row>
    <row r="16" spans="2:16">
      <c r="B16" s="143" t="s">
        <v>1234</v>
      </c>
      <c r="C16" s="143" t="s">
        <v>1235</v>
      </c>
      <c r="L16" s="143" t="s">
        <v>1236</v>
      </c>
      <c r="M16" s="143" t="s">
        <v>966</v>
      </c>
    </row>
    <row r="17" spans="2:13">
      <c r="B17" s="143" t="s">
        <v>1230</v>
      </c>
      <c r="C17" s="143" t="s">
        <v>1237</v>
      </c>
      <c r="L17" s="143" t="s">
        <v>1238</v>
      </c>
      <c r="M17" s="143" t="s">
        <v>966</v>
      </c>
    </row>
    <row r="18" spans="2:13">
      <c r="B18" s="143" t="s">
        <v>1239</v>
      </c>
      <c r="C18" s="143" t="s">
        <v>1239</v>
      </c>
      <c r="L18" s="143" t="s">
        <v>1240</v>
      </c>
      <c r="M18" s="143" t="s">
        <v>71</v>
      </c>
    </row>
    <row r="19" spans="2:13">
      <c r="B19" s="143" t="s">
        <v>1237</v>
      </c>
      <c r="C19" s="143" t="s">
        <v>1207</v>
      </c>
      <c r="L19" s="143" t="s">
        <v>1241</v>
      </c>
      <c r="M19" s="143" t="s">
        <v>1024</v>
      </c>
    </row>
    <row r="20" spans="2:13">
      <c r="B20" s="143" t="s">
        <v>1223</v>
      </c>
      <c r="C20" s="143" t="s">
        <v>1234</v>
      </c>
      <c r="L20" s="143" t="s">
        <v>1242</v>
      </c>
      <c r="M20" s="143" t="s">
        <v>1024</v>
      </c>
    </row>
    <row r="21" spans="2:13">
      <c r="B21" s="143" t="s">
        <v>1232</v>
      </c>
      <c r="C21" s="143" t="s">
        <v>1220</v>
      </c>
      <c r="L21" s="143" t="s">
        <v>1243</v>
      </c>
      <c r="M21" s="143" t="s">
        <v>966</v>
      </c>
    </row>
    <row r="22" spans="2:13">
      <c r="B22" s="143" t="s">
        <v>1235</v>
      </c>
      <c r="C22" s="143" t="s">
        <v>1227</v>
      </c>
      <c r="L22" s="143" t="s">
        <v>1244</v>
      </c>
      <c r="M22" s="143" t="s">
        <v>966</v>
      </c>
    </row>
    <row r="23" spans="2:13">
      <c r="B23" s="143" t="s">
        <v>1221</v>
      </c>
      <c r="C23" s="143" t="s">
        <v>1197</v>
      </c>
      <c r="L23" s="143" t="s">
        <v>1245</v>
      </c>
      <c r="M23" s="143" t="s">
        <v>1024</v>
      </c>
    </row>
    <row r="24" spans="2:13">
      <c r="L24" s="143" t="s">
        <v>1246</v>
      </c>
      <c r="M24" s="143" t="s">
        <v>1024</v>
      </c>
    </row>
    <row r="25" spans="2:13">
      <c r="L25" s="143" t="s">
        <v>1247</v>
      </c>
      <c r="M25" s="143" t="s">
        <v>966</v>
      </c>
    </row>
    <row r="26" spans="2:13">
      <c r="L26" s="143" t="s">
        <v>1248</v>
      </c>
      <c r="M26" s="143" t="s">
        <v>966</v>
      </c>
    </row>
    <row r="27" spans="2:13">
      <c r="L27" s="143" t="s">
        <v>1249</v>
      </c>
      <c r="M27" s="143" t="s">
        <v>966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J274"/>
  <sheetViews>
    <sheetView workbookViewId="0">
      <pane ySplit="3" topLeftCell="A243" activePane="bottomLeft" state="frozen"/>
      <selection pane="bottomLeft" activeCell="A250" sqref="A250:A256"/>
    </sheetView>
  </sheetViews>
  <sheetFormatPr baseColWidth="10" defaultRowHeight="15"/>
  <cols>
    <col min="1" max="1" width="31.28515625" customWidth="1"/>
    <col min="2" max="2" width="18.42578125" customWidth="1"/>
    <col min="3" max="3" width="26.85546875" customWidth="1"/>
    <col min="4" max="9" width="18.42578125" customWidth="1"/>
    <col min="10" max="10" width="54.140625" customWidth="1"/>
    <col min="11" max="28" width="18.42578125" customWidth="1"/>
    <col min="29" max="30" width="41.140625" customWidth="1"/>
    <col min="31" max="36" width="18.42578125" customWidth="1"/>
  </cols>
  <sheetData>
    <row r="3" spans="1:36" ht="36">
      <c r="A3" s="1" t="s">
        <v>4</v>
      </c>
      <c r="B3" s="1" t="s">
        <v>5</v>
      </c>
      <c r="C3" s="1" t="s">
        <v>6</v>
      </c>
      <c r="D3" s="1" t="s">
        <v>7</v>
      </c>
      <c r="E3" s="1" t="s">
        <v>8</v>
      </c>
      <c r="F3" s="1" t="s">
        <v>967</v>
      </c>
      <c r="G3" s="1" t="s">
        <v>968</v>
      </c>
      <c r="H3" s="1" t="s">
        <v>9</v>
      </c>
      <c r="I3" s="1" t="s">
        <v>10</v>
      </c>
      <c r="J3" s="1" t="s">
        <v>11</v>
      </c>
      <c r="K3" s="1" t="s">
        <v>12</v>
      </c>
      <c r="L3" s="2" t="s">
        <v>13</v>
      </c>
      <c r="M3" s="2" t="s">
        <v>14</v>
      </c>
      <c r="N3" s="2" t="s">
        <v>15</v>
      </c>
      <c r="O3" s="2" t="s">
        <v>16</v>
      </c>
      <c r="P3" s="2" t="s">
        <v>17</v>
      </c>
      <c r="Q3" s="2" t="s">
        <v>18</v>
      </c>
      <c r="R3" s="1" t="s">
        <v>19</v>
      </c>
      <c r="S3" s="1" t="s">
        <v>20</v>
      </c>
      <c r="T3" s="1" t="s">
        <v>21</v>
      </c>
      <c r="U3" s="2" t="s">
        <v>22</v>
      </c>
      <c r="V3" s="2" t="s">
        <v>23</v>
      </c>
      <c r="W3" s="2" t="s">
        <v>24</v>
      </c>
      <c r="X3" s="2" t="s">
        <v>13</v>
      </c>
      <c r="Y3" s="2" t="s">
        <v>14</v>
      </c>
      <c r="Z3" s="2" t="s">
        <v>15</v>
      </c>
      <c r="AA3" s="2" t="s">
        <v>16</v>
      </c>
      <c r="AB3" s="2" t="s">
        <v>25</v>
      </c>
      <c r="AC3" s="1" t="s">
        <v>26</v>
      </c>
      <c r="AD3" s="1" t="s">
        <v>1010</v>
      </c>
      <c r="AE3" s="1" t="s">
        <v>27</v>
      </c>
      <c r="AF3" s="1" t="s">
        <v>28</v>
      </c>
      <c r="AG3" s="1" t="s">
        <v>29</v>
      </c>
      <c r="AH3" s="1" t="s">
        <v>30</v>
      </c>
      <c r="AI3" s="1" t="s">
        <v>31</v>
      </c>
      <c r="AJ3" s="1" t="s">
        <v>32</v>
      </c>
    </row>
    <row r="4" spans="1:36" ht="165.75">
      <c r="A4" s="127" t="s">
        <v>375</v>
      </c>
      <c r="B4" s="71"/>
      <c r="C4" s="69" t="s">
        <v>994</v>
      </c>
      <c r="D4" s="69" t="s">
        <v>994</v>
      </c>
      <c r="E4" s="71" t="s">
        <v>991</v>
      </c>
      <c r="F4" s="82" t="s">
        <v>993</v>
      </c>
      <c r="G4" s="71" t="s">
        <v>969</v>
      </c>
      <c r="H4" s="82" t="s">
        <v>206</v>
      </c>
      <c r="I4" s="119" t="s">
        <v>999</v>
      </c>
      <c r="J4" s="79" t="s">
        <v>1009</v>
      </c>
      <c r="K4" s="80" t="s">
        <v>384</v>
      </c>
      <c r="L4" s="71" t="s">
        <v>88</v>
      </c>
      <c r="M4" s="71" t="s">
        <v>67</v>
      </c>
      <c r="N4" s="73" t="str">
        <f>IF(AND(L4&lt;&gt;"",M4&lt;&gt;""),VLOOKUP(L4&amp;M4,[1]Hoja4!$L$3:$M$27,2,FALSE),"")</f>
        <v>Extrema</v>
      </c>
      <c r="O4" s="73"/>
      <c r="P4" s="81" t="s">
        <v>48</v>
      </c>
      <c r="Q4" s="69" t="s">
        <v>980</v>
      </c>
      <c r="R4" s="71" t="s">
        <v>35</v>
      </c>
      <c r="S4" s="71" t="s">
        <v>51</v>
      </c>
      <c r="T4" s="73"/>
      <c r="U4" s="82" t="s">
        <v>52</v>
      </c>
      <c r="V4" s="82" t="s">
        <v>48</v>
      </c>
      <c r="W4" s="82" t="s">
        <v>48</v>
      </c>
      <c r="X4" s="71" t="s">
        <v>45</v>
      </c>
      <c r="Y4" s="71" t="s">
        <v>67</v>
      </c>
      <c r="Z4" s="73" t="str">
        <f>IF(AND(X4&lt;&gt;"",Y4&lt;&gt;""),VLOOKUP(X4&amp;Y4,[1]Hoja4!$L$3:$M$27,2,FALSE),"")</f>
        <v>Moderada</v>
      </c>
      <c r="AA4" s="73"/>
      <c r="AB4" s="83" t="s">
        <v>53</v>
      </c>
      <c r="AC4" s="69" t="s">
        <v>1011</v>
      </c>
      <c r="AD4" s="69"/>
      <c r="AE4" s="71" t="s">
        <v>982</v>
      </c>
      <c r="AF4" s="71" t="s">
        <v>1012</v>
      </c>
      <c r="AG4" s="83"/>
      <c r="AH4" s="83"/>
      <c r="AI4" s="69"/>
      <c r="AJ4" s="69"/>
    </row>
    <row r="5" spans="1:36" ht="204">
      <c r="A5" s="127" t="s">
        <v>375</v>
      </c>
      <c r="B5" s="71"/>
      <c r="C5" s="115" t="s">
        <v>984</v>
      </c>
      <c r="D5" s="115" t="s">
        <v>984</v>
      </c>
      <c r="E5" s="71" t="s">
        <v>992</v>
      </c>
      <c r="F5" s="82" t="s">
        <v>993</v>
      </c>
      <c r="G5" s="71" t="s">
        <v>969</v>
      </c>
      <c r="H5" s="82" t="s">
        <v>206</v>
      </c>
      <c r="I5" s="119" t="s">
        <v>999</v>
      </c>
      <c r="J5" s="115" t="s">
        <v>985</v>
      </c>
      <c r="K5" s="116" t="s">
        <v>986</v>
      </c>
      <c r="L5" s="71" t="s">
        <v>77</v>
      </c>
      <c r="M5" s="71" t="s">
        <v>46</v>
      </c>
      <c r="N5" s="73" t="str">
        <f>IF(AND(L5&lt;&gt;"",M5&lt;&gt;""),VLOOKUP(L5&amp;M5,[1]Hoja4!$L$3:$M$27,2,FALSE),"")</f>
        <v>Extrema</v>
      </c>
      <c r="O5" s="73"/>
      <c r="P5" s="81" t="s">
        <v>48</v>
      </c>
      <c r="Q5" s="84" t="s">
        <v>987</v>
      </c>
      <c r="R5" s="71" t="s">
        <v>61</v>
      </c>
      <c r="S5" s="71" t="s">
        <v>51</v>
      </c>
      <c r="T5" s="73"/>
      <c r="U5" s="82" t="s">
        <v>52</v>
      </c>
      <c r="V5" s="82" t="s">
        <v>48</v>
      </c>
      <c r="W5" s="82" t="s">
        <v>48</v>
      </c>
      <c r="X5" s="71" t="s">
        <v>71</v>
      </c>
      <c r="Y5" s="71" t="s">
        <v>46</v>
      </c>
      <c r="Z5" s="73" t="str">
        <f>IF(AND(X5&lt;&gt;"",Y5&lt;&gt;""),VLOOKUP(X5&amp;Y5,[1]Hoja4!$L$3:$M$27,2,FALSE),"")</f>
        <v>Extrema</v>
      </c>
      <c r="AA5" s="73"/>
      <c r="AB5" s="83" t="s">
        <v>53</v>
      </c>
      <c r="AC5" s="69" t="s">
        <v>988</v>
      </c>
      <c r="AD5" s="69"/>
      <c r="AE5" s="71" t="s">
        <v>982</v>
      </c>
      <c r="AF5" s="71" t="s">
        <v>983</v>
      </c>
      <c r="AG5" s="83"/>
      <c r="AH5" s="83"/>
      <c r="AI5" s="69" t="s">
        <v>58</v>
      </c>
      <c r="AJ5" s="69"/>
    </row>
    <row r="6" spans="1:36" ht="89.25">
      <c r="A6" s="16" t="s">
        <v>178</v>
      </c>
      <c r="B6" s="16"/>
      <c r="C6" s="69" t="s">
        <v>179</v>
      </c>
      <c r="D6" s="69" t="s">
        <v>180</v>
      </c>
      <c r="E6" s="15" t="s">
        <v>80</v>
      </c>
      <c r="F6" s="19"/>
      <c r="G6" s="16" t="s">
        <v>969</v>
      </c>
      <c r="H6" s="19" t="s">
        <v>41</v>
      </c>
      <c r="I6" s="16" t="s">
        <v>42</v>
      </c>
      <c r="J6" s="22" t="s">
        <v>181</v>
      </c>
      <c r="K6" s="22" t="s">
        <v>182</v>
      </c>
      <c r="L6" s="16" t="s">
        <v>33</v>
      </c>
      <c r="M6" s="16" t="s">
        <v>60</v>
      </c>
      <c r="N6" s="23" t="s">
        <v>1023</v>
      </c>
      <c r="O6" s="23" t="s">
        <v>47</v>
      </c>
      <c r="P6" s="24" t="s">
        <v>48</v>
      </c>
      <c r="Q6" s="24" t="s">
        <v>183</v>
      </c>
      <c r="R6" s="16" t="s">
        <v>61</v>
      </c>
      <c r="S6" s="16" t="s">
        <v>51</v>
      </c>
      <c r="T6" s="23" t="s">
        <v>47</v>
      </c>
      <c r="U6" s="22" t="s">
        <v>48</v>
      </c>
      <c r="V6" s="22" t="s">
        <v>48</v>
      </c>
      <c r="W6" s="22" t="s">
        <v>48</v>
      </c>
      <c r="X6" s="16" t="s">
        <v>33</v>
      </c>
      <c r="Y6" s="16" t="s">
        <v>34</v>
      </c>
      <c r="Z6" s="23" t="s">
        <v>1023</v>
      </c>
      <c r="AA6" s="23" t="s">
        <v>47</v>
      </c>
      <c r="AB6" s="25" t="s">
        <v>53</v>
      </c>
      <c r="AC6" s="25" t="s">
        <v>184</v>
      </c>
      <c r="AD6" s="25" t="s">
        <v>185</v>
      </c>
      <c r="AE6" s="25"/>
      <c r="AF6" s="25" t="s">
        <v>162</v>
      </c>
      <c r="AG6" s="25" t="s">
        <v>177</v>
      </c>
      <c r="AH6" s="15" t="s">
        <v>58</v>
      </c>
      <c r="AI6" s="15" t="s">
        <v>59</v>
      </c>
    </row>
    <row r="7" spans="1:36" ht="76.5">
      <c r="A7" s="16" t="s">
        <v>178</v>
      </c>
      <c r="B7" s="16"/>
      <c r="C7" s="69" t="s">
        <v>1013</v>
      </c>
      <c r="D7" s="69" t="s">
        <v>1013</v>
      </c>
      <c r="E7" s="15"/>
      <c r="F7" s="19"/>
      <c r="G7" s="16"/>
      <c r="H7" s="19"/>
      <c r="I7" s="16"/>
      <c r="J7" s="22"/>
      <c r="K7" s="22"/>
      <c r="L7" s="16"/>
      <c r="M7" s="16"/>
      <c r="N7" s="23"/>
      <c r="O7" s="23"/>
      <c r="P7" s="24"/>
      <c r="Q7" s="24"/>
      <c r="R7" s="16"/>
      <c r="S7" s="16"/>
      <c r="T7" s="23"/>
      <c r="U7" s="22"/>
      <c r="V7" s="22"/>
      <c r="W7" s="22"/>
      <c r="X7" s="16"/>
      <c r="Y7" s="16"/>
      <c r="Z7" s="23"/>
      <c r="AA7" s="23"/>
      <c r="AB7" s="25"/>
      <c r="AC7" s="25"/>
      <c r="AD7" s="25"/>
      <c r="AE7" s="25"/>
      <c r="AF7" s="25"/>
      <c r="AG7" s="25"/>
      <c r="AH7" s="15"/>
      <c r="AI7" s="15"/>
    </row>
    <row r="8" spans="1:36" ht="89.25">
      <c r="A8" s="16" t="s">
        <v>178</v>
      </c>
      <c r="B8" s="16"/>
      <c r="C8" s="69" t="s">
        <v>1014</v>
      </c>
      <c r="D8" s="69" t="s">
        <v>1014</v>
      </c>
      <c r="E8" s="15" t="s">
        <v>80</v>
      </c>
      <c r="F8" s="19"/>
      <c r="G8" s="16" t="s">
        <v>969</v>
      </c>
      <c r="H8" s="19" t="s">
        <v>41</v>
      </c>
      <c r="I8" s="16" t="s">
        <v>81</v>
      </c>
      <c r="J8" s="22" t="s">
        <v>186</v>
      </c>
      <c r="K8" s="22" t="s">
        <v>187</v>
      </c>
      <c r="L8" s="16" t="s">
        <v>33</v>
      </c>
      <c r="M8" s="16" t="s">
        <v>60</v>
      </c>
      <c r="N8" s="23" t="s">
        <v>1023</v>
      </c>
      <c r="O8" s="23" t="s">
        <v>47</v>
      </c>
      <c r="P8" s="24" t="s">
        <v>48</v>
      </c>
      <c r="Q8" s="24" t="s">
        <v>188</v>
      </c>
      <c r="R8" s="16" t="s">
        <v>61</v>
      </c>
      <c r="S8" s="16" t="s">
        <v>51</v>
      </c>
      <c r="T8" s="23" t="s">
        <v>47</v>
      </c>
      <c r="U8" s="22" t="s">
        <v>48</v>
      </c>
      <c r="V8" s="22" t="s">
        <v>48</v>
      </c>
      <c r="W8" s="22" t="s">
        <v>48</v>
      </c>
      <c r="X8" s="16" t="s">
        <v>33</v>
      </c>
      <c r="Y8" s="16" t="s">
        <v>34</v>
      </c>
      <c r="Z8" s="23" t="s">
        <v>1023</v>
      </c>
      <c r="AA8" s="23" t="s">
        <v>47</v>
      </c>
      <c r="AB8" s="25" t="s">
        <v>53</v>
      </c>
      <c r="AC8" s="25" t="s">
        <v>184</v>
      </c>
      <c r="AD8" s="25" t="s">
        <v>185</v>
      </c>
      <c r="AE8" s="25"/>
      <c r="AF8" s="25" t="s">
        <v>162</v>
      </c>
      <c r="AG8" s="25" t="s">
        <v>177</v>
      </c>
      <c r="AH8" s="15" t="s">
        <v>58</v>
      </c>
      <c r="AI8" s="15" t="s">
        <v>59</v>
      </c>
    </row>
    <row r="9" spans="1:36" ht="89.25">
      <c r="A9" s="16" t="s">
        <v>178</v>
      </c>
      <c r="B9" s="16"/>
      <c r="C9" s="69" t="s">
        <v>1015</v>
      </c>
      <c r="D9" s="69" t="s">
        <v>1015</v>
      </c>
      <c r="E9" s="15" t="s">
        <v>80</v>
      </c>
      <c r="F9" s="19"/>
      <c r="G9" s="16" t="s">
        <v>969</v>
      </c>
      <c r="H9" s="19" t="s">
        <v>41</v>
      </c>
      <c r="I9" s="16" t="s">
        <v>42</v>
      </c>
      <c r="J9" s="22" t="s">
        <v>189</v>
      </c>
      <c r="K9" s="22" t="s">
        <v>190</v>
      </c>
      <c r="L9" s="16" t="s">
        <v>33</v>
      </c>
      <c r="M9" s="16" t="s">
        <v>46</v>
      </c>
      <c r="N9" s="23" t="s">
        <v>1024</v>
      </c>
      <c r="O9" s="23" t="s">
        <v>47</v>
      </c>
      <c r="P9" s="24" t="s">
        <v>48</v>
      </c>
      <c r="Q9" s="24" t="s">
        <v>183</v>
      </c>
      <c r="R9" s="16" t="s">
        <v>61</v>
      </c>
      <c r="S9" s="16" t="s">
        <v>51</v>
      </c>
      <c r="T9" s="23" t="s">
        <v>47</v>
      </c>
      <c r="U9" s="22" t="s">
        <v>48</v>
      </c>
      <c r="V9" s="22" t="s">
        <v>52</v>
      </c>
      <c r="W9" s="22" t="s">
        <v>52</v>
      </c>
      <c r="X9" s="16" t="s">
        <v>33</v>
      </c>
      <c r="Y9" s="16" t="s">
        <v>46</v>
      </c>
      <c r="Z9" s="23" t="s">
        <v>1024</v>
      </c>
      <c r="AA9" s="23" t="s">
        <v>47</v>
      </c>
      <c r="AB9" s="25" t="s">
        <v>53</v>
      </c>
      <c r="AC9" s="25" t="s">
        <v>191</v>
      </c>
      <c r="AD9" s="25" t="s">
        <v>185</v>
      </c>
      <c r="AE9" s="25"/>
      <c r="AF9" s="25" t="s">
        <v>162</v>
      </c>
      <c r="AG9" s="25" t="s">
        <v>177</v>
      </c>
      <c r="AH9" s="15" t="s">
        <v>58</v>
      </c>
      <c r="AI9" s="15" t="s">
        <v>59</v>
      </c>
    </row>
    <row r="10" spans="1:36" ht="90" customHeight="1">
      <c r="A10" s="16"/>
      <c r="B10" s="16"/>
      <c r="C10" s="69" t="s">
        <v>1016</v>
      </c>
      <c r="D10" s="69" t="s">
        <v>1016</v>
      </c>
      <c r="E10" s="15" t="s">
        <v>78</v>
      </c>
      <c r="F10" s="19"/>
      <c r="G10" s="16" t="s">
        <v>969</v>
      </c>
      <c r="H10" s="19"/>
      <c r="I10" s="16"/>
      <c r="J10" s="22" t="s">
        <v>1025</v>
      </c>
      <c r="K10" s="22"/>
      <c r="L10" s="16"/>
      <c r="M10" s="16"/>
      <c r="N10" s="23"/>
      <c r="O10" s="23"/>
      <c r="P10" s="24"/>
      <c r="Q10" s="24"/>
      <c r="R10" s="16"/>
      <c r="S10" s="16"/>
      <c r="T10" s="23"/>
      <c r="U10" s="22"/>
      <c r="V10" s="22"/>
      <c r="W10" s="22"/>
      <c r="X10" s="16"/>
      <c r="Y10" s="16"/>
      <c r="Z10" s="23"/>
      <c r="AA10" s="23"/>
      <c r="AB10" s="25"/>
      <c r="AC10" s="25"/>
      <c r="AD10" s="25"/>
      <c r="AE10" s="25"/>
      <c r="AF10" s="25"/>
      <c r="AG10" s="25"/>
      <c r="AH10" s="15"/>
      <c r="AI10" s="15"/>
    </row>
    <row r="11" spans="1:36" ht="89.25">
      <c r="A11" s="103" t="s">
        <v>178</v>
      </c>
      <c r="B11" s="103"/>
      <c r="C11" s="101" t="s">
        <v>192</v>
      </c>
      <c r="D11" s="101" t="s">
        <v>193</v>
      </c>
      <c r="E11" s="101" t="s">
        <v>78</v>
      </c>
      <c r="F11" s="102"/>
      <c r="G11" s="103" t="s">
        <v>969</v>
      </c>
      <c r="H11" s="102" t="s">
        <v>41</v>
      </c>
      <c r="I11" s="103" t="s">
        <v>194</v>
      </c>
      <c r="J11" s="106" t="s">
        <v>195</v>
      </c>
      <c r="K11" s="106" t="s">
        <v>196</v>
      </c>
      <c r="L11" s="103" t="s">
        <v>71</v>
      </c>
      <c r="M11" s="103" t="s">
        <v>46</v>
      </c>
      <c r="N11" s="104" t="s">
        <v>966</v>
      </c>
      <c r="O11" s="104" t="s">
        <v>47</v>
      </c>
      <c r="P11" s="105" t="s">
        <v>48</v>
      </c>
      <c r="Q11" s="105" t="s">
        <v>197</v>
      </c>
      <c r="R11" s="103" t="s">
        <v>61</v>
      </c>
      <c r="S11" s="103" t="s">
        <v>51</v>
      </c>
      <c r="T11" s="104" t="s">
        <v>47</v>
      </c>
      <c r="U11" s="106" t="s">
        <v>48</v>
      </c>
      <c r="V11" s="106" t="s">
        <v>48</v>
      </c>
      <c r="W11" s="106" t="s">
        <v>48</v>
      </c>
      <c r="X11" s="103" t="s">
        <v>71</v>
      </c>
      <c r="Y11" s="103" t="s">
        <v>67</v>
      </c>
      <c r="Z11" s="104" t="s">
        <v>1024</v>
      </c>
      <c r="AA11" s="104" t="s">
        <v>47</v>
      </c>
      <c r="AB11" s="107" t="s">
        <v>53</v>
      </c>
      <c r="AC11" s="107" t="s">
        <v>198</v>
      </c>
      <c r="AD11" s="107" t="s">
        <v>185</v>
      </c>
      <c r="AE11" s="107"/>
      <c r="AF11" s="107" t="s">
        <v>162</v>
      </c>
      <c r="AG11" s="107" t="s">
        <v>177</v>
      </c>
      <c r="AH11" s="101" t="s">
        <v>58</v>
      </c>
      <c r="AI11" s="101" t="s">
        <v>59</v>
      </c>
    </row>
    <row r="12" spans="1:36" ht="89.25">
      <c r="A12" s="16" t="s">
        <v>178</v>
      </c>
      <c r="B12" s="16"/>
      <c r="C12" s="15" t="s">
        <v>1017</v>
      </c>
      <c r="D12" s="15" t="s">
        <v>1017</v>
      </c>
      <c r="E12" s="15" t="s">
        <v>80</v>
      </c>
      <c r="F12" s="19"/>
      <c r="G12" s="16" t="s">
        <v>969</v>
      </c>
      <c r="H12" s="19" t="s">
        <v>41</v>
      </c>
      <c r="I12" s="16" t="s">
        <v>42</v>
      </c>
      <c r="J12" s="22" t="s">
        <v>1018</v>
      </c>
      <c r="K12" s="22" t="s">
        <v>182</v>
      </c>
      <c r="L12" s="16" t="s">
        <v>71</v>
      </c>
      <c r="M12" s="16" t="s">
        <v>46</v>
      </c>
      <c r="N12" s="23" t="s">
        <v>966</v>
      </c>
      <c r="O12" s="23" t="s">
        <v>47</v>
      </c>
      <c r="P12" s="24" t="s">
        <v>48</v>
      </c>
      <c r="Q12" s="24" t="s">
        <v>199</v>
      </c>
      <c r="R12" s="16" t="s">
        <v>61</v>
      </c>
      <c r="S12" s="16" t="s">
        <v>51</v>
      </c>
      <c r="T12" s="23" t="s">
        <v>47</v>
      </c>
      <c r="U12" s="22" t="s">
        <v>48</v>
      </c>
      <c r="V12" s="22" t="s">
        <v>48</v>
      </c>
      <c r="W12" s="22" t="s">
        <v>48</v>
      </c>
      <c r="X12" s="16" t="s">
        <v>71</v>
      </c>
      <c r="Y12" s="16" t="s">
        <v>67</v>
      </c>
      <c r="Z12" s="23" t="s">
        <v>1024</v>
      </c>
      <c r="AA12" s="23" t="s">
        <v>47</v>
      </c>
      <c r="AB12" s="25" t="s">
        <v>53</v>
      </c>
      <c r="AC12" s="25" t="s">
        <v>200</v>
      </c>
      <c r="AD12" s="25" t="s">
        <v>185</v>
      </c>
      <c r="AE12" s="25"/>
      <c r="AF12" s="25" t="s">
        <v>162</v>
      </c>
      <c r="AG12" s="25" t="s">
        <v>177</v>
      </c>
      <c r="AH12" s="15" t="s">
        <v>58</v>
      </c>
      <c r="AI12" s="15" t="s">
        <v>59</v>
      </c>
    </row>
    <row r="13" spans="1:36" ht="89.25">
      <c r="A13" s="16" t="s">
        <v>178</v>
      </c>
      <c r="B13" s="16"/>
      <c r="C13" s="15" t="s">
        <v>1019</v>
      </c>
      <c r="D13" s="15" t="s">
        <v>1019</v>
      </c>
      <c r="E13" s="15" t="s">
        <v>80</v>
      </c>
      <c r="F13" s="19"/>
      <c r="G13" s="16" t="s">
        <v>969</v>
      </c>
      <c r="H13" s="19" t="s">
        <v>41</v>
      </c>
      <c r="I13" s="16" t="s">
        <v>81</v>
      </c>
      <c r="J13" s="22" t="s">
        <v>1026</v>
      </c>
      <c r="K13" s="22" t="s">
        <v>201</v>
      </c>
      <c r="L13" s="16" t="s">
        <v>71</v>
      </c>
      <c r="M13" s="16" t="s">
        <v>67</v>
      </c>
      <c r="N13" s="23" t="s">
        <v>1024</v>
      </c>
      <c r="O13" s="23" t="s">
        <v>47</v>
      </c>
      <c r="P13" s="24" t="s">
        <v>48</v>
      </c>
      <c r="Q13" s="24" t="s">
        <v>202</v>
      </c>
      <c r="R13" s="16" t="s">
        <v>61</v>
      </c>
      <c r="S13" s="16" t="s">
        <v>51</v>
      </c>
      <c r="T13" s="23" t="s">
        <v>47</v>
      </c>
      <c r="U13" s="22" t="s">
        <v>48</v>
      </c>
      <c r="V13" s="22" t="s">
        <v>48</v>
      </c>
      <c r="W13" s="22" t="s">
        <v>48</v>
      </c>
      <c r="X13" s="16" t="s">
        <v>45</v>
      </c>
      <c r="Y13" s="16" t="s">
        <v>67</v>
      </c>
      <c r="Z13" s="23" t="s">
        <v>71</v>
      </c>
      <c r="AA13" s="23" t="s">
        <v>47</v>
      </c>
      <c r="AB13" s="25" t="s">
        <v>53</v>
      </c>
      <c r="AC13" s="25" t="s">
        <v>203</v>
      </c>
      <c r="AD13" s="25" t="s">
        <v>185</v>
      </c>
      <c r="AE13" s="25"/>
      <c r="AF13" s="25" t="s">
        <v>162</v>
      </c>
      <c r="AG13" s="25" t="s">
        <v>177</v>
      </c>
      <c r="AH13" s="15" t="s">
        <v>58</v>
      </c>
      <c r="AI13" s="15" t="s">
        <v>59</v>
      </c>
    </row>
    <row r="14" spans="1:36" ht="67.5" customHeight="1">
      <c r="A14" s="16" t="s">
        <v>178</v>
      </c>
      <c r="B14" s="16"/>
      <c r="C14" s="15" t="s">
        <v>1027</v>
      </c>
      <c r="D14" s="15"/>
      <c r="E14" s="15"/>
      <c r="F14" s="19"/>
      <c r="G14" s="16"/>
      <c r="H14" s="19"/>
      <c r="I14" s="16"/>
      <c r="J14" s="22"/>
      <c r="K14" s="22"/>
      <c r="L14" s="16"/>
      <c r="M14" s="16"/>
      <c r="N14" s="23"/>
      <c r="O14" s="23"/>
      <c r="P14" s="24"/>
      <c r="Q14" s="24"/>
      <c r="R14" s="16"/>
      <c r="S14" s="16"/>
      <c r="T14" s="23"/>
      <c r="U14" s="22"/>
      <c r="V14" s="22"/>
      <c r="W14" s="22"/>
      <c r="X14" s="16"/>
      <c r="Y14" s="16"/>
      <c r="Z14" s="23"/>
      <c r="AA14" s="23"/>
      <c r="AB14" s="25"/>
      <c r="AC14" s="25"/>
      <c r="AD14" s="25"/>
      <c r="AE14" s="25"/>
      <c r="AF14" s="25"/>
      <c r="AG14" s="25"/>
      <c r="AH14" s="15"/>
      <c r="AI14" s="15"/>
    </row>
    <row r="15" spans="1:36" ht="89.25">
      <c r="A15" s="16" t="s">
        <v>178</v>
      </c>
      <c r="B15" s="16"/>
      <c r="C15" s="15" t="s">
        <v>204</v>
      </c>
      <c r="D15" s="15" t="s">
        <v>205</v>
      </c>
      <c r="E15" s="15" t="s">
        <v>80</v>
      </c>
      <c r="F15" s="19"/>
      <c r="G15" s="16" t="s">
        <v>969</v>
      </c>
      <c r="H15" s="19" t="s">
        <v>206</v>
      </c>
      <c r="I15" s="16" t="s">
        <v>42</v>
      </c>
      <c r="J15" s="15" t="s">
        <v>207</v>
      </c>
      <c r="K15" s="15" t="s">
        <v>208</v>
      </c>
      <c r="L15" s="16" t="s">
        <v>71</v>
      </c>
      <c r="M15" s="16" t="s">
        <v>67</v>
      </c>
      <c r="N15" s="23" t="s">
        <v>1024</v>
      </c>
      <c r="O15" s="23" t="s">
        <v>47</v>
      </c>
      <c r="P15" s="24" t="s">
        <v>48</v>
      </c>
      <c r="Q15" s="15" t="s">
        <v>209</v>
      </c>
      <c r="R15" s="16" t="s">
        <v>61</v>
      </c>
      <c r="S15" s="16" t="s">
        <v>51</v>
      </c>
      <c r="T15" s="23" t="s">
        <v>47</v>
      </c>
      <c r="U15" s="22" t="s">
        <v>48</v>
      </c>
      <c r="V15" s="22" t="s">
        <v>48</v>
      </c>
      <c r="W15" s="22" t="s">
        <v>48</v>
      </c>
      <c r="X15" s="16" t="s">
        <v>45</v>
      </c>
      <c r="Y15" s="16" t="s">
        <v>67</v>
      </c>
      <c r="Z15" s="23" t="s">
        <v>71</v>
      </c>
      <c r="AA15" s="23" t="s">
        <v>47</v>
      </c>
      <c r="AB15" s="25" t="s">
        <v>53</v>
      </c>
      <c r="AC15" s="15" t="s">
        <v>210</v>
      </c>
      <c r="AD15" s="25" t="s">
        <v>834</v>
      </c>
      <c r="AE15" s="16"/>
      <c r="AF15" s="25" t="s">
        <v>162</v>
      </c>
      <c r="AG15" s="25" t="s">
        <v>177</v>
      </c>
      <c r="AH15" s="15" t="s">
        <v>58</v>
      </c>
      <c r="AI15" s="15" t="s">
        <v>59</v>
      </c>
    </row>
    <row r="16" spans="1:36" ht="90" thickBot="1">
      <c r="A16" s="16" t="s">
        <v>178</v>
      </c>
      <c r="B16" s="16"/>
      <c r="C16" s="15" t="s">
        <v>211</v>
      </c>
      <c r="D16" s="15" t="s">
        <v>212</v>
      </c>
      <c r="E16" s="15" t="s">
        <v>80</v>
      </c>
      <c r="F16" s="19"/>
      <c r="G16" s="16" t="s">
        <v>969</v>
      </c>
      <c r="H16" s="19" t="s">
        <v>206</v>
      </c>
      <c r="I16" s="16" t="s">
        <v>42</v>
      </c>
      <c r="J16" s="15" t="s">
        <v>213</v>
      </c>
      <c r="K16" s="15" t="s">
        <v>214</v>
      </c>
      <c r="L16" s="16" t="s">
        <v>71</v>
      </c>
      <c r="M16" s="16" t="s">
        <v>67</v>
      </c>
      <c r="N16" s="23" t="s">
        <v>1024</v>
      </c>
      <c r="O16" s="23" t="s">
        <v>47</v>
      </c>
      <c r="P16" s="24" t="s">
        <v>48</v>
      </c>
      <c r="Q16" s="15" t="s">
        <v>215</v>
      </c>
      <c r="R16" s="16" t="s">
        <v>61</v>
      </c>
      <c r="S16" s="16" t="s">
        <v>51</v>
      </c>
      <c r="T16" s="23" t="s">
        <v>47</v>
      </c>
      <c r="U16" s="22" t="s">
        <v>48</v>
      </c>
      <c r="V16" s="22" t="s">
        <v>48</v>
      </c>
      <c r="W16" s="22" t="s">
        <v>48</v>
      </c>
      <c r="X16" s="16" t="s">
        <v>45</v>
      </c>
      <c r="Y16" s="16" t="s">
        <v>67</v>
      </c>
      <c r="Z16" s="23" t="s">
        <v>71</v>
      </c>
      <c r="AA16" s="23" t="s">
        <v>47</v>
      </c>
      <c r="AB16" s="25" t="s">
        <v>53</v>
      </c>
      <c r="AC16" s="15" t="s">
        <v>216</v>
      </c>
      <c r="AD16" s="25" t="s">
        <v>185</v>
      </c>
      <c r="AE16" s="16"/>
      <c r="AF16" s="25" t="s">
        <v>162</v>
      </c>
      <c r="AG16" s="25" t="s">
        <v>177</v>
      </c>
      <c r="AH16" s="15" t="s">
        <v>58</v>
      </c>
      <c r="AI16" s="15" t="s">
        <v>59</v>
      </c>
    </row>
    <row r="17" spans="1:35" ht="344.25">
      <c r="A17" s="16" t="s">
        <v>178</v>
      </c>
      <c r="B17" s="16"/>
      <c r="C17" s="40" t="s">
        <v>217</v>
      </c>
      <c r="D17" s="40" t="s">
        <v>218</v>
      </c>
      <c r="E17" s="15" t="s">
        <v>80</v>
      </c>
      <c r="F17" s="19"/>
      <c r="G17" s="16" t="s">
        <v>969</v>
      </c>
      <c r="H17" s="19" t="s">
        <v>206</v>
      </c>
      <c r="I17" s="16" t="s">
        <v>42</v>
      </c>
      <c r="J17" s="40" t="s">
        <v>219</v>
      </c>
      <c r="K17" s="41" t="s">
        <v>220</v>
      </c>
      <c r="L17" s="16" t="s">
        <v>77</v>
      </c>
      <c r="M17" s="16" t="s">
        <v>89</v>
      </c>
      <c r="N17" s="23" t="s">
        <v>966</v>
      </c>
      <c r="O17" s="23" t="s">
        <v>47</v>
      </c>
      <c r="P17" s="24" t="s">
        <v>48</v>
      </c>
      <c r="Q17" s="15" t="s">
        <v>221</v>
      </c>
      <c r="R17" s="16" t="s">
        <v>61</v>
      </c>
      <c r="S17" s="16" t="s">
        <v>51</v>
      </c>
      <c r="T17" s="23" t="s">
        <v>47</v>
      </c>
      <c r="U17" s="22" t="s">
        <v>48</v>
      </c>
      <c r="V17" s="22" t="s">
        <v>48</v>
      </c>
      <c r="W17" s="22" t="s">
        <v>48</v>
      </c>
      <c r="X17" s="16" t="s">
        <v>77</v>
      </c>
      <c r="Y17" s="16" t="s">
        <v>46</v>
      </c>
      <c r="Z17" s="23" t="s">
        <v>966</v>
      </c>
      <c r="AA17" s="23" t="s">
        <v>47</v>
      </c>
      <c r="AB17" s="25" t="s">
        <v>53</v>
      </c>
      <c r="AC17" s="15" t="s">
        <v>222</v>
      </c>
      <c r="AD17" s="16" t="s">
        <v>223</v>
      </c>
      <c r="AE17" s="15" t="s">
        <v>224</v>
      </c>
      <c r="AF17" s="25" t="s">
        <v>162</v>
      </c>
      <c r="AG17" s="25" t="s">
        <v>57</v>
      </c>
      <c r="AH17" s="15" t="s">
        <v>58</v>
      </c>
      <c r="AI17" s="15" t="s">
        <v>59</v>
      </c>
    </row>
    <row r="18" spans="1:35" ht="409.5">
      <c r="A18" s="16" t="s">
        <v>178</v>
      </c>
      <c r="B18" s="16"/>
      <c r="C18" s="40" t="s">
        <v>225</v>
      </c>
      <c r="D18" s="40" t="s">
        <v>226</v>
      </c>
      <c r="E18" s="15" t="s">
        <v>80</v>
      </c>
      <c r="F18" s="19"/>
      <c r="G18" s="16" t="s">
        <v>969</v>
      </c>
      <c r="H18" s="19" t="s">
        <v>206</v>
      </c>
      <c r="I18" s="16" t="s">
        <v>227</v>
      </c>
      <c r="J18" s="42" t="s">
        <v>228</v>
      </c>
      <c r="K18" s="43" t="s">
        <v>229</v>
      </c>
      <c r="L18" s="16" t="s">
        <v>77</v>
      </c>
      <c r="M18" s="16" t="s">
        <v>89</v>
      </c>
      <c r="N18" s="23" t="s">
        <v>966</v>
      </c>
      <c r="O18" s="23" t="s">
        <v>47</v>
      </c>
      <c r="P18" s="24" t="s">
        <v>48</v>
      </c>
      <c r="Q18" s="15" t="s">
        <v>230</v>
      </c>
      <c r="R18" s="16" t="s">
        <v>61</v>
      </c>
      <c r="S18" s="16" t="s">
        <v>51</v>
      </c>
      <c r="T18" s="23" t="s">
        <v>47</v>
      </c>
      <c r="U18" s="22" t="s">
        <v>48</v>
      </c>
      <c r="V18" s="22" t="s">
        <v>48</v>
      </c>
      <c r="W18" s="22" t="s">
        <v>48</v>
      </c>
      <c r="X18" s="16" t="s">
        <v>77</v>
      </c>
      <c r="Y18" s="16" t="s">
        <v>46</v>
      </c>
      <c r="Z18" s="23" t="s">
        <v>966</v>
      </c>
      <c r="AA18" s="23" t="s">
        <v>47</v>
      </c>
      <c r="AB18" s="25" t="s">
        <v>53</v>
      </c>
      <c r="AC18" s="15" t="s">
        <v>231</v>
      </c>
      <c r="AD18" s="15" t="s">
        <v>232</v>
      </c>
      <c r="AE18" s="15" t="s">
        <v>233</v>
      </c>
      <c r="AF18" s="25" t="s">
        <v>162</v>
      </c>
      <c r="AG18" s="25" t="s">
        <v>57</v>
      </c>
      <c r="AH18" s="15" t="s">
        <v>58</v>
      </c>
      <c r="AI18" s="15" t="s">
        <v>59</v>
      </c>
    </row>
    <row r="19" spans="1:35" ht="38.25">
      <c r="A19" s="16"/>
      <c r="B19" s="16"/>
      <c r="C19" s="7" t="s">
        <v>1021</v>
      </c>
      <c r="D19" s="7"/>
      <c r="E19" s="15"/>
      <c r="F19" s="19"/>
      <c r="G19" s="16"/>
      <c r="H19" s="19"/>
      <c r="I19" s="15"/>
      <c r="J19" s="15" t="s">
        <v>1022</v>
      </c>
      <c r="K19" s="15"/>
      <c r="L19" s="16"/>
      <c r="M19" s="16"/>
      <c r="N19" s="23"/>
      <c r="O19" s="23"/>
      <c r="P19" s="16"/>
      <c r="Q19" s="47"/>
      <c r="R19" s="16"/>
      <c r="S19" s="16"/>
      <c r="T19" s="23"/>
      <c r="U19" s="22"/>
      <c r="V19" s="22"/>
      <c r="W19" s="22"/>
      <c r="X19" s="16"/>
      <c r="Y19" s="16"/>
      <c r="Z19" s="23"/>
      <c r="AA19" s="23"/>
      <c r="AB19" s="25"/>
      <c r="AC19" s="47"/>
      <c r="AD19" s="16"/>
      <c r="AE19" s="16"/>
      <c r="AF19" s="25"/>
      <c r="AG19" s="25"/>
      <c r="AH19" s="49"/>
      <c r="AI19" s="15"/>
    </row>
    <row r="20" spans="1:35" ht="127.5">
      <c r="A20" s="69" t="s">
        <v>835</v>
      </c>
      <c r="B20" s="15"/>
      <c r="C20" s="69" t="s">
        <v>976</v>
      </c>
      <c r="D20" s="69" t="s">
        <v>976</v>
      </c>
      <c r="E20" s="69" t="s">
        <v>36</v>
      </c>
      <c r="F20" s="70" t="s">
        <v>836</v>
      </c>
      <c r="G20" s="71" t="s">
        <v>970</v>
      </c>
      <c r="H20" s="72" t="s">
        <v>837</v>
      </c>
      <c r="I20" s="75" t="s">
        <v>42</v>
      </c>
      <c r="J20" s="75" t="s">
        <v>977</v>
      </c>
      <c r="K20" s="75" t="s">
        <v>978</v>
      </c>
      <c r="L20" s="76" t="s">
        <v>71</v>
      </c>
      <c r="M20" s="76" t="s">
        <v>89</v>
      </c>
      <c r="N20" s="77" t="s">
        <v>966</v>
      </c>
      <c r="O20" s="69" t="s">
        <v>838</v>
      </c>
      <c r="P20" s="69" t="s">
        <v>48</v>
      </c>
      <c r="Q20" s="69" t="s">
        <v>839</v>
      </c>
      <c r="R20" s="69" t="s">
        <v>103</v>
      </c>
      <c r="S20" s="69" t="s">
        <v>51</v>
      </c>
      <c r="T20" s="69" t="s">
        <v>840</v>
      </c>
      <c r="U20" s="69" t="s">
        <v>48</v>
      </c>
      <c r="V20" s="69" t="s">
        <v>48</v>
      </c>
      <c r="W20" s="69" t="s">
        <v>52</v>
      </c>
      <c r="X20" s="69" t="s">
        <v>71</v>
      </c>
      <c r="Y20" s="69" t="s">
        <v>46</v>
      </c>
      <c r="Z20" s="69" t="s">
        <v>966</v>
      </c>
      <c r="AA20" s="69" t="s">
        <v>841</v>
      </c>
      <c r="AB20" s="69" t="s">
        <v>53</v>
      </c>
      <c r="AC20" s="69" t="s">
        <v>842</v>
      </c>
      <c r="AD20" s="69" t="s">
        <v>836</v>
      </c>
      <c r="AE20" s="69" t="s">
        <v>843</v>
      </c>
      <c r="AF20" s="69" t="s">
        <v>844</v>
      </c>
      <c r="AG20" s="69" t="s">
        <v>70</v>
      </c>
      <c r="AH20" s="74"/>
      <c r="AI20" s="69" t="s">
        <v>58</v>
      </c>
    </row>
    <row r="21" spans="1:35" ht="114.75">
      <c r="A21" s="69" t="s">
        <v>835</v>
      </c>
      <c r="B21" s="15"/>
      <c r="C21" s="69" t="s">
        <v>845</v>
      </c>
      <c r="D21" s="69" t="s">
        <v>845</v>
      </c>
      <c r="E21" s="69" t="s">
        <v>36</v>
      </c>
      <c r="F21" s="70" t="s">
        <v>836</v>
      </c>
      <c r="G21" s="71" t="s">
        <v>970</v>
      </c>
      <c r="H21" s="72" t="s">
        <v>837</v>
      </c>
      <c r="I21" s="69" t="s">
        <v>41</v>
      </c>
      <c r="J21" s="69" t="s">
        <v>846</v>
      </c>
      <c r="K21" s="69" t="s">
        <v>847</v>
      </c>
      <c r="L21" s="69" t="s">
        <v>71</v>
      </c>
      <c r="M21" s="69" t="s">
        <v>89</v>
      </c>
      <c r="N21" s="73" t="s">
        <v>966</v>
      </c>
      <c r="O21" s="69" t="s">
        <v>838</v>
      </c>
      <c r="P21" s="69" t="s">
        <v>48</v>
      </c>
      <c r="Q21" s="69" t="s">
        <v>848</v>
      </c>
      <c r="R21" s="69" t="s">
        <v>61</v>
      </c>
      <c r="S21" s="69" t="s">
        <v>51</v>
      </c>
      <c r="T21" s="69" t="s">
        <v>838</v>
      </c>
      <c r="U21" s="69" t="s">
        <v>48</v>
      </c>
      <c r="V21" s="69" t="s">
        <v>48</v>
      </c>
      <c r="W21" s="69" t="s">
        <v>52</v>
      </c>
      <c r="X21" s="69" t="s">
        <v>71</v>
      </c>
      <c r="Y21" s="69" t="s">
        <v>46</v>
      </c>
      <c r="Z21" s="69" t="s">
        <v>966</v>
      </c>
      <c r="AA21" s="69" t="s">
        <v>841</v>
      </c>
      <c r="AB21" s="69" t="s">
        <v>53</v>
      </c>
      <c r="AC21" s="69" t="s">
        <v>849</v>
      </c>
      <c r="AD21" s="69" t="s">
        <v>836</v>
      </c>
      <c r="AE21" s="69" t="s">
        <v>843</v>
      </c>
      <c r="AF21" s="69" t="s">
        <v>844</v>
      </c>
      <c r="AG21" s="69" t="s">
        <v>70</v>
      </c>
      <c r="AH21" s="74"/>
      <c r="AI21" s="69" t="s">
        <v>58</v>
      </c>
    </row>
    <row r="22" spans="1:35" ht="89.25">
      <c r="A22" s="101" t="s">
        <v>454</v>
      </c>
      <c r="B22" s="101"/>
      <c r="C22" s="101" t="s">
        <v>455</v>
      </c>
      <c r="D22" s="101" t="s">
        <v>456</v>
      </c>
      <c r="E22" s="101" t="s">
        <v>80</v>
      </c>
      <c r="F22" s="102" t="s">
        <v>109</v>
      </c>
      <c r="G22" s="101" t="s">
        <v>969</v>
      </c>
      <c r="H22" s="102" t="s">
        <v>206</v>
      </c>
      <c r="I22" s="101" t="s">
        <v>42</v>
      </c>
      <c r="J22" s="101" t="s">
        <v>457</v>
      </c>
      <c r="K22" s="101" t="s">
        <v>458</v>
      </c>
      <c r="L22" s="101" t="s">
        <v>45</v>
      </c>
      <c r="M22" s="101" t="s">
        <v>67</v>
      </c>
      <c r="N22" s="104" t="s">
        <v>71</v>
      </c>
      <c r="O22" s="104" t="s">
        <v>47</v>
      </c>
      <c r="P22" s="105" t="s">
        <v>48</v>
      </c>
      <c r="Q22" s="101" t="s">
        <v>459</v>
      </c>
      <c r="R22" s="101" t="s">
        <v>61</v>
      </c>
      <c r="S22" s="101" t="s">
        <v>51</v>
      </c>
      <c r="T22" s="104"/>
      <c r="U22" s="106" t="s">
        <v>48</v>
      </c>
      <c r="V22" s="106" t="s">
        <v>48</v>
      </c>
      <c r="W22" s="106" t="s">
        <v>52</v>
      </c>
      <c r="X22" s="101" t="s">
        <v>45</v>
      </c>
      <c r="Y22" s="101" t="s">
        <v>60</v>
      </c>
      <c r="Z22" s="104" t="s">
        <v>1023</v>
      </c>
      <c r="AA22" s="104" t="s">
        <v>47</v>
      </c>
      <c r="AB22" s="107" t="s">
        <v>53</v>
      </c>
      <c r="AC22" s="101" t="s">
        <v>459</v>
      </c>
      <c r="AD22" s="101" t="s">
        <v>460</v>
      </c>
      <c r="AE22" s="101" t="s">
        <v>461</v>
      </c>
      <c r="AF22" s="107" t="s">
        <v>162</v>
      </c>
      <c r="AG22" s="101" t="s">
        <v>57</v>
      </c>
      <c r="AH22" s="101" t="s">
        <v>58</v>
      </c>
      <c r="AI22" s="101" t="s">
        <v>59</v>
      </c>
    </row>
    <row r="23" spans="1:35" ht="89.25">
      <c r="A23" s="101" t="s">
        <v>454</v>
      </c>
      <c r="B23" s="101"/>
      <c r="C23" s="101" t="s">
        <v>462</v>
      </c>
      <c r="D23" s="101" t="s">
        <v>463</v>
      </c>
      <c r="E23" s="101" t="s">
        <v>80</v>
      </c>
      <c r="F23" s="102"/>
      <c r="G23" s="101" t="s">
        <v>969</v>
      </c>
      <c r="H23" s="102" t="s">
        <v>206</v>
      </c>
      <c r="I23" s="101" t="s">
        <v>42</v>
      </c>
      <c r="J23" s="101" t="s">
        <v>464</v>
      </c>
      <c r="K23" s="101" t="s">
        <v>465</v>
      </c>
      <c r="L23" s="16" t="s">
        <v>88</v>
      </c>
      <c r="M23" s="16" t="s">
        <v>67</v>
      </c>
      <c r="N23" s="104" t="s">
        <v>71</v>
      </c>
      <c r="O23" s="104" t="s">
        <v>47</v>
      </c>
      <c r="P23" s="105" t="s">
        <v>48</v>
      </c>
      <c r="Q23" s="101" t="s">
        <v>466</v>
      </c>
      <c r="R23" s="101" t="s">
        <v>61</v>
      </c>
      <c r="S23" s="101" t="s">
        <v>51</v>
      </c>
      <c r="T23" s="104"/>
      <c r="U23" s="106" t="s">
        <v>48</v>
      </c>
      <c r="V23" s="106" t="s">
        <v>48</v>
      </c>
      <c r="W23" s="106" t="s">
        <v>52</v>
      </c>
      <c r="X23" s="101" t="s">
        <v>45</v>
      </c>
      <c r="Y23" s="101" t="s">
        <v>60</v>
      </c>
      <c r="Z23" s="104" t="s">
        <v>1023</v>
      </c>
      <c r="AA23" s="104" t="s">
        <v>47</v>
      </c>
      <c r="AB23" s="107" t="s">
        <v>53</v>
      </c>
      <c r="AC23" s="101" t="s">
        <v>466</v>
      </c>
      <c r="AD23" s="101" t="s">
        <v>460</v>
      </c>
      <c r="AE23" s="101" t="s">
        <v>461</v>
      </c>
      <c r="AF23" s="107" t="s">
        <v>162</v>
      </c>
      <c r="AG23" s="101" t="s">
        <v>57</v>
      </c>
      <c r="AH23" s="101" t="s">
        <v>58</v>
      </c>
      <c r="AI23" s="101" t="s">
        <v>59</v>
      </c>
    </row>
    <row r="24" spans="1:35" ht="191.25">
      <c r="A24" s="69"/>
      <c r="B24" s="69"/>
      <c r="C24" s="69"/>
      <c r="D24" s="69" t="s">
        <v>1032</v>
      </c>
      <c r="E24" s="69"/>
      <c r="F24" s="78"/>
      <c r="G24" s="69" t="s">
        <v>969</v>
      </c>
      <c r="H24" s="78"/>
      <c r="I24" s="69" t="s">
        <v>42</v>
      </c>
      <c r="J24" s="69" t="s">
        <v>1033</v>
      </c>
      <c r="K24" s="69" t="s">
        <v>1034</v>
      </c>
      <c r="L24" s="71" t="s">
        <v>88</v>
      </c>
      <c r="M24" s="71" t="s">
        <v>67</v>
      </c>
      <c r="N24" s="73"/>
      <c r="O24" s="73"/>
      <c r="P24" s="81" t="s">
        <v>48</v>
      </c>
      <c r="Q24" s="69" t="s">
        <v>1035</v>
      </c>
      <c r="R24" s="69"/>
      <c r="S24" s="69"/>
      <c r="T24" s="73"/>
      <c r="U24" s="82" t="s">
        <v>48</v>
      </c>
      <c r="V24" s="82" t="s">
        <v>48</v>
      </c>
      <c r="W24" s="82" t="s">
        <v>52</v>
      </c>
      <c r="X24" s="69"/>
      <c r="Y24" s="69"/>
      <c r="Z24" s="73"/>
      <c r="AA24" s="73"/>
      <c r="AB24" s="83"/>
      <c r="AC24" s="69" t="s">
        <v>1036</v>
      </c>
      <c r="AD24" s="69" t="s">
        <v>1037</v>
      </c>
      <c r="AE24" s="69"/>
      <c r="AF24" s="83" t="s">
        <v>1038</v>
      </c>
      <c r="AG24" s="69" t="s">
        <v>1039</v>
      </c>
      <c r="AH24" s="69"/>
      <c r="AI24" s="69"/>
    </row>
    <row r="25" spans="1:35" ht="102">
      <c r="A25" s="15" t="s">
        <v>454</v>
      </c>
      <c r="B25" s="15"/>
      <c r="C25" s="15" t="s">
        <v>467</v>
      </c>
      <c r="D25" s="15" t="s">
        <v>468</v>
      </c>
      <c r="E25" s="15" t="s">
        <v>80</v>
      </c>
      <c r="F25" s="19" t="s">
        <v>109</v>
      </c>
      <c r="G25" s="15" t="s">
        <v>969</v>
      </c>
      <c r="H25" s="19" t="s">
        <v>206</v>
      </c>
      <c r="I25" s="15" t="s">
        <v>42</v>
      </c>
      <c r="J25" s="15" t="s">
        <v>469</v>
      </c>
      <c r="K25" s="15" t="s">
        <v>470</v>
      </c>
      <c r="L25" s="15" t="s">
        <v>45</v>
      </c>
      <c r="M25" s="15" t="s">
        <v>67</v>
      </c>
      <c r="N25" s="23" t="s">
        <v>71</v>
      </c>
      <c r="O25" s="23" t="s">
        <v>47</v>
      </c>
      <c r="P25" s="24" t="s">
        <v>48</v>
      </c>
      <c r="Q25" s="15" t="s">
        <v>471</v>
      </c>
      <c r="R25" s="15" t="s">
        <v>61</v>
      </c>
      <c r="S25" s="15" t="s">
        <v>51</v>
      </c>
      <c r="T25" s="23"/>
      <c r="U25" s="22" t="s">
        <v>48</v>
      </c>
      <c r="V25" s="22" t="s">
        <v>48</v>
      </c>
      <c r="W25" s="22" t="s">
        <v>48</v>
      </c>
      <c r="X25" s="15" t="s">
        <v>45</v>
      </c>
      <c r="Y25" s="15" t="s">
        <v>60</v>
      </c>
      <c r="Z25" s="23" t="s">
        <v>1023</v>
      </c>
      <c r="AA25" s="23" t="s">
        <v>47</v>
      </c>
      <c r="AB25" s="25" t="s">
        <v>53</v>
      </c>
      <c r="AC25" s="15" t="s">
        <v>471</v>
      </c>
      <c r="AD25" s="15" t="s">
        <v>460</v>
      </c>
      <c r="AE25" s="15" t="s">
        <v>461</v>
      </c>
      <c r="AF25" s="25" t="s">
        <v>162</v>
      </c>
      <c r="AG25" s="15" t="s">
        <v>472</v>
      </c>
      <c r="AH25" s="15" t="s">
        <v>58</v>
      </c>
      <c r="AI25" s="15" t="s">
        <v>59</v>
      </c>
    </row>
    <row r="26" spans="1:35" ht="178.5">
      <c r="A26" s="101" t="s">
        <v>454</v>
      </c>
      <c r="B26" s="101"/>
      <c r="C26" s="101" t="s">
        <v>473</v>
      </c>
      <c r="D26" s="101" t="s">
        <v>474</v>
      </c>
      <c r="E26" s="101" t="s">
        <v>80</v>
      </c>
      <c r="F26" s="102" t="s">
        <v>109</v>
      </c>
      <c r="G26" s="101" t="s">
        <v>969</v>
      </c>
      <c r="H26" s="102" t="s">
        <v>206</v>
      </c>
      <c r="I26" s="101" t="s">
        <v>42</v>
      </c>
      <c r="J26" s="101" t="s">
        <v>475</v>
      </c>
      <c r="K26" s="101" t="s">
        <v>476</v>
      </c>
      <c r="L26" s="101" t="s">
        <v>45</v>
      </c>
      <c r="M26" s="101" t="s">
        <v>67</v>
      </c>
      <c r="N26" s="104" t="s">
        <v>71</v>
      </c>
      <c r="O26" s="104" t="s">
        <v>47</v>
      </c>
      <c r="P26" s="105" t="s">
        <v>48</v>
      </c>
      <c r="Q26" s="101" t="s">
        <v>477</v>
      </c>
      <c r="R26" s="101" t="s">
        <v>61</v>
      </c>
      <c r="S26" s="101" t="s">
        <v>51</v>
      </c>
      <c r="T26" s="104"/>
      <c r="U26" s="106" t="s">
        <v>48</v>
      </c>
      <c r="V26" s="106" t="s">
        <v>48</v>
      </c>
      <c r="W26" s="106" t="s">
        <v>48</v>
      </c>
      <c r="X26" s="101" t="s">
        <v>45</v>
      </c>
      <c r="Y26" s="101" t="s">
        <v>60</v>
      </c>
      <c r="Z26" s="104" t="s">
        <v>1023</v>
      </c>
      <c r="AA26" s="104" t="s">
        <v>47</v>
      </c>
      <c r="AB26" s="107" t="s">
        <v>53</v>
      </c>
      <c r="AC26" s="101" t="s">
        <v>477</v>
      </c>
      <c r="AD26" s="101" t="s">
        <v>460</v>
      </c>
      <c r="AE26" s="101" t="s">
        <v>461</v>
      </c>
      <c r="AF26" s="107" t="s">
        <v>162</v>
      </c>
      <c r="AG26" s="101" t="s">
        <v>57</v>
      </c>
      <c r="AH26" s="101" t="s">
        <v>58</v>
      </c>
      <c r="AI26" s="101" t="s">
        <v>59</v>
      </c>
    </row>
    <row r="27" spans="1:35" ht="140.25">
      <c r="A27" s="15" t="s">
        <v>454</v>
      </c>
      <c r="B27" s="15"/>
      <c r="C27" s="15" t="s">
        <v>478</v>
      </c>
      <c r="D27" s="15" t="s">
        <v>479</v>
      </c>
      <c r="E27" s="15" t="s">
        <v>40</v>
      </c>
      <c r="F27" s="19" t="s">
        <v>109</v>
      </c>
      <c r="G27" s="15" t="s">
        <v>969</v>
      </c>
      <c r="H27" s="19" t="s">
        <v>206</v>
      </c>
      <c r="I27" s="15" t="s">
        <v>42</v>
      </c>
      <c r="J27" s="15" t="s">
        <v>480</v>
      </c>
      <c r="K27" s="15" t="s">
        <v>481</v>
      </c>
      <c r="L27" s="15" t="s">
        <v>45</v>
      </c>
      <c r="M27" s="15" t="s">
        <v>67</v>
      </c>
      <c r="N27" s="23" t="s">
        <v>71</v>
      </c>
      <c r="O27" s="23" t="s">
        <v>47</v>
      </c>
      <c r="P27" s="24" t="s">
        <v>48</v>
      </c>
      <c r="Q27" s="15" t="s">
        <v>482</v>
      </c>
      <c r="R27" s="15" t="s">
        <v>61</v>
      </c>
      <c r="S27" s="15" t="s">
        <v>51</v>
      </c>
      <c r="T27" s="23"/>
      <c r="U27" s="22" t="s">
        <v>48</v>
      </c>
      <c r="V27" s="22" t="s">
        <v>48</v>
      </c>
      <c r="W27" s="22" t="s">
        <v>48</v>
      </c>
      <c r="X27" s="15" t="s">
        <v>45</v>
      </c>
      <c r="Y27" s="15" t="s">
        <v>60</v>
      </c>
      <c r="Z27" s="23" t="s">
        <v>1023</v>
      </c>
      <c r="AA27" s="23" t="s">
        <v>47</v>
      </c>
      <c r="AB27" s="25" t="s">
        <v>53</v>
      </c>
      <c r="AC27" s="15" t="s">
        <v>482</v>
      </c>
      <c r="AD27" s="15" t="s">
        <v>460</v>
      </c>
      <c r="AE27" s="15" t="s">
        <v>483</v>
      </c>
      <c r="AF27" s="25" t="s">
        <v>1048</v>
      </c>
      <c r="AG27" s="25" t="s">
        <v>177</v>
      </c>
      <c r="AH27" s="15" t="s">
        <v>58</v>
      </c>
      <c r="AI27" s="15" t="s">
        <v>59</v>
      </c>
    </row>
    <row r="28" spans="1:35" ht="89.25">
      <c r="A28" s="101" t="s">
        <v>454</v>
      </c>
      <c r="B28" s="101"/>
      <c r="C28" s="101" t="s">
        <v>484</v>
      </c>
      <c r="D28" s="101" t="s">
        <v>485</v>
      </c>
      <c r="E28" s="101" t="s">
        <v>40</v>
      </c>
      <c r="F28" s="102" t="s">
        <v>109</v>
      </c>
      <c r="G28" s="101" t="s">
        <v>969</v>
      </c>
      <c r="H28" s="102" t="s">
        <v>206</v>
      </c>
      <c r="I28" s="101" t="s">
        <v>42</v>
      </c>
      <c r="J28" s="101" t="s">
        <v>486</v>
      </c>
      <c r="K28" s="101" t="s">
        <v>487</v>
      </c>
      <c r="L28" s="101" t="s">
        <v>45</v>
      </c>
      <c r="M28" s="101" t="s">
        <v>67</v>
      </c>
      <c r="N28" s="104" t="s">
        <v>71</v>
      </c>
      <c r="O28" s="104" t="s">
        <v>47</v>
      </c>
      <c r="P28" s="105" t="s">
        <v>48</v>
      </c>
      <c r="Q28" s="101" t="s">
        <v>488</v>
      </c>
      <c r="R28" s="101" t="s">
        <v>61</v>
      </c>
      <c r="S28" s="101" t="s">
        <v>51</v>
      </c>
      <c r="T28" s="104"/>
      <c r="U28" s="106" t="s">
        <v>48</v>
      </c>
      <c r="V28" s="106" t="s">
        <v>48</v>
      </c>
      <c r="W28" s="106" t="s">
        <v>48</v>
      </c>
      <c r="X28" s="101" t="s">
        <v>45</v>
      </c>
      <c r="Y28" s="101" t="s">
        <v>60</v>
      </c>
      <c r="Z28" s="104" t="s">
        <v>1023</v>
      </c>
      <c r="AA28" s="104" t="s">
        <v>47</v>
      </c>
      <c r="AB28" s="107" t="s">
        <v>53</v>
      </c>
      <c r="AC28" s="101" t="s">
        <v>489</v>
      </c>
      <c r="AD28" s="101" t="s">
        <v>460</v>
      </c>
      <c r="AE28" s="101" t="s">
        <v>461</v>
      </c>
      <c r="AF28" s="107" t="s">
        <v>162</v>
      </c>
      <c r="AG28" s="107" t="s">
        <v>177</v>
      </c>
      <c r="AH28" s="101" t="s">
        <v>58</v>
      </c>
      <c r="AI28" s="101" t="s">
        <v>59</v>
      </c>
    </row>
    <row r="29" spans="1:35" ht="140.25">
      <c r="A29" s="101" t="s">
        <v>454</v>
      </c>
      <c r="B29" s="101"/>
      <c r="C29" s="101" t="s">
        <v>490</v>
      </c>
      <c r="D29" s="101" t="s">
        <v>491</v>
      </c>
      <c r="E29" s="101" t="s">
        <v>80</v>
      </c>
      <c r="F29" s="102" t="s">
        <v>109</v>
      </c>
      <c r="G29" s="101" t="s">
        <v>969</v>
      </c>
      <c r="H29" s="102" t="s">
        <v>206</v>
      </c>
      <c r="I29" s="101" t="s">
        <v>42</v>
      </c>
      <c r="J29" s="101" t="s">
        <v>492</v>
      </c>
      <c r="K29" s="101" t="s">
        <v>493</v>
      </c>
      <c r="L29" s="101" t="s">
        <v>45</v>
      </c>
      <c r="M29" s="101" t="s">
        <v>67</v>
      </c>
      <c r="N29" s="104" t="s">
        <v>71</v>
      </c>
      <c r="O29" s="104" t="s">
        <v>47</v>
      </c>
      <c r="P29" s="105" t="s">
        <v>48</v>
      </c>
      <c r="Q29" s="101" t="s">
        <v>494</v>
      </c>
      <c r="R29" s="101" t="s">
        <v>61</v>
      </c>
      <c r="S29" s="101" t="s">
        <v>51</v>
      </c>
      <c r="T29" s="104" t="s">
        <v>47</v>
      </c>
      <c r="U29" s="106" t="s">
        <v>48</v>
      </c>
      <c r="V29" s="106" t="s">
        <v>48</v>
      </c>
      <c r="W29" s="106" t="s">
        <v>48</v>
      </c>
      <c r="X29" s="101" t="s">
        <v>45</v>
      </c>
      <c r="Y29" s="101" t="s">
        <v>60</v>
      </c>
      <c r="Z29" s="104" t="s">
        <v>1023</v>
      </c>
      <c r="AA29" s="104" t="s">
        <v>47</v>
      </c>
      <c r="AB29" s="107" t="s">
        <v>53</v>
      </c>
      <c r="AC29" s="101" t="s">
        <v>494</v>
      </c>
      <c r="AD29" s="101" t="s">
        <v>460</v>
      </c>
      <c r="AE29" s="101" t="s">
        <v>461</v>
      </c>
      <c r="AF29" s="107" t="s">
        <v>162</v>
      </c>
      <c r="AG29" s="107" t="s">
        <v>177</v>
      </c>
      <c r="AH29" s="101" t="s">
        <v>58</v>
      </c>
      <c r="AI29" s="101" t="s">
        <v>59</v>
      </c>
    </row>
    <row r="30" spans="1:35" ht="103.5" customHeight="1">
      <c r="A30" s="15" t="s">
        <v>454</v>
      </c>
      <c r="B30" s="15"/>
      <c r="C30" s="15" t="s">
        <v>495</v>
      </c>
      <c r="D30" s="15" t="s">
        <v>496</v>
      </c>
      <c r="E30" s="15" t="s">
        <v>80</v>
      </c>
      <c r="F30" s="19" t="s">
        <v>109</v>
      </c>
      <c r="G30" s="15" t="s">
        <v>969</v>
      </c>
      <c r="H30" s="19" t="s">
        <v>206</v>
      </c>
      <c r="I30" s="15" t="s">
        <v>42</v>
      </c>
      <c r="J30" s="15" t="s">
        <v>497</v>
      </c>
      <c r="K30" s="15" t="s">
        <v>498</v>
      </c>
      <c r="L30" s="15" t="s">
        <v>45</v>
      </c>
      <c r="M30" s="15" t="s">
        <v>67</v>
      </c>
      <c r="N30" s="23" t="s">
        <v>71</v>
      </c>
      <c r="O30" s="23" t="s">
        <v>47</v>
      </c>
      <c r="P30" s="24" t="s">
        <v>48</v>
      </c>
      <c r="Q30" s="15" t="s">
        <v>1040</v>
      </c>
      <c r="R30" s="15" t="s">
        <v>61</v>
      </c>
      <c r="S30" s="15" t="s">
        <v>51</v>
      </c>
      <c r="T30" s="23"/>
      <c r="U30" s="22" t="s">
        <v>48</v>
      </c>
      <c r="V30" s="22" t="s">
        <v>48</v>
      </c>
      <c r="W30" s="22" t="s">
        <v>48</v>
      </c>
      <c r="X30" s="15" t="s">
        <v>71</v>
      </c>
      <c r="Y30" s="15" t="s">
        <v>60</v>
      </c>
      <c r="Z30" s="23" t="s">
        <v>71</v>
      </c>
      <c r="AA30" s="23"/>
      <c r="AB30" s="25" t="s">
        <v>53</v>
      </c>
      <c r="AC30" s="15" t="s">
        <v>1041</v>
      </c>
      <c r="AD30" s="15"/>
      <c r="AE30" s="15"/>
      <c r="AF30" s="25" t="s">
        <v>1042</v>
      </c>
      <c r="AG30" s="25" t="s">
        <v>1043</v>
      </c>
      <c r="AH30" s="15" t="s">
        <v>58</v>
      </c>
      <c r="AI30" s="15"/>
    </row>
    <row r="31" spans="1:35" ht="69.75" customHeight="1">
      <c r="A31" s="15" t="s">
        <v>454</v>
      </c>
      <c r="B31" s="15"/>
      <c r="C31" s="15" t="s">
        <v>885</v>
      </c>
      <c r="D31" s="15" t="s">
        <v>885</v>
      </c>
      <c r="E31" s="15" t="s">
        <v>36</v>
      </c>
      <c r="F31" s="26"/>
      <c r="G31" s="15" t="s">
        <v>970</v>
      </c>
      <c r="H31" s="54" t="s">
        <v>837</v>
      </c>
      <c r="I31" s="15" t="s">
        <v>41</v>
      </c>
      <c r="J31" s="15" t="s">
        <v>886</v>
      </c>
      <c r="K31" s="15" t="s">
        <v>887</v>
      </c>
      <c r="L31" s="15" t="s">
        <v>71</v>
      </c>
      <c r="M31" s="15" t="s">
        <v>89</v>
      </c>
      <c r="N31" s="23" t="s">
        <v>966</v>
      </c>
      <c r="O31" s="15" t="s">
        <v>838</v>
      </c>
      <c r="P31" s="15" t="s">
        <v>48</v>
      </c>
      <c r="Q31" s="15" t="s">
        <v>1044</v>
      </c>
      <c r="R31" s="15"/>
      <c r="S31" s="15"/>
      <c r="T31" s="15"/>
      <c r="U31" s="15" t="s">
        <v>48</v>
      </c>
      <c r="V31" s="15" t="s">
        <v>48</v>
      </c>
      <c r="W31" s="15" t="s">
        <v>48</v>
      </c>
      <c r="X31" s="15" t="s">
        <v>71</v>
      </c>
      <c r="Y31" s="15" t="s">
        <v>46</v>
      </c>
      <c r="Z31" s="15" t="s">
        <v>966</v>
      </c>
      <c r="AA31" s="15"/>
      <c r="AB31" s="15" t="s">
        <v>53</v>
      </c>
      <c r="AC31" s="15" t="s">
        <v>1045</v>
      </c>
      <c r="AD31" s="15"/>
      <c r="AE31" s="15"/>
      <c r="AF31" s="15" t="s">
        <v>1046</v>
      </c>
      <c r="AG31" s="15" t="s">
        <v>1047</v>
      </c>
      <c r="AH31" s="47"/>
      <c r="AI31" s="15" t="s">
        <v>58</v>
      </c>
    </row>
    <row r="40" spans="1:10" ht="75">
      <c r="A40" s="120" t="s">
        <v>1029</v>
      </c>
      <c r="C40" s="56" t="s">
        <v>1030</v>
      </c>
      <c r="J40" s="121" t="s">
        <v>1028</v>
      </c>
    </row>
    <row r="41" spans="1:10" ht="75">
      <c r="C41" s="56" t="s">
        <v>1031</v>
      </c>
    </row>
    <row r="250" spans="1:1">
      <c r="A250" s="113" t="s">
        <v>992</v>
      </c>
    </row>
    <row r="251" spans="1:1">
      <c r="A251" s="113" t="s">
        <v>72</v>
      </c>
    </row>
    <row r="252" spans="1:1">
      <c r="A252" s="113" t="s">
        <v>78</v>
      </c>
    </row>
    <row r="253" spans="1:1">
      <c r="A253" s="113" t="s">
        <v>72</v>
      </c>
    </row>
    <row r="254" spans="1:1">
      <c r="A254" s="113" t="s">
        <v>989</v>
      </c>
    </row>
    <row r="255" spans="1:1">
      <c r="A255" s="113" t="s">
        <v>990</v>
      </c>
    </row>
    <row r="256" spans="1:1">
      <c r="A256" s="113" t="s">
        <v>991</v>
      </c>
    </row>
    <row r="261" spans="1:1" ht="16.5">
      <c r="A261" s="117" t="s">
        <v>995</v>
      </c>
    </row>
    <row r="262" spans="1:1" ht="33">
      <c r="A262" s="117" t="s">
        <v>997</v>
      </c>
    </row>
    <row r="263" spans="1:1" ht="16.5">
      <c r="A263" s="118" t="s">
        <v>996</v>
      </c>
    </row>
    <row r="264" spans="1:1" ht="16.5">
      <c r="A264" s="118" t="s">
        <v>998</v>
      </c>
    </row>
    <row r="265" spans="1:1" ht="16.5">
      <c r="A265" s="118" t="s">
        <v>999</v>
      </c>
    </row>
    <row r="266" spans="1:1" ht="16.5">
      <c r="A266" s="118" t="s">
        <v>1000</v>
      </c>
    </row>
    <row r="267" spans="1:1" ht="16.5">
      <c r="A267" s="118" t="s">
        <v>1001</v>
      </c>
    </row>
    <row r="268" spans="1:1" ht="16.5">
      <c r="A268" s="118" t="s">
        <v>1002</v>
      </c>
    </row>
    <row r="269" spans="1:1" ht="16.5">
      <c r="A269" s="118" t="s">
        <v>1007</v>
      </c>
    </row>
    <row r="270" spans="1:1" ht="16.5">
      <c r="A270" s="118" t="s">
        <v>1006</v>
      </c>
    </row>
    <row r="271" spans="1:1" ht="16.5">
      <c r="A271" s="118" t="s">
        <v>1005</v>
      </c>
    </row>
    <row r="272" spans="1:1" ht="16.5">
      <c r="A272" s="118" t="s">
        <v>1004</v>
      </c>
    </row>
    <row r="273" spans="1:1" ht="16.5">
      <c r="A273" s="118" t="s">
        <v>1003</v>
      </c>
    </row>
    <row r="274" spans="1:1" ht="16.5">
      <c r="A274" s="118" t="s">
        <v>1008</v>
      </c>
    </row>
  </sheetData>
  <protectedRanges>
    <protectedRange sqref="H4 F4:F5" name="Rango1_3_1"/>
    <protectedRange sqref="H5" name="Rango1_3_2"/>
    <protectedRange sqref="J6:J14 F6:F18 H6:H18" name="Rango1_3_3"/>
    <protectedRange sqref="F19 H19" name="Rango1_3_4"/>
    <protectedRange sqref="I20" name="Rango1_3_1_1"/>
    <protectedRange sqref="J20" name="Rango1_3_1_1_1"/>
    <protectedRange sqref="F22:F30 H22:H30" name="Rango1_3_5"/>
  </protectedRanges>
  <conditionalFormatting sqref="AA5 N5:O5">
    <cfRule type="cellIs" dxfId="251" priority="17" operator="equal">
      <formula>"Extrema"</formula>
    </cfRule>
    <cfRule type="cellIs" dxfId="250" priority="18" operator="equal">
      <formula>"Alta"</formula>
    </cfRule>
    <cfRule type="cellIs" dxfId="249" priority="19" operator="equal">
      <formula>"Moderada"</formula>
    </cfRule>
    <cfRule type="cellIs" dxfId="248" priority="20" operator="equal">
      <formula>"Baja"</formula>
    </cfRule>
  </conditionalFormatting>
  <conditionalFormatting sqref="AA4 N4:O4">
    <cfRule type="cellIs" dxfId="247" priority="21" operator="equal">
      <formula>"Extrema"</formula>
    </cfRule>
    <cfRule type="cellIs" dxfId="246" priority="22" operator="equal">
      <formula>"Alta"</formula>
    </cfRule>
    <cfRule type="cellIs" dxfId="245" priority="23" operator="equal">
      <formula>"Moderada"</formula>
    </cfRule>
    <cfRule type="cellIs" dxfId="244" priority="24" operator="equal">
      <formula>"Baja"</formula>
    </cfRule>
  </conditionalFormatting>
  <conditionalFormatting sqref="N20">
    <cfRule type="cellIs" dxfId="243" priority="5" operator="equal">
      <formula>"Extrema"</formula>
    </cfRule>
    <cfRule type="cellIs" dxfId="242" priority="6" operator="equal">
      <formula>"Alta"</formula>
    </cfRule>
    <cfRule type="cellIs" dxfId="241" priority="7" operator="equal">
      <formula>"Moderada"</formula>
    </cfRule>
    <cfRule type="cellIs" dxfId="240" priority="8" operator="equal">
      <formula>"Baja"</formula>
    </cfRule>
  </conditionalFormatting>
  <conditionalFormatting sqref="O19 N21 Z6:AA18 N6:O18">
    <cfRule type="cellIs" dxfId="239" priority="13" operator="equal">
      <formula>"Extrema"</formula>
    </cfRule>
    <cfRule type="cellIs" dxfId="238" priority="14" operator="equal">
      <formula>"Alta"</formula>
    </cfRule>
    <cfRule type="cellIs" dxfId="237" priority="15" operator="equal">
      <formula>"Moderada"</formula>
    </cfRule>
    <cfRule type="cellIs" dxfId="236" priority="16" operator="equal">
      <formula>"Baja"</formula>
    </cfRule>
  </conditionalFormatting>
  <conditionalFormatting sqref="N19">
    <cfRule type="cellIs" dxfId="235" priority="9" operator="equal">
      <formula>"Extrema"</formula>
    </cfRule>
    <cfRule type="cellIs" dxfId="234" priority="10" operator="equal">
      <formula>"Alta"</formula>
    </cfRule>
    <cfRule type="cellIs" dxfId="233" priority="11" operator="equal">
      <formula>"Moderada"</formula>
    </cfRule>
    <cfRule type="cellIs" dxfId="232" priority="12" operator="equal">
      <formula>"Baja"</formula>
    </cfRule>
  </conditionalFormatting>
  <conditionalFormatting sqref="N31 AA22:AA30 N22:O30">
    <cfRule type="cellIs" dxfId="231" priority="1" operator="equal">
      <formula>"Extrema"</formula>
    </cfRule>
    <cfRule type="cellIs" dxfId="230" priority="2" operator="equal">
      <formula>"Alta"</formula>
    </cfRule>
    <cfRule type="cellIs" dxfId="229" priority="3" operator="equal">
      <formula>"Moderada"</formula>
    </cfRule>
    <cfRule type="cellIs" dxfId="228" priority="4" operator="equal">
      <formula>"Baja"</formula>
    </cfRule>
  </conditionalFormatting>
  <dataValidations count="26">
    <dataValidation type="list" allowBlank="1" showInputMessage="1" showErrorMessage="1" sqref="G4:G5">
      <formula1>$A$293:$A$295</formula1>
    </dataValidation>
    <dataValidation type="list" allowBlank="1" showInputMessage="1" showErrorMessage="1" sqref="F4:F19 F22:F30">
      <formula1>Tipo_de_Riesgo</formula1>
    </dataValidation>
    <dataValidation type="list" allowBlank="1" showInputMessage="1" showErrorMessage="1" sqref="P4:P18 P22:P30">
      <formula1>"SI,NO"</formula1>
    </dataValidation>
    <dataValidation type="list" allowBlank="1" showInputMessage="1" showErrorMessage="1" sqref="S4:S5">
      <formula1>$A$840:$A$842</formula1>
    </dataValidation>
    <dataValidation type="list" allowBlank="1" showInputMessage="1" showErrorMessage="1" sqref="AI4:AI5">
      <formula1>$B$845:$B$848</formula1>
    </dataValidation>
    <dataValidation type="list" allowBlank="1" showInputMessage="1" showErrorMessage="1" sqref="L4:L5 X4:X5 M6:M19 Y6:Y19 L20">
      <formula1>$AV$4:$AV$8</formula1>
    </dataValidation>
    <dataValidation type="list" allowBlank="1" showInputMessage="1" showErrorMessage="1" sqref="M4:M5 Y4:Y5 M20">
      <formula1>$AW$4:$AW$8</formula1>
    </dataValidation>
    <dataValidation type="list" allowBlank="1" showInputMessage="1" showErrorMessage="1" sqref="R4:R5">
      <formula1>$AX$4:$AX$5</formula1>
    </dataValidation>
    <dataValidation type="list" allowBlank="1" showInputMessage="1" showErrorMessage="1" errorTitle="ERROR !!!" error="Por favor elija la opción SI o NO dentro de la lista desplegable._x000a__x000a_Gracias." sqref="U4:W19 U22:W23 U25:W30">
      <formula1>"SI,NO"</formula1>
    </dataValidation>
    <dataValidation type="list" allowBlank="1" showInputMessage="1" showErrorMessage="1" sqref="A250:A256 E4:E5">
      <formula1>$A$250:$A$256</formula1>
    </dataValidation>
    <dataValidation type="list" allowBlank="1" showInputMessage="1" showErrorMessage="1" sqref="A261:A274 I4:I5">
      <formula1>$A$261:$A$274</formula1>
    </dataValidation>
    <dataValidation type="list" allowBlank="1" showInputMessage="1" showErrorMessage="1" sqref="G6:G21">
      <formula1>$A$297:$A$299</formula1>
    </dataValidation>
    <dataValidation type="list" allowBlank="1" showInputMessage="1" showErrorMessage="1" sqref="I6:I19">
      <formula1>$A$214:$A$218</formula1>
    </dataValidation>
    <dataValidation type="list" allowBlank="1" showInputMessage="1" showErrorMessage="1" sqref="S6:S19">
      <formula1>$A$844:$A$846</formula1>
    </dataValidation>
    <dataValidation type="list" allowBlank="1" showInputMessage="1" showErrorMessage="1" sqref="AH6:AH19">
      <formula1>$B$849:$B$852</formula1>
    </dataValidation>
    <dataValidation type="list" allowBlank="1" showInputMessage="1" showErrorMessage="1" sqref="L6:L19 X6:X19">
      <formula1>$AU$4:$AU$8</formula1>
    </dataValidation>
    <dataValidation type="list" allowBlank="1" showInputMessage="1" showErrorMessage="1" sqref="R6:R19 Q20:Q21">
      <formula1>$AW$4:$AW$5</formula1>
    </dataValidation>
    <dataValidation type="list" allowBlank="1" showInputMessage="1" showErrorMessage="1" sqref="E6:E19">
      <formula1>$AX$4:$AX$10</formula1>
    </dataValidation>
    <dataValidation type="list" allowBlank="1" showInputMessage="1" showErrorMessage="1" sqref="E22:E30">
      <formula1>$AX$5:$AX$11</formula1>
    </dataValidation>
    <dataValidation type="list" allowBlank="1" showInputMessage="1" showErrorMessage="1" sqref="R25:R30 R22:R23">
      <formula1>$AW$5:$AW$6</formula1>
    </dataValidation>
    <dataValidation type="list" allowBlank="1" showInputMessage="1" showErrorMessage="1" sqref="M25:M30 M22 Y22:Y23 Y25:Y30">
      <formula1>$AV$5:$AV$9</formula1>
    </dataValidation>
    <dataValidation type="list" allowBlank="1" showInputMessage="1" showErrorMessage="1" sqref="L25:L30 L22 X22:X23 X25:X30">
      <formula1>$AU$5:$AU$9</formula1>
    </dataValidation>
    <dataValidation type="list" allowBlank="1" showInputMessage="1" showErrorMessage="1" sqref="AH22:AH23 AH25:AH30">
      <formula1>$B$840:$B$843</formula1>
    </dataValidation>
    <dataValidation type="list" allowBlank="1" showInputMessage="1" showErrorMessage="1" sqref="S22:S23 S25:S30">
      <formula1>$A$835:$A$837</formula1>
    </dataValidation>
    <dataValidation type="list" allowBlank="1" showInputMessage="1" showErrorMessage="1" sqref="I22:I30">
      <formula1>$A$205:$A$209</formula1>
    </dataValidation>
    <dataValidation type="list" allowBlank="1" showInputMessage="1" showErrorMessage="1" sqref="G22:G31">
      <formula1>$A$288:$A$290</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I184"/>
  <sheetViews>
    <sheetView topLeftCell="R1" zoomScale="90" zoomScaleNormal="90" workbookViewId="0">
      <selection activeCell="A2" sqref="A2:AI2"/>
    </sheetView>
  </sheetViews>
  <sheetFormatPr baseColWidth="10" defaultRowHeight="15"/>
  <cols>
    <col min="1" max="1" width="20.85546875" style="56" customWidth="1"/>
    <col min="2" max="2" width="27.42578125" style="56" customWidth="1"/>
    <col min="3" max="5" width="21.7109375" style="56" customWidth="1"/>
    <col min="6" max="6" width="10" style="56" customWidth="1"/>
    <col min="7" max="8" width="14.28515625" style="56" customWidth="1"/>
    <col min="9" max="9" width="25.42578125" style="56" customWidth="1"/>
    <col min="10" max="10" width="34.5703125" style="56" customWidth="1"/>
    <col min="11" max="11" width="30.28515625" style="56" customWidth="1"/>
    <col min="12" max="16" width="14.28515625" style="56" customWidth="1"/>
    <col min="17" max="17" width="54.5703125" style="56" customWidth="1"/>
    <col min="18" max="28" width="14.28515625" style="56" customWidth="1"/>
    <col min="29" max="29" width="48.42578125" style="56" customWidth="1"/>
    <col min="30" max="35" width="14.28515625" style="56" customWidth="1"/>
    <col min="36" max="16384" width="11.42578125" style="56"/>
  </cols>
  <sheetData>
    <row r="2" spans="1:35" ht="38.25">
      <c r="A2" s="1" t="s">
        <v>4</v>
      </c>
      <c r="B2" s="1" t="s">
        <v>5</v>
      </c>
      <c r="C2" s="1" t="s">
        <v>6</v>
      </c>
      <c r="D2" s="1" t="s">
        <v>7</v>
      </c>
      <c r="E2" s="1" t="s">
        <v>8</v>
      </c>
      <c r="F2" s="1" t="s">
        <v>967</v>
      </c>
      <c r="G2" s="1" t="s">
        <v>968</v>
      </c>
      <c r="H2" s="1" t="s">
        <v>9</v>
      </c>
      <c r="I2" s="1" t="s">
        <v>10</v>
      </c>
      <c r="J2" s="1" t="s">
        <v>11</v>
      </c>
      <c r="K2" s="1" t="s">
        <v>12</v>
      </c>
      <c r="L2" s="2" t="s">
        <v>13</v>
      </c>
      <c r="M2" s="2" t="s">
        <v>14</v>
      </c>
      <c r="N2" s="2" t="s">
        <v>15</v>
      </c>
      <c r="O2" s="2" t="s">
        <v>16</v>
      </c>
      <c r="P2" s="2" t="s">
        <v>17</v>
      </c>
      <c r="Q2" s="2" t="s">
        <v>18</v>
      </c>
      <c r="R2" s="1" t="s">
        <v>19</v>
      </c>
      <c r="S2" s="1" t="s">
        <v>20</v>
      </c>
      <c r="T2" s="1" t="s">
        <v>21</v>
      </c>
      <c r="U2" s="2" t="s">
        <v>22</v>
      </c>
      <c r="V2" s="2" t="s">
        <v>23</v>
      </c>
      <c r="W2" s="2" t="s">
        <v>24</v>
      </c>
      <c r="X2" s="2" t="s">
        <v>13</v>
      </c>
      <c r="Y2" s="2" t="s">
        <v>14</v>
      </c>
      <c r="Z2" s="2" t="s">
        <v>15</v>
      </c>
      <c r="AA2" s="2" t="s">
        <v>16</v>
      </c>
      <c r="AB2" s="2" t="s">
        <v>25</v>
      </c>
      <c r="AC2" s="1" t="s">
        <v>26</v>
      </c>
      <c r="AD2" s="1" t="s">
        <v>27</v>
      </c>
      <c r="AE2" s="1" t="s">
        <v>28</v>
      </c>
      <c r="AF2" s="1" t="s">
        <v>29</v>
      </c>
      <c r="AG2" s="1" t="s">
        <v>30</v>
      </c>
      <c r="AH2" s="1" t="s">
        <v>31</v>
      </c>
      <c r="AI2" s="1" t="s">
        <v>32</v>
      </c>
    </row>
    <row r="3" spans="1:35" ht="114.75">
      <c r="A3" s="85" t="s">
        <v>178</v>
      </c>
      <c r="B3" s="85"/>
      <c r="C3" s="85" t="s">
        <v>1017</v>
      </c>
      <c r="D3" s="85" t="s">
        <v>1017</v>
      </c>
      <c r="E3" s="85" t="s">
        <v>80</v>
      </c>
      <c r="F3" s="86"/>
      <c r="G3" s="85" t="s">
        <v>969</v>
      </c>
      <c r="H3" s="86" t="s">
        <v>41</v>
      </c>
      <c r="I3" s="85" t="s">
        <v>1054</v>
      </c>
      <c r="J3" s="90" t="s">
        <v>1018</v>
      </c>
      <c r="K3" s="90" t="s">
        <v>182</v>
      </c>
      <c r="L3" s="85" t="s">
        <v>71</v>
      </c>
      <c r="M3" s="85" t="s">
        <v>46</v>
      </c>
      <c r="N3" s="88" t="str">
        <f>IF(AND(L3&lt;&gt;"",M3&lt;&gt;""),VLOOKUP(L3&amp;M3,[1]Hoja4!$L$3:$M$27,2,FALSE),"")</f>
        <v>Extrema</v>
      </c>
      <c r="O3" s="88"/>
      <c r="P3" s="89" t="s">
        <v>48</v>
      </c>
      <c r="Q3" s="89" t="s">
        <v>199</v>
      </c>
      <c r="R3" s="85" t="s">
        <v>61</v>
      </c>
      <c r="S3" s="85" t="s">
        <v>51</v>
      </c>
      <c r="T3" s="88" t="s">
        <v>47</v>
      </c>
      <c r="U3" s="90" t="s">
        <v>48</v>
      </c>
      <c r="V3" s="90" t="s">
        <v>48</v>
      </c>
      <c r="W3" s="90" t="s">
        <v>48</v>
      </c>
      <c r="X3" s="85" t="s">
        <v>71</v>
      </c>
      <c r="Y3" s="85" t="s">
        <v>67</v>
      </c>
      <c r="Z3" s="88" t="s">
        <v>1024</v>
      </c>
      <c r="AA3" s="88"/>
      <c r="AB3" s="91" t="s">
        <v>53</v>
      </c>
      <c r="AC3" s="91" t="s">
        <v>200</v>
      </c>
      <c r="AD3" s="91"/>
      <c r="AE3" s="91"/>
      <c r="AF3" s="91"/>
      <c r="AG3" s="91"/>
      <c r="AH3" s="85"/>
      <c r="AI3" s="85"/>
    </row>
    <row r="4" spans="1:35" ht="171.75" customHeight="1">
      <c r="A4" s="85" t="s">
        <v>178</v>
      </c>
      <c r="B4" s="85"/>
      <c r="C4" s="85" t="s">
        <v>1019</v>
      </c>
      <c r="D4" s="85" t="s">
        <v>1019</v>
      </c>
      <c r="E4" s="85" t="s">
        <v>80</v>
      </c>
      <c r="F4" s="86"/>
      <c r="G4" s="85" t="s">
        <v>969</v>
      </c>
      <c r="H4" s="86" t="s">
        <v>41</v>
      </c>
      <c r="I4" s="85" t="s">
        <v>1055</v>
      </c>
      <c r="J4" s="90" t="s">
        <v>1049</v>
      </c>
      <c r="K4" s="90" t="s">
        <v>1050</v>
      </c>
      <c r="L4" s="87" t="s">
        <v>45</v>
      </c>
      <c r="M4" s="85" t="s">
        <v>67</v>
      </c>
      <c r="N4" s="88" t="str">
        <f>IF(AND(L4&lt;&gt;"",M4&lt;&gt;""),VLOOKUP(L4&amp;M4,[1]Hoja4!$L$3:$M$27,2,FALSE),"")</f>
        <v>Moderada</v>
      </c>
      <c r="O4" s="88"/>
      <c r="P4" s="89" t="s">
        <v>48</v>
      </c>
      <c r="Q4" s="89" t="s">
        <v>202</v>
      </c>
      <c r="R4" s="85" t="s">
        <v>61</v>
      </c>
      <c r="S4" s="85" t="s">
        <v>51</v>
      </c>
      <c r="T4" s="88" t="s">
        <v>47</v>
      </c>
      <c r="U4" s="90" t="s">
        <v>48</v>
      </c>
      <c r="V4" s="90" t="s">
        <v>48</v>
      </c>
      <c r="W4" s="90" t="s">
        <v>48</v>
      </c>
      <c r="X4" s="85" t="s">
        <v>45</v>
      </c>
      <c r="Y4" s="85" t="s">
        <v>67</v>
      </c>
      <c r="Z4" s="88" t="s">
        <v>71</v>
      </c>
      <c r="AA4" s="88"/>
      <c r="AB4" s="91" t="s">
        <v>53</v>
      </c>
      <c r="AC4" s="91" t="s">
        <v>203</v>
      </c>
      <c r="AD4" s="91"/>
      <c r="AE4" s="91"/>
      <c r="AF4" s="91"/>
      <c r="AG4" s="91"/>
      <c r="AH4" s="85"/>
      <c r="AI4" s="85"/>
    </row>
    <row r="5" spans="1:35" ht="83.25" customHeight="1">
      <c r="A5" s="85" t="s">
        <v>178</v>
      </c>
      <c r="B5" s="85"/>
      <c r="C5" s="85" t="s">
        <v>1052</v>
      </c>
      <c r="D5" s="85" t="s">
        <v>1016</v>
      </c>
      <c r="E5" s="85" t="s">
        <v>78</v>
      </c>
      <c r="F5" s="90"/>
      <c r="G5" s="87" t="s">
        <v>969</v>
      </c>
      <c r="H5" s="90" t="s">
        <v>41</v>
      </c>
      <c r="I5" s="85" t="s">
        <v>1000</v>
      </c>
      <c r="J5" s="90" t="s">
        <v>1025</v>
      </c>
      <c r="K5" s="90" t="s">
        <v>1053</v>
      </c>
      <c r="L5" s="85" t="s">
        <v>71</v>
      </c>
      <c r="M5" s="85" t="s">
        <v>46</v>
      </c>
      <c r="N5" s="88" t="str">
        <f>IF(AND(L5&lt;&gt;"",M5&lt;&gt;""),VLOOKUP(L5&amp;M5,[1]Hoja4!$L$3:$M$27,2,FALSE),"")</f>
        <v>Extrema</v>
      </c>
      <c r="O5" s="88"/>
      <c r="P5" s="89"/>
      <c r="Q5" s="89"/>
      <c r="R5" s="85"/>
      <c r="S5" s="85"/>
      <c r="T5" s="88"/>
      <c r="U5" s="90"/>
      <c r="V5" s="90"/>
      <c r="W5" s="90"/>
      <c r="X5" s="85"/>
      <c r="Y5" s="85"/>
      <c r="Z5" s="88"/>
      <c r="AA5" s="88"/>
      <c r="AB5" s="91"/>
      <c r="AC5" s="91"/>
      <c r="AD5" s="91"/>
      <c r="AE5" s="91"/>
      <c r="AF5" s="91"/>
      <c r="AG5" s="91"/>
      <c r="AH5" s="85"/>
      <c r="AI5" s="85"/>
    </row>
    <row r="6" spans="1:35" ht="114.75">
      <c r="A6" s="85" t="s">
        <v>178</v>
      </c>
      <c r="B6" s="85"/>
      <c r="C6" s="85" t="s">
        <v>1051</v>
      </c>
      <c r="D6" s="85" t="s">
        <v>205</v>
      </c>
      <c r="E6" s="85" t="s">
        <v>80</v>
      </c>
      <c r="F6" s="90"/>
      <c r="G6" s="85" t="s">
        <v>969</v>
      </c>
      <c r="H6" s="90" t="s">
        <v>206</v>
      </c>
      <c r="I6" s="85" t="s">
        <v>1058</v>
      </c>
      <c r="J6" s="85" t="s">
        <v>1056</v>
      </c>
      <c r="K6" s="85" t="s">
        <v>1057</v>
      </c>
      <c r="L6" s="87" t="s">
        <v>45</v>
      </c>
      <c r="M6" s="85" t="s">
        <v>67</v>
      </c>
      <c r="N6" s="88" t="str">
        <f>IF(AND(L6&lt;&gt;"",M6&lt;&gt;""),VLOOKUP(L6&amp;M6,[1]Hoja4!$L$3:$M$27,2,FALSE),"")</f>
        <v>Moderada</v>
      </c>
      <c r="O6" s="88"/>
      <c r="P6" s="89" t="s">
        <v>48</v>
      </c>
      <c r="Q6" s="85" t="s">
        <v>209</v>
      </c>
      <c r="R6" s="85" t="s">
        <v>61</v>
      </c>
      <c r="S6" s="85" t="s">
        <v>51</v>
      </c>
      <c r="T6" s="88" t="s">
        <v>47</v>
      </c>
      <c r="U6" s="90" t="s">
        <v>48</v>
      </c>
      <c r="V6" s="90" t="s">
        <v>48</v>
      </c>
      <c r="W6" s="90" t="s">
        <v>48</v>
      </c>
      <c r="X6" s="85" t="s">
        <v>45</v>
      </c>
      <c r="Y6" s="85" t="s">
        <v>67</v>
      </c>
      <c r="Z6" s="88" t="s">
        <v>71</v>
      </c>
      <c r="AA6" s="88"/>
      <c r="AB6" s="91" t="s">
        <v>53</v>
      </c>
      <c r="AC6" s="85" t="s">
        <v>210</v>
      </c>
      <c r="AD6" s="91"/>
      <c r="AE6" s="85"/>
      <c r="AF6" s="91"/>
      <c r="AG6" s="91"/>
      <c r="AH6" s="85"/>
      <c r="AI6" s="85"/>
    </row>
    <row r="7" spans="1:35" ht="114.75">
      <c r="A7" s="85" t="s">
        <v>178</v>
      </c>
      <c r="B7" s="85"/>
      <c r="C7" s="85" t="s">
        <v>212</v>
      </c>
      <c r="D7" s="85" t="s">
        <v>212</v>
      </c>
      <c r="E7" s="85" t="s">
        <v>80</v>
      </c>
      <c r="F7" s="90"/>
      <c r="G7" s="85" t="s">
        <v>969</v>
      </c>
      <c r="H7" s="90" t="s">
        <v>206</v>
      </c>
      <c r="I7" s="85" t="s">
        <v>997</v>
      </c>
      <c r="J7" s="85" t="s">
        <v>213</v>
      </c>
      <c r="K7" s="85" t="s">
        <v>214</v>
      </c>
      <c r="L7" s="87" t="s">
        <v>45</v>
      </c>
      <c r="M7" s="85" t="s">
        <v>67</v>
      </c>
      <c r="N7" s="88" t="str">
        <f>IF(AND(L7&lt;&gt;"",M7&lt;&gt;""),VLOOKUP(L7&amp;M7,[1]Hoja4!$L$3:$M$27,2,FALSE),"")</f>
        <v>Moderada</v>
      </c>
      <c r="O7" s="88"/>
      <c r="P7" s="89" t="s">
        <v>48</v>
      </c>
      <c r="Q7" s="85" t="s">
        <v>215</v>
      </c>
      <c r="R7" s="85" t="s">
        <v>61</v>
      </c>
      <c r="S7" s="85" t="s">
        <v>51</v>
      </c>
      <c r="T7" s="88" t="s">
        <v>47</v>
      </c>
      <c r="U7" s="90" t="s">
        <v>48</v>
      </c>
      <c r="V7" s="90" t="s">
        <v>48</v>
      </c>
      <c r="W7" s="90" t="s">
        <v>48</v>
      </c>
      <c r="X7" s="85" t="s">
        <v>45</v>
      </c>
      <c r="Y7" s="85" t="s">
        <v>67</v>
      </c>
      <c r="Z7" s="88" t="s">
        <v>71</v>
      </c>
      <c r="AA7" s="88"/>
      <c r="AB7" s="91" t="s">
        <v>53</v>
      </c>
      <c r="AC7" s="85" t="s">
        <v>216</v>
      </c>
      <c r="AD7" s="91"/>
      <c r="AE7" s="85"/>
      <c r="AF7" s="91"/>
      <c r="AG7" s="91"/>
      <c r="AH7" s="85"/>
      <c r="AI7" s="85"/>
    </row>
    <row r="8" spans="1:35" ht="76.5" customHeight="1">
      <c r="A8" s="85" t="s">
        <v>178</v>
      </c>
      <c r="B8" s="85"/>
      <c r="C8" s="85" t="s">
        <v>1059</v>
      </c>
      <c r="D8" s="85" t="s">
        <v>1059</v>
      </c>
      <c r="E8" s="129" t="s">
        <v>992</v>
      </c>
      <c r="F8" s="90"/>
      <c r="G8" s="85" t="s">
        <v>969</v>
      </c>
      <c r="H8" s="90" t="s">
        <v>206</v>
      </c>
      <c r="I8" s="85" t="s">
        <v>1054</v>
      </c>
      <c r="J8" s="85"/>
      <c r="K8" s="85"/>
      <c r="L8" s="87" t="s">
        <v>1060</v>
      </c>
      <c r="M8" s="85" t="s">
        <v>46</v>
      </c>
      <c r="N8" s="88" t="s">
        <v>966</v>
      </c>
      <c r="O8" s="88"/>
      <c r="P8" s="89"/>
      <c r="Q8" s="85"/>
      <c r="R8" s="85"/>
      <c r="S8" s="85"/>
      <c r="T8" s="88"/>
      <c r="U8" s="90"/>
      <c r="V8" s="90"/>
      <c r="W8" s="90"/>
      <c r="X8" s="85"/>
      <c r="Y8" s="85"/>
      <c r="Z8" s="88"/>
      <c r="AA8" s="88"/>
      <c r="AB8" s="91"/>
      <c r="AC8" s="85"/>
      <c r="AD8" s="91"/>
      <c r="AE8" s="85"/>
      <c r="AF8" s="91"/>
      <c r="AG8" s="91"/>
      <c r="AH8" s="85"/>
      <c r="AI8" s="85"/>
    </row>
    <row r="9" spans="1:35" ht="77.25" customHeight="1">
      <c r="A9" s="69"/>
      <c r="B9" s="69"/>
      <c r="C9" s="115" t="s">
        <v>1021</v>
      </c>
      <c r="D9" s="115"/>
      <c r="E9" s="114" t="s">
        <v>72</v>
      </c>
      <c r="F9" s="82"/>
      <c r="G9" s="69" t="s">
        <v>970</v>
      </c>
      <c r="H9" s="82"/>
      <c r="I9" s="69"/>
      <c r="J9" s="69" t="s">
        <v>1022</v>
      </c>
      <c r="K9" s="69"/>
      <c r="L9" s="69"/>
      <c r="M9" s="69"/>
      <c r="N9" s="73" t="str">
        <f>IF(AND(L9&lt;&gt;"",M9&lt;&gt;""),VLOOKUP(L9&amp;M9,[1]Hoja4!$L$3:$M$27,2,FALSE),"")</f>
        <v/>
      </c>
      <c r="O9" s="73"/>
      <c r="P9" s="69"/>
      <c r="Q9" s="125"/>
      <c r="R9" s="69"/>
      <c r="S9" s="69"/>
      <c r="T9" s="73"/>
      <c r="U9" s="82"/>
      <c r="V9" s="82"/>
      <c r="W9" s="82"/>
      <c r="X9" s="69"/>
      <c r="Y9" s="69"/>
      <c r="Z9" s="73"/>
      <c r="AA9" s="73"/>
      <c r="AB9" s="83"/>
      <c r="AC9" s="125"/>
      <c r="AD9" s="69"/>
      <c r="AE9" s="69"/>
      <c r="AF9" s="83"/>
      <c r="AG9" s="83"/>
      <c r="AH9" s="128"/>
      <c r="AI9" s="15"/>
    </row>
    <row r="10" spans="1:35" ht="140.25">
      <c r="A10" s="69" t="s">
        <v>835</v>
      </c>
      <c r="B10" s="69"/>
      <c r="C10" s="69" t="s">
        <v>976</v>
      </c>
      <c r="D10" s="69" t="s">
        <v>976</v>
      </c>
      <c r="E10" s="69" t="s">
        <v>36</v>
      </c>
      <c r="F10" s="69" t="s">
        <v>836</v>
      </c>
      <c r="G10" s="69" t="s">
        <v>970</v>
      </c>
      <c r="H10" s="69" t="s">
        <v>837</v>
      </c>
      <c r="I10" s="75"/>
      <c r="J10" s="75" t="s">
        <v>977</v>
      </c>
      <c r="K10" s="75" t="s">
        <v>978</v>
      </c>
      <c r="L10" s="124" t="s">
        <v>71</v>
      </c>
      <c r="M10" s="124" t="s">
        <v>89</v>
      </c>
      <c r="N10" s="73" t="str">
        <f>IF(AND(L10&lt;&gt;"",M10&lt;&gt;""),VLOOKUP(L10&amp;M10,[1]Hoja4!$L$3:$M$27,2,FALSE),"")</f>
        <v>Extrema</v>
      </c>
      <c r="O10" s="69"/>
      <c r="P10" s="69" t="s">
        <v>48</v>
      </c>
      <c r="Q10" s="69" t="s">
        <v>839</v>
      </c>
      <c r="R10" s="69" t="s">
        <v>103</v>
      </c>
      <c r="S10" s="69" t="s">
        <v>51</v>
      </c>
      <c r="T10" s="69" t="s">
        <v>840</v>
      </c>
      <c r="U10" s="69" t="s">
        <v>48</v>
      </c>
      <c r="V10" s="69" t="s">
        <v>48</v>
      </c>
      <c r="W10" s="69" t="s">
        <v>52</v>
      </c>
      <c r="X10" s="69" t="s">
        <v>71</v>
      </c>
      <c r="Y10" s="69" t="s">
        <v>46</v>
      </c>
      <c r="Z10" s="69" t="s">
        <v>966</v>
      </c>
      <c r="AA10" s="69"/>
      <c r="AB10" s="69" t="s">
        <v>53</v>
      </c>
      <c r="AC10" s="69" t="s">
        <v>842</v>
      </c>
      <c r="AD10" s="69" t="s">
        <v>836</v>
      </c>
      <c r="AE10" s="69" t="s">
        <v>843</v>
      </c>
      <c r="AF10" s="69" t="s">
        <v>844</v>
      </c>
      <c r="AG10" s="69" t="s">
        <v>70</v>
      </c>
      <c r="AH10" s="125"/>
      <c r="AI10" s="69" t="s">
        <v>58</v>
      </c>
    </row>
    <row r="11" spans="1:35" ht="140.25">
      <c r="A11" s="69" t="s">
        <v>835</v>
      </c>
      <c r="B11" s="69"/>
      <c r="C11" s="69" t="s">
        <v>845</v>
      </c>
      <c r="D11" s="69" t="s">
        <v>845</v>
      </c>
      <c r="E11" s="69" t="s">
        <v>36</v>
      </c>
      <c r="F11" s="69" t="s">
        <v>836</v>
      </c>
      <c r="G11" s="69" t="s">
        <v>970</v>
      </c>
      <c r="H11" s="69" t="s">
        <v>837</v>
      </c>
      <c r="I11" s="69"/>
      <c r="J11" s="69" t="s">
        <v>846</v>
      </c>
      <c r="K11" s="69" t="s">
        <v>847</v>
      </c>
      <c r="L11" s="69" t="s">
        <v>71</v>
      </c>
      <c r="M11" s="69" t="s">
        <v>89</v>
      </c>
      <c r="N11" s="73" t="str">
        <f>IF(AND(L11&lt;&gt;"",M11&lt;&gt;""),VLOOKUP(L11&amp;M11,[1]Hoja4!$L$3:$M$27,2,FALSE),"")</f>
        <v>Extrema</v>
      </c>
      <c r="O11" s="69"/>
      <c r="P11" s="69" t="s">
        <v>48</v>
      </c>
      <c r="Q11" s="69" t="s">
        <v>848</v>
      </c>
      <c r="R11" s="69" t="s">
        <v>61</v>
      </c>
      <c r="S11" s="69" t="s">
        <v>51</v>
      </c>
      <c r="T11" s="69" t="s">
        <v>838</v>
      </c>
      <c r="U11" s="69" t="s">
        <v>48</v>
      </c>
      <c r="V11" s="69" t="s">
        <v>48</v>
      </c>
      <c r="W11" s="69" t="s">
        <v>52</v>
      </c>
      <c r="X11" s="69" t="s">
        <v>71</v>
      </c>
      <c r="Y11" s="69" t="s">
        <v>46</v>
      </c>
      <c r="Z11" s="69" t="s">
        <v>966</v>
      </c>
      <c r="AA11" s="69"/>
      <c r="AB11" s="69" t="s">
        <v>53</v>
      </c>
      <c r="AC11" s="69" t="s">
        <v>849</v>
      </c>
      <c r="AD11" s="69" t="s">
        <v>836</v>
      </c>
      <c r="AE11" s="69" t="s">
        <v>843</v>
      </c>
      <c r="AF11" s="69" t="s">
        <v>844</v>
      </c>
      <c r="AG11" s="69" t="s">
        <v>70</v>
      </c>
      <c r="AH11" s="125"/>
      <c r="AI11" s="69" t="s">
        <v>58</v>
      </c>
    </row>
    <row r="35" spans="2:2" hidden="1"/>
    <row r="36" spans="2:2" hidden="1"/>
    <row r="37" spans="2:2" ht="16.5" hidden="1">
      <c r="B37" s="117" t="s">
        <v>995</v>
      </c>
    </row>
    <row r="38" spans="2:2" ht="33" hidden="1">
      <c r="B38" s="117" t="s">
        <v>997</v>
      </c>
    </row>
    <row r="39" spans="2:2" ht="16.5" hidden="1">
      <c r="B39" s="118" t="s">
        <v>996</v>
      </c>
    </row>
    <row r="40" spans="2:2" ht="16.5" hidden="1">
      <c r="B40" s="118" t="s">
        <v>998</v>
      </c>
    </row>
    <row r="41" spans="2:2" ht="16.5" hidden="1">
      <c r="B41" s="118" t="s">
        <v>999</v>
      </c>
    </row>
    <row r="42" spans="2:2" ht="16.5" hidden="1">
      <c r="B42" s="118" t="s">
        <v>1000</v>
      </c>
    </row>
    <row r="43" spans="2:2" ht="33" hidden="1">
      <c r="B43" s="118" t="s">
        <v>1001</v>
      </c>
    </row>
    <row r="44" spans="2:2" ht="16.5" hidden="1">
      <c r="B44" s="118" t="s">
        <v>1002</v>
      </c>
    </row>
    <row r="45" spans="2:2" ht="16.5" hidden="1">
      <c r="B45" s="118" t="s">
        <v>1007</v>
      </c>
    </row>
    <row r="46" spans="2:2" ht="16.5" hidden="1">
      <c r="B46" s="118" t="s">
        <v>1006</v>
      </c>
    </row>
    <row r="47" spans="2:2" ht="16.5" hidden="1">
      <c r="B47" s="118" t="s">
        <v>1005</v>
      </c>
    </row>
    <row r="48" spans="2:2" ht="16.5" hidden="1">
      <c r="B48" s="118" t="s">
        <v>1004</v>
      </c>
    </row>
    <row r="49" spans="2:2" ht="16.5" hidden="1">
      <c r="B49" s="118" t="s">
        <v>1003</v>
      </c>
    </row>
    <row r="50" spans="2:2" ht="16.5" hidden="1">
      <c r="B50" s="118" t="s">
        <v>1008</v>
      </c>
    </row>
    <row r="51" spans="2:2" hidden="1"/>
    <row r="52" spans="2:2" hidden="1"/>
    <row r="53" spans="2:2" hidden="1"/>
    <row r="54" spans="2:2" hidden="1"/>
    <row r="55" spans="2:2" hidden="1">
      <c r="B55" s="113" t="s">
        <v>992</v>
      </c>
    </row>
    <row r="56" spans="2:2" hidden="1">
      <c r="B56" s="113" t="s">
        <v>72</v>
      </c>
    </row>
    <row r="57" spans="2:2" hidden="1">
      <c r="B57" s="113" t="s">
        <v>78</v>
      </c>
    </row>
    <row r="58" spans="2:2" hidden="1">
      <c r="B58" s="113" t="s">
        <v>72</v>
      </c>
    </row>
    <row r="59" spans="2:2" hidden="1">
      <c r="B59" s="113" t="s">
        <v>989</v>
      </c>
    </row>
    <row r="60" spans="2:2" hidden="1">
      <c r="B60" s="113" t="s">
        <v>990</v>
      </c>
    </row>
    <row r="61" spans="2:2" hidden="1">
      <c r="B61" s="113" t="s">
        <v>991</v>
      </c>
    </row>
    <row r="62" spans="2:2" hidden="1"/>
    <row r="184" spans="18:18">
      <c r="R184" s="126" t="s">
        <v>33</v>
      </c>
    </row>
  </sheetData>
  <protectedRanges>
    <protectedRange sqref="F3:F4 J3:J4 F6:F8 H3:H8" name="Rango1_3_3"/>
    <protectedRange sqref="F9 H9" name="Rango1_3_4"/>
    <protectedRange sqref="I10" name="Rango1_3_1_1"/>
    <protectedRange sqref="J10" name="Rango1_3_1_1_1"/>
    <protectedRange sqref="J5 F5" name="Rango1_3_3_1"/>
  </protectedRanges>
  <conditionalFormatting sqref="Z3:AA8 O5:O8 N3:O4 N5:N11">
    <cfRule type="cellIs" dxfId="227" priority="5" operator="equal">
      <formula>"Extrema"</formula>
    </cfRule>
    <cfRule type="cellIs" dxfId="226" priority="6" operator="equal">
      <formula>"Alta"</formula>
    </cfRule>
    <cfRule type="cellIs" dxfId="225" priority="7" operator="equal">
      <formula>"Moderada"</formula>
    </cfRule>
    <cfRule type="cellIs" dxfId="224" priority="8" operator="equal">
      <formula>"Baja"</formula>
    </cfRule>
  </conditionalFormatting>
  <conditionalFormatting sqref="O9">
    <cfRule type="cellIs" dxfId="223" priority="13" operator="equal">
      <formula>"Extrema"</formula>
    </cfRule>
    <cfRule type="cellIs" dxfId="222" priority="14" operator="equal">
      <formula>"Alta"</formula>
    </cfRule>
    <cfRule type="cellIs" dxfId="221" priority="15" operator="equal">
      <formula>"Moderada"</formula>
    </cfRule>
    <cfRule type="cellIs" dxfId="220" priority="16" operator="equal">
      <formula>"Baja"</formula>
    </cfRule>
  </conditionalFormatting>
  <dataValidations count="16">
    <dataValidation type="list" allowBlank="1" showInputMessage="1" showErrorMessage="1" sqref="Q10:Q11 R3:R9">
      <formula1>$AW$3:$AW$4</formula1>
    </dataValidation>
    <dataValidation type="list" allowBlank="1" showInputMessage="1" showErrorMessage="1" sqref="M10">
      <formula1>$AW$3:$AW$7</formula1>
    </dataValidation>
    <dataValidation type="list" allowBlank="1" showInputMessage="1" showErrorMessage="1" sqref="L10 Y3:Y9 M3:M7 M9">
      <formula1>$AV$3:$AV$7</formula1>
    </dataValidation>
    <dataValidation type="list" allowBlank="1" showInputMessage="1" showErrorMessage="1" sqref="L3 L5 X3:X9 L9">
      <formula1>$AU$3:$AU$7</formula1>
    </dataValidation>
    <dataValidation type="list" allowBlank="1" showInputMessage="1" showErrorMessage="1" sqref="P3:P8">
      <formula1>"SI,NO"</formula1>
    </dataValidation>
    <dataValidation type="list" allowBlank="1" showInputMessage="1" showErrorMessage="1" sqref="R184">
      <formula1>$AV$4:$AV$8</formula1>
    </dataValidation>
    <dataValidation type="list" allowBlank="1" showInputMessage="1" showErrorMessage="1" sqref="B37:B50">
      <formula1>$A$249:$A$262</formula1>
    </dataValidation>
    <dataValidation type="list" allowBlank="1" showInputMessage="1" showErrorMessage="1" sqref="E3:E4 E6:E7">
      <formula1>$AX$3:$AX$8</formula1>
    </dataValidation>
    <dataValidation type="list" allowBlank="1" showInputMessage="1" showErrorMessage="1" sqref="AH3:AH9">
      <formula1>$B$837:$B$840</formula1>
    </dataValidation>
    <dataValidation type="list" allowBlank="1" showInputMessage="1" showErrorMessage="1" sqref="S3:S9">
      <formula1>$A$832:$A$834</formula1>
    </dataValidation>
    <dataValidation type="list" allowBlank="1" showInputMessage="1" showErrorMessage="1" sqref="G3:G11">
      <formula1>$A$285:$A$287</formula1>
    </dataValidation>
    <dataValidation type="list" allowBlank="1" showInputMessage="1" showErrorMessage="1" errorTitle="ERROR !!!" error="Por favor elija la opción SI o NO dentro de la lista desplegable._x000a__x000a_Gracias." sqref="U3:W9">
      <formula1>"SI,NO"</formula1>
    </dataValidation>
    <dataValidation type="list" allowBlank="1" showInputMessage="1" showErrorMessage="1" sqref="F3:F9">
      <formula1>Tipo_de_Riesgo</formula1>
    </dataValidation>
    <dataValidation type="list" allowBlank="1" showInputMessage="1" showErrorMessage="1" sqref="L4 L6:L7">
      <formula1>$AU$4:$AU$8</formula1>
    </dataValidation>
    <dataValidation type="list" allowBlank="1" showInputMessage="1" showErrorMessage="1" sqref="E5">
      <formula1>$AX$4:$AX$8</formula1>
    </dataValidation>
    <dataValidation type="list" allowBlank="1" showInputMessage="1" showErrorMessage="1" sqref="B55:B61 E8:E9">
      <formula1>$A$240:$A$246</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87"/>
  <sheetViews>
    <sheetView zoomScaleNormal="100" workbookViewId="0">
      <selection activeCell="D67" sqref="D67"/>
    </sheetView>
  </sheetViews>
  <sheetFormatPr baseColWidth="10" defaultRowHeight="16.5"/>
  <cols>
    <col min="1" max="1" width="28.85546875" customWidth="1"/>
    <col min="2" max="2" width="21" hidden="1" customWidth="1"/>
    <col min="3" max="3" width="25.42578125" customWidth="1"/>
    <col min="4" max="4" width="31.28515625" customWidth="1"/>
    <col min="5" max="5" width="21" customWidth="1"/>
    <col min="6" max="6" width="21" hidden="1" customWidth="1"/>
    <col min="7" max="7" width="12.85546875" customWidth="1"/>
    <col min="8" max="8" width="20.42578125" customWidth="1"/>
    <col min="9" max="9" width="21.5703125" customWidth="1"/>
    <col min="10" max="11" width="21" customWidth="1"/>
    <col min="12" max="12" width="16.42578125" style="179" customWidth="1"/>
    <col min="13" max="13" width="14.140625" customWidth="1"/>
    <col min="14" max="14" width="21" customWidth="1"/>
    <col min="15" max="15" width="21" hidden="1" customWidth="1"/>
    <col min="16" max="16" width="7.7109375" customWidth="1"/>
    <col min="17" max="17" width="47.85546875" customWidth="1"/>
    <col min="18" max="20" width="21" customWidth="1"/>
    <col min="21" max="21" width="13" customWidth="1"/>
    <col min="22" max="22" width="9.5703125" customWidth="1"/>
    <col min="23" max="23" width="9.7109375" customWidth="1"/>
    <col min="24" max="24" width="10.85546875" customWidth="1"/>
    <col min="25" max="25" width="10.140625" customWidth="1"/>
    <col min="26" max="26" width="16.28515625" customWidth="1"/>
    <col min="27" max="28" width="21" customWidth="1"/>
    <col min="29" max="29" width="48.140625" customWidth="1"/>
    <col min="30" max="30" width="26" customWidth="1"/>
    <col min="31" max="31" width="12.7109375" customWidth="1"/>
    <col min="32" max="32" width="13.28515625" customWidth="1"/>
    <col min="33" max="33" width="13.85546875" customWidth="1"/>
    <col min="34" max="34" width="14.28515625" customWidth="1"/>
    <col min="35" max="35" width="12.42578125" customWidth="1"/>
  </cols>
  <sheetData>
    <row r="1" spans="1:35" ht="50.25">
      <c r="A1" s="1" t="s">
        <v>1066</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27</v>
      </c>
      <c r="AE1" s="1" t="s">
        <v>28</v>
      </c>
      <c r="AF1" s="1" t="s">
        <v>29</v>
      </c>
      <c r="AG1" s="1" t="s">
        <v>30</v>
      </c>
      <c r="AH1" s="1" t="s">
        <v>31</v>
      </c>
      <c r="AI1" s="1" t="s">
        <v>32</v>
      </c>
    </row>
    <row r="2" spans="1:35" s="141" customFormat="1" ht="160.5" customHeight="1">
      <c r="A2" s="15" t="s">
        <v>566</v>
      </c>
      <c r="B2" s="16"/>
      <c r="C2" s="15" t="s">
        <v>567</v>
      </c>
      <c r="D2" s="15" t="s">
        <v>567</v>
      </c>
      <c r="E2" s="59" t="s">
        <v>992</v>
      </c>
      <c r="F2" s="19"/>
      <c r="G2" s="16" t="s">
        <v>969</v>
      </c>
      <c r="H2" s="19" t="s">
        <v>206</v>
      </c>
      <c r="I2" s="16" t="s">
        <v>42</v>
      </c>
      <c r="J2" s="15" t="s">
        <v>570</v>
      </c>
      <c r="K2" s="15" t="s">
        <v>569</v>
      </c>
      <c r="L2" s="180" t="s">
        <v>33</v>
      </c>
      <c r="M2" s="181" t="s">
        <v>60</v>
      </c>
      <c r="N2" s="23" t="str">
        <f>IF(AND(L2&lt;&gt;"",M2&lt;&gt;""),VLOOKUP(L2&amp;M2,[1]Hoja4!$L$3:$M$27,2,FALSE),"")</f>
        <v>Baja</v>
      </c>
      <c r="O2" s="23"/>
      <c r="P2" s="24" t="s">
        <v>48</v>
      </c>
      <c r="Q2" s="15" t="s">
        <v>1067</v>
      </c>
      <c r="R2" s="181" t="s">
        <v>61</v>
      </c>
      <c r="S2" s="174" t="s">
        <v>829</v>
      </c>
      <c r="T2" s="23"/>
      <c r="U2" s="22" t="s">
        <v>48</v>
      </c>
      <c r="V2" s="22" t="s">
        <v>48</v>
      </c>
      <c r="W2" s="22" t="s">
        <v>48</v>
      </c>
      <c r="X2" s="180" t="s">
        <v>33</v>
      </c>
      <c r="Y2" s="181" t="s">
        <v>60</v>
      </c>
      <c r="Z2" s="23" t="str">
        <f>IF(AND(X2&lt;&gt;"",Y2&lt;&gt;""),VLOOKUP(X2&amp;Y2,[1]Hoja4!$L$3:$M$27,2,FALSE),"")</f>
        <v>Baja</v>
      </c>
      <c r="AA2" s="23"/>
      <c r="AB2" s="25" t="s">
        <v>53</v>
      </c>
      <c r="AC2" s="15" t="s">
        <v>1068</v>
      </c>
      <c r="AD2" s="15" t="s">
        <v>913</v>
      </c>
      <c r="AE2" s="15" t="s">
        <v>572</v>
      </c>
      <c r="AF2" s="25" t="s">
        <v>1114</v>
      </c>
      <c r="AG2" s="25" t="s">
        <v>1090</v>
      </c>
      <c r="AH2" s="15" t="s">
        <v>58</v>
      </c>
      <c r="AI2" s="85"/>
    </row>
    <row r="3" spans="1:35" s="141" customFormat="1" ht="140.25">
      <c r="A3" s="15" t="s">
        <v>566</v>
      </c>
      <c r="B3" s="16"/>
      <c r="C3" s="15" t="s">
        <v>1118</v>
      </c>
      <c r="D3" s="15" t="s">
        <v>1118</v>
      </c>
      <c r="E3" s="59" t="s">
        <v>990</v>
      </c>
      <c r="F3" s="19"/>
      <c r="G3" s="16" t="s">
        <v>969</v>
      </c>
      <c r="H3" s="19" t="s">
        <v>206</v>
      </c>
      <c r="I3" s="16" t="s">
        <v>42</v>
      </c>
      <c r="J3" s="15" t="s">
        <v>1115</v>
      </c>
      <c r="K3" s="15" t="s">
        <v>576</v>
      </c>
      <c r="L3" s="180" t="s">
        <v>33</v>
      </c>
      <c r="M3" s="181" t="s">
        <v>67</v>
      </c>
      <c r="N3" s="23" t="str">
        <f>IF(AND(L3&lt;&gt;"",M3&lt;&gt;""),VLOOKUP(L3&amp;M3,[1]Hoja4!$L$3:$M$27,2,FALSE),"")</f>
        <v>Moderada</v>
      </c>
      <c r="O3" s="23"/>
      <c r="P3" s="24" t="s">
        <v>48</v>
      </c>
      <c r="Q3" s="15" t="s">
        <v>1116</v>
      </c>
      <c r="R3" s="181" t="s">
        <v>61</v>
      </c>
      <c r="S3" s="174" t="s">
        <v>829</v>
      </c>
      <c r="T3" s="23"/>
      <c r="U3" s="22" t="s">
        <v>48</v>
      </c>
      <c r="V3" s="22" t="s">
        <v>48</v>
      </c>
      <c r="W3" s="22" t="s">
        <v>48</v>
      </c>
      <c r="X3" s="180" t="s">
        <v>33</v>
      </c>
      <c r="Y3" s="181" t="s">
        <v>67</v>
      </c>
      <c r="Z3" s="23" t="str">
        <f>IF(AND(X3&lt;&gt;"",Y3&lt;&gt;""),VLOOKUP(X3&amp;Y3,[1]Hoja4!$L$3:$M$27,2,FALSE),"")</f>
        <v>Moderada</v>
      </c>
      <c r="AA3" s="23"/>
      <c r="AB3" s="25" t="s">
        <v>53</v>
      </c>
      <c r="AC3" s="15" t="s">
        <v>1117</v>
      </c>
      <c r="AD3" s="15" t="s">
        <v>913</v>
      </c>
      <c r="AE3" s="15" t="s">
        <v>572</v>
      </c>
      <c r="AF3" s="25" t="s">
        <v>1114</v>
      </c>
      <c r="AG3" s="25" t="s">
        <v>1090</v>
      </c>
      <c r="AH3" s="15" t="s">
        <v>58</v>
      </c>
      <c r="AI3" s="85"/>
    </row>
    <row r="4" spans="1:35" s="141" customFormat="1" ht="105.75" customHeight="1">
      <c r="A4" s="15" t="s">
        <v>566</v>
      </c>
      <c r="B4" s="16"/>
      <c r="C4" s="15" t="s">
        <v>1123</v>
      </c>
      <c r="D4" s="15" t="s">
        <v>1123</v>
      </c>
      <c r="E4" s="59" t="s">
        <v>990</v>
      </c>
      <c r="F4" s="19"/>
      <c r="G4" s="16" t="s">
        <v>969</v>
      </c>
      <c r="H4" s="19" t="s">
        <v>206</v>
      </c>
      <c r="I4" s="16" t="s">
        <v>42</v>
      </c>
      <c r="J4" s="15" t="s">
        <v>1119</v>
      </c>
      <c r="K4" s="15" t="s">
        <v>1120</v>
      </c>
      <c r="L4" s="180" t="s">
        <v>33</v>
      </c>
      <c r="M4" s="181" t="s">
        <v>67</v>
      </c>
      <c r="N4" s="23" t="str">
        <f>IF(AND(L4&lt;&gt;"",M4&lt;&gt;""),VLOOKUP(L4&amp;M4,[1]Hoja4!$L$3:$M$27,2,FALSE),"")</f>
        <v>Moderada</v>
      </c>
      <c r="O4" s="23"/>
      <c r="P4" s="24" t="s">
        <v>48</v>
      </c>
      <c r="Q4" s="15" t="s">
        <v>1121</v>
      </c>
      <c r="R4" s="181" t="s">
        <v>61</v>
      </c>
      <c r="S4" s="174" t="s">
        <v>829</v>
      </c>
      <c r="T4" s="23"/>
      <c r="U4" s="22" t="s">
        <v>48</v>
      </c>
      <c r="V4" s="22" t="s">
        <v>48</v>
      </c>
      <c r="W4" s="22" t="s">
        <v>52</v>
      </c>
      <c r="X4" s="180" t="s">
        <v>33</v>
      </c>
      <c r="Y4" s="181" t="s">
        <v>67</v>
      </c>
      <c r="Z4" s="23" t="str">
        <f>IF(AND(X4&lt;&gt;"",Y4&lt;&gt;""),VLOOKUP(X4&amp;Y4,[1]Hoja4!$L$3:$M$27,2,FALSE),"")</f>
        <v>Moderada</v>
      </c>
      <c r="AA4" s="23"/>
      <c r="AB4" s="25" t="s">
        <v>53</v>
      </c>
      <c r="AC4" s="15" t="s">
        <v>1122</v>
      </c>
      <c r="AD4" s="15" t="s">
        <v>913</v>
      </c>
      <c r="AE4" s="15" t="s">
        <v>572</v>
      </c>
      <c r="AF4" s="25" t="s">
        <v>1114</v>
      </c>
      <c r="AG4" s="25" t="s">
        <v>1090</v>
      </c>
      <c r="AH4" s="15" t="s">
        <v>58</v>
      </c>
      <c r="AI4" s="85"/>
    </row>
    <row r="5" spans="1:35" ht="102" customHeight="1">
      <c r="A5" s="15" t="s">
        <v>566</v>
      </c>
      <c r="B5" s="16"/>
      <c r="C5" s="15" t="s">
        <v>1124</v>
      </c>
      <c r="D5" s="15" t="s">
        <v>1124</v>
      </c>
      <c r="E5" s="15" t="s">
        <v>991</v>
      </c>
      <c r="F5" s="19"/>
      <c r="G5" s="16" t="s">
        <v>969</v>
      </c>
      <c r="H5" s="19" t="s">
        <v>206</v>
      </c>
      <c r="I5" s="16" t="s">
        <v>42</v>
      </c>
      <c r="J5" s="15" t="s">
        <v>1125</v>
      </c>
      <c r="K5" s="15" t="s">
        <v>1127</v>
      </c>
      <c r="L5" s="180" t="s">
        <v>71</v>
      </c>
      <c r="M5" s="181" t="s">
        <v>60</v>
      </c>
      <c r="N5" s="23" t="str">
        <f>IF(AND(L5&lt;&gt;"",M5&lt;&gt;""),VLOOKUP(L5&amp;M5,[1]Hoja4!$L$3:$M$27,2,FALSE),"")</f>
        <v>Moderada</v>
      </c>
      <c r="O5" s="23"/>
      <c r="P5" s="24" t="s">
        <v>48</v>
      </c>
      <c r="Q5" s="15" t="s">
        <v>1128</v>
      </c>
      <c r="R5" s="181" t="s">
        <v>61</v>
      </c>
      <c r="S5" s="174" t="s">
        <v>829</v>
      </c>
      <c r="T5" s="23"/>
      <c r="U5" s="22" t="s">
        <v>48</v>
      </c>
      <c r="V5" s="22" t="s">
        <v>48</v>
      </c>
      <c r="W5" s="22" t="s">
        <v>48</v>
      </c>
      <c r="X5" s="180" t="s">
        <v>71</v>
      </c>
      <c r="Y5" s="181" t="s">
        <v>60</v>
      </c>
      <c r="Z5" s="23" t="str">
        <f>IF(AND(X5&lt;&gt;"",Y5&lt;&gt;""),VLOOKUP(X5&amp;Y5,[1]Hoja4!$L$3:$M$27,2,FALSE),"")</f>
        <v>Moderada</v>
      </c>
      <c r="AA5" s="23"/>
      <c r="AB5" s="25" t="s">
        <v>53</v>
      </c>
      <c r="AC5" s="15" t="s">
        <v>1126</v>
      </c>
      <c r="AD5" s="15" t="s">
        <v>913</v>
      </c>
      <c r="AE5" s="15" t="s">
        <v>572</v>
      </c>
      <c r="AF5" s="25" t="s">
        <v>1114</v>
      </c>
      <c r="AG5" s="25" t="s">
        <v>1090</v>
      </c>
      <c r="AH5" s="15" t="s">
        <v>58</v>
      </c>
      <c r="AI5" s="85"/>
    </row>
    <row r="6" spans="1:35" ht="115.5" customHeight="1">
      <c r="A6" s="15" t="s">
        <v>566</v>
      </c>
      <c r="B6" s="16"/>
      <c r="C6" s="15" t="s">
        <v>1129</v>
      </c>
      <c r="D6" s="15" t="s">
        <v>1129</v>
      </c>
      <c r="E6" s="15" t="s">
        <v>990</v>
      </c>
      <c r="F6" s="19"/>
      <c r="G6" s="16" t="s">
        <v>969</v>
      </c>
      <c r="H6" s="19" t="s">
        <v>206</v>
      </c>
      <c r="I6" s="16" t="s">
        <v>42</v>
      </c>
      <c r="J6" s="15" t="s">
        <v>1130</v>
      </c>
      <c r="K6" s="15" t="s">
        <v>594</v>
      </c>
      <c r="L6" s="180" t="s">
        <v>33</v>
      </c>
      <c r="M6" s="181" t="s">
        <v>60</v>
      </c>
      <c r="N6" s="23" t="str">
        <f>IF(AND(L6&lt;&gt;"",M6&lt;&gt;""),VLOOKUP(L6&amp;M6,[1]Hoja4!$L$3:$M$27,2,FALSE),"")</f>
        <v>Baja</v>
      </c>
      <c r="O6" s="23"/>
      <c r="P6" s="24" t="s">
        <v>48</v>
      </c>
      <c r="Q6" s="16" t="s">
        <v>1131</v>
      </c>
      <c r="R6" s="181" t="s">
        <v>61</v>
      </c>
      <c r="S6" s="174" t="s">
        <v>829</v>
      </c>
      <c r="T6" s="23"/>
      <c r="U6" s="22" t="s">
        <v>48</v>
      </c>
      <c r="V6" s="22" t="s">
        <v>48</v>
      </c>
      <c r="W6" s="22" t="s">
        <v>48</v>
      </c>
      <c r="X6" s="180" t="s">
        <v>33</v>
      </c>
      <c r="Y6" s="181" t="s">
        <v>60</v>
      </c>
      <c r="Z6" s="23" t="str">
        <f>IF(AND(X6&lt;&gt;"",Y6&lt;&gt;""),VLOOKUP(X6&amp;Y6,[1]Hoja4!$L$3:$M$27,2,FALSE),"")</f>
        <v>Baja</v>
      </c>
      <c r="AA6" s="23"/>
      <c r="AB6" s="25" t="s">
        <v>53</v>
      </c>
      <c r="AC6" s="15" t="s">
        <v>1132</v>
      </c>
      <c r="AD6" s="15" t="s">
        <v>913</v>
      </c>
      <c r="AE6" s="15" t="s">
        <v>1133</v>
      </c>
      <c r="AF6" s="25" t="s">
        <v>1114</v>
      </c>
      <c r="AG6" s="25" t="s">
        <v>1090</v>
      </c>
      <c r="AH6" s="15" t="s">
        <v>58</v>
      </c>
      <c r="AI6" s="85"/>
    </row>
    <row r="7" spans="1:35" s="141" customFormat="1" ht="127.5">
      <c r="A7" s="15" t="s">
        <v>566</v>
      </c>
      <c r="B7" s="16"/>
      <c r="C7" s="10" t="s">
        <v>597</v>
      </c>
      <c r="D7" s="10" t="s">
        <v>597</v>
      </c>
      <c r="E7" s="15" t="s">
        <v>991</v>
      </c>
      <c r="F7" s="19"/>
      <c r="G7" s="16" t="s">
        <v>969</v>
      </c>
      <c r="H7" s="19" t="s">
        <v>206</v>
      </c>
      <c r="I7" s="16" t="s">
        <v>42</v>
      </c>
      <c r="J7" s="15" t="s">
        <v>598</v>
      </c>
      <c r="K7" s="15" t="s">
        <v>599</v>
      </c>
      <c r="L7" s="180" t="s">
        <v>33</v>
      </c>
      <c r="M7" s="181" t="s">
        <v>46</v>
      </c>
      <c r="N7" s="23" t="str">
        <f>IF(AND(L7&lt;&gt;"",M7&lt;&gt;""),VLOOKUP(L7&amp;M7,[1]Hoja4!$L$3:$M$27,2,FALSE),"")</f>
        <v>Alta</v>
      </c>
      <c r="O7" s="23"/>
      <c r="P7" s="24" t="s">
        <v>48</v>
      </c>
      <c r="Q7" s="15" t="s">
        <v>600</v>
      </c>
      <c r="R7" s="181" t="s">
        <v>61</v>
      </c>
      <c r="S7" s="174" t="s">
        <v>829</v>
      </c>
      <c r="T7" s="23"/>
      <c r="U7" s="22" t="s">
        <v>48</v>
      </c>
      <c r="V7" s="22" t="s">
        <v>48</v>
      </c>
      <c r="W7" s="22" t="s">
        <v>48</v>
      </c>
      <c r="X7" s="180" t="s">
        <v>77</v>
      </c>
      <c r="Y7" s="181" t="s">
        <v>67</v>
      </c>
      <c r="Z7" s="23" t="str">
        <f>IF(AND(X7&lt;&gt;"",Y7&lt;&gt;""),VLOOKUP(X7&amp;Y7,[1]Hoja4!$L$3:$M$27,2,FALSE),"")</f>
        <v>Alta</v>
      </c>
      <c r="AA7" s="23"/>
      <c r="AB7" s="25" t="s">
        <v>53</v>
      </c>
      <c r="AC7" s="15" t="s">
        <v>1139</v>
      </c>
      <c r="AD7" s="15" t="s">
        <v>1140</v>
      </c>
      <c r="AE7" s="15" t="s">
        <v>572</v>
      </c>
      <c r="AF7" s="25" t="s">
        <v>1114</v>
      </c>
      <c r="AG7" s="25" t="s">
        <v>1090</v>
      </c>
      <c r="AH7" s="15" t="s">
        <v>58</v>
      </c>
      <c r="AI7" s="85"/>
    </row>
    <row r="8" spans="1:35" s="141" customFormat="1" ht="97.5" customHeight="1">
      <c r="A8" s="15" t="s">
        <v>566</v>
      </c>
      <c r="B8" s="16"/>
      <c r="C8" s="10" t="s">
        <v>603</v>
      </c>
      <c r="D8" s="10" t="s">
        <v>604</v>
      </c>
      <c r="E8" s="15" t="s">
        <v>991</v>
      </c>
      <c r="F8" s="19"/>
      <c r="G8" s="16" t="s">
        <v>969</v>
      </c>
      <c r="H8" s="19" t="s">
        <v>206</v>
      </c>
      <c r="I8" s="16" t="s">
        <v>42</v>
      </c>
      <c r="J8" s="15" t="s">
        <v>605</v>
      </c>
      <c r="K8" s="15" t="s">
        <v>606</v>
      </c>
      <c r="L8" s="180" t="s">
        <v>33</v>
      </c>
      <c r="M8" s="181" t="s">
        <v>46</v>
      </c>
      <c r="N8" s="23" t="str">
        <f>IF(AND(L8&lt;&gt;"",M8&lt;&gt;""),VLOOKUP(L8&amp;M8,[1]Hoja4!$L$3:$M$27,2,FALSE),"")</f>
        <v>Alta</v>
      </c>
      <c r="O8" s="23"/>
      <c r="P8" s="24" t="s">
        <v>48</v>
      </c>
      <c r="Q8" s="15" t="s">
        <v>607</v>
      </c>
      <c r="R8" s="181" t="s">
        <v>61</v>
      </c>
      <c r="S8" s="174" t="s">
        <v>829</v>
      </c>
      <c r="T8" s="23"/>
      <c r="U8" s="22" t="s">
        <v>48</v>
      </c>
      <c r="V8" s="22" t="s">
        <v>48</v>
      </c>
      <c r="W8" s="22" t="s">
        <v>48</v>
      </c>
      <c r="X8" s="180" t="s">
        <v>71</v>
      </c>
      <c r="Y8" s="181" t="s">
        <v>60</v>
      </c>
      <c r="Z8" s="23" t="str">
        <f>IF(AND(X8&lt;&gt;"",Y8&lt;&gt;""),VLOOKUP(X8&amp;Y8,[1]Hoja4!$L$3:$M$27,2,FALSE),"")</f>
        <v>Moderada</v>
      </c>
      <c r="AA8" s="23"/>
      <c r="AB8" s="25" t="s">
        <v>53</v>
      </c>
      <c r="AC8" s="15" t="s">
        <v>1141</v>
      </c>
      <c r="AD8" s="15" t="s">
        <v>1140</v>
      </c>
      <c r="AE8" s="15" t="s">
        <v>572</v>
      </c>
      <c r="AF8" s="25" t="s">
        <v>1114</v>
      </c>
      <c r="AG8" s="25" t="s">
        <v>1090</v>
      </c>
      <c r="AH8" s="15" t="s">
        <v>58</v>
      </c>
      <c r="AI8" s="85"/>
    </row>
    <row r="9" spans="1:35" s="141" customFormat="1" ht="127.5">
      <c r="A9" s="15" t="s">
        <v>566</v>
      </c>
      <c r="B9" s="16"/>
      <c r="C9" s="10" t="s">
        <v>1250</v>
      </c>
      <c r="D9" s="10" t="s">
        <v>1250</v>
      </c>
      <c r="E9" s="15" t="s">
        <v>991</v>
      </c>
      <c r="F9" s="19"/>
      <c r="G9" s="16" t="s">
        <v>969</v>
      </c>
      <c r="H9" s="19" t="s">
        <v>206</v>
      </c>
      <c r="I9" s="16" t="s">
        <v>42</v>
      </c>
      <c r="J9" s="15" t="s">
        <v>610</v>
      </c>
      <c r="K9" s="15" t="s">
        <v>1251</v>
      </c>
      <c r="L9" s="180" t="s">
        <v>71</v>
      </c>
      <c r="M9" s="181" t="s">
        <v>67</v>
      </c>
      <c r="N9" s="23" t="str">
        <f>IF(AND(L9&lt;&gt;"",M9&lt;&gt;""),VLOOKUP(L9&amp;M9,[1]Hoja4!$L$3:$M$27,2,FALSE),"")</f>
        <v>Alta</v>
      </c>
      <c r="O9" s="23"/>
      <c r="P9" s="24" t="s">
        <v>48</v>
      </c>
      <c r="Q9" s="15" t="s">
        <v>612</v>
      </c>
      <c r="R9" s="181" t="s">
        <v>61</v>
      </c>
      <c r="S9" s="174" t="s">
        <v>829</v>
      </c>
      <c r="T9" s="23"/>
      <c r="U9" s="22" t="s">
        <v>48</v>
      </c>
      <c r="V9" s="22" t="s">
        <v>48</v>
      </c>
      <c r="W9" s="22" t="s">
        <v>48</v>
      </c>
      <c r="X9" s="180" t="s">
        <v>71</v>
      </c>
      <c r="Y9" s="181" t="s">
        <v>60</v>
      </c>
      <c r="Z9" s="23" t="str">
        <f>IF(AND(X9&lt;&gt;"",Y9&lt;&gt;""),VLOOKUP(X9&amp;Y9,[1]Hoja4!$L$3:$M$27,2,FALSE),"")</f>
        <v>Moderada</v>
      </c>
      <c r="AA9" s="23"/>
      <c r="AB9" s="25" t="s">
        <v>53</v>
      </c>
      <c r="AC9" s="15" t="s">
        <v>1252</v>
      </c>
      <c r="AD9" s="15" t="s">
        <v>1140</v>
      </c>
      <c r="AE9" s="15" t="s">
        <v>572</v>
      </c>
      <c r="AF9" s="25" t="s">
        <v>1114</v>
      </c>
      <c r="AG9" s="25" t="s">
        <v>1090</v>
      </c>
      <c r="AH9" s="15" t="s">
        <v>58</v>
      </c>
      <c r="AI9" s="85"/>
    </row>
    <row r="10" spans="1:35" s="141" customFormat="1" ht="105.75" customHeight="1">
      <c r="A10" s="15" t="s">
        <v>566</v>
      </c>
      <c r="B10" s="15"/>
      <c r="C10" s="15" t="s">
        <v>914</v>
      </c>
      <c r="D10" s="15" t="s">
        <v>914</v>
      </c>
      <c r="E10" s="15" t="s">
        <v>36</v>
      </c>
      <c r="F10" s="177"/>
      <c r="G10" s="16" t="s">
        <v>970</v>
      </c>
      <c r="H10" s="54" t="s">
        <v>837</v>
      </c>
      <c r="I10" s="15" t="s">
        <v>41</v>
      </c>
      <c r="J10" s="15" t="s">
        <v>915</v>
      </c>
      <c r="K10" s="15" t="s">
        <v>916</v>
      </c>
      <c r="L10" s="180" t="s">
        <v>71</v>
      </c>
      <c r="M10" s="181" t="s">
        <v>89</v>
      </c>
      <c r="N10" s="23" t="str">
        <f>IF(AND(L10&lt;&gt;"",M10&lt;&gt;""),VLOOKUP(L10&amp;M10,[1]Hoja4!$L$3:$M$27,2,FALSE),"")</f>
        <v>Extrema</v>
      </c>
      <c r="O10" s="15"/>
      <c r="P10" s="24" t="s">
        <v>48</v>
      </c>
      <c r="Q10" s="15" t="s">
        <v>1253</v>
      </c>
      <c r="R10" s="181" t="s">
        <v>61</v>
      </c>
      <c r="S10" s="16" t="s">
        <v>829</v>
      </c>
      <c r="T10" s="15"/>
      <c r="U10" s="15" t="s">
        <v>48</v>
      </c>
      <c r="V10" s="15" t="s">
        <v>48</v>
      </c>
      <c r="W10" s="15" t="s">
        <v>48</v>
      </c>
      <c r="X10" s="182" t="s">
        <v>33</v>
      </c>
      <c r="Y10" s="181" t="s">
        <v>89</v>
      </c>
      <c r="Z10" s="23" t="str">
        <f>IF(AND(X10&lt;&gt;"",Y10&lt;&gt;""),VLOOKUP(X10&amp;Y10,[1]Hoja4!$L$3:$M$27,2,FALSE),"")</f>
        <v>Alta</v>
      </c>
      <c r="AA10" s="15"/>
      <c r="AB10" s="15" t="s">
        <v>53</v>
      </c>
      <c r="AC10" s="15" t="s">
        <v>1254</v>
      </c>
      <c r="AD10" s="15" t="s">
        <v>572</v>
      </c>
      <c r="AE10" s="15"/>
      <c r="AF10" s="25" t="s">
        <v>1114</v>
      </c>
      <c r="AG10" s="25" t="s">
        <v>1090</v>
      </c>
      <c r="AH10" s="15" t="s">
        <v>58</v>
      </c>
      <c r="AI10" s="85"/>
    </row>
    <row r="11" spans="1:35" ht="51">
      <c r="A11" s="15" t="s">
        <v>566</v>
      </c>
      <c r="B11" s="15"/>
      <c r="C11" s="15" t="s">
        <v>919</v>
      </c>
      <c r="D11" s="15" t="s">
        <v>920</v>
      </c>
      <c r="E11" s="15" t="s">
        <v>36</v>
      </c>
      <c r="F11" s="177"/>
      <c r="G11" s="16" t="s">
        <v>970</v>
      </c>
      <c r="H11" s="54" t="s">
        <v>837</v>
      </c>
      <c r="I11" s="15" t="s">
        <v>41</v>
      </c>
      <c r="J11" s="15" t="s">
        <v>921</v>
      </c>
      <c r="K11" s="15" t="s">
        <v>922</v>
      </c>
      <c r="L11" s="180" t="s">
        <v>33</v>
      </c>
      <c r="M11" s="181" t="s">
        <v>89</v>
      </c>
      <c r="N11" s="23" t="str">
        <f>IF(AND(L11&lt;&gt;"",M11&lt;&gt;""),VLOOKUP(L11&amp;M11,[1]Hoja4!$L$3:$M$27,2,FALSE),"")</f>
        <v>Alta</v>
      </c>
      <c r="O11" s="15"/>
      <c r="P11" s="24" t="s">
        <v>48</v>
      </c>
      <c r="Q11" s="15" t="s">
        <v>923</v>
      </c>
      <c r="R11" s="181" t="s">
        <v>61</v>
      </c>
      <c r="S11" s="16" t="s">
        <v>829</v>
      </c>
      <c r="T11" s="15"/>
      <c r="U11" s="15" t="s">
        <v>48</v>
      </c>
      <c r="V11" s="15" t="s">
        <v>48</v>
      </c>
      <c r="W11" s="15" t="s">
        <v>48</v>
      </c>
      <c r="X11" s="183" t="s">
        <v>33</v>
      </c>
      <c r="Y11" s="181" t="s">
        <v>89</v>
      </c>
      <c r="Z11" s="23" t="str">
        <f>IF(AND(X11&lt;&gt;"",Y11&lt;&gt;""),VLOOKUP(X11&amp;Y11,[1]Hoja4!$L$3:$M$27,2,FALSE),"")</f>
        <v>Alta</v>
      </c>
      <c r="AA11" s="15"/>
      <c r="AB11" s="15" t="s">
        <v>53</v>
      </c>
      <c r="AC11" s="15" t="s">
        <v>1267</v>
      </c>
      <c r="AD11" s="15" t="s">
        <v>572</v>
      </c>
      <c r="AE11" s="15"/>
      <c r="AF11" s="25" t="s">
        <v>1114</v>
      </c>
      <c r="AG11" s="25" t="s">
        <v>1090</v>
      </c>
      <c r="AH11" s="15" t="s">
        <v>58</v>
      </c>
      <c r="AI11" s="85"/>
    </row>
    <row r="12" spans="1:35" ht="102">
      <c r="A12" s="15" t="s">
        <v>566</v>
      </c>
      <c r="B12" s="15"/>
      <c r="C12" s="15" t="s">
        <v>925</v>
      </c>
      <c r="D12" s="15" t="s">
        <v>926</v>
      </c>
      <c r="E12" s="15" t="s">
        <v>36</v>
      </c>
      <c r="F12" s="26"/>
      <c r="G12" s="16" t="s">
        <v>970</v>
      </c>
      <c r="H12" s="54" t="s">
        <v>837</v>
      </c>
      <c r="I12" s="15" t="s">
        <v>41</v>
      </c>
      <c r="J12" s="15" t="s">
        <v>927</v>
      </c>
      <c r="K12" s="15" t="s">
        <v>928</v>
      </c>
      <c r="L12" s="180" t="s">
        <v>33</v>
      </c>
      <c r="M12" s="181" t="s">
        <v>89</v>
      </c>
      <c r="N12" s="23" t="str">
        <f>IF(AND(L12&lt;&gt;"",M12&lt;&gt;""),VLOOKUP(L12&amp;M12,[1]Hoja4!$L$3:$M$27,2,FALSE),"")</f>
        <v>Alta</v>
      </c>
      <c r="O12" s="15"/>
      <c r="P12" s="24" t="s">
        <v>48</v>
      </c>
      <c r="Q12" s="15" t="s">
        <v>929</v>
      </c>
      <c r="R12" s="181" t="s">
        <v>61</v>
      </c>
      <c r="S12" s="16" t="s">
        <v>829</v>
      </c>
      <c r="T12" s="15"/>
      <c r="U12" s="15" t="s">
        <v>48</v>
      </c>
      <c r="V12" s="15" t="s">
        <v>48</v>
      </c>
      <c r="W12" s="15" t="s">
        <v>48</v>
      </c>
      <c r="X12" s="182" t="s">
        <v>33</v>
      </c>
      <c r="Y12" s="182" t="s">
        <v>46</v>
      </c>
      <c r="Z12" s="23" t="str">
        <f>IF(AND(X12&lt;&gt;"",Y12&lt;&gt;""),VLOOKUP(X12&amp;Y12,[1]Hoja4!$L$3:$M$27,2,FALSE),"")</f>
        <v>Alta</v>
      </c>
      <c r="AA12" s="15"/>
      <c r="AB12" s="15" t="s">
        <v>53</v>
      </c>
      <c r="AC12" s="15" t="s">
        <v>1268</v>
      </c>
      <c r="AD12" s="15" t="s">
        <v>572</v>
      </c>
      <c r="AE12" s="15"/>
      <c r="AF12" s="25" t="s">
        <v>1114</v>
      </c>
      <c r="AG12" s="25" t="s">
        <v>1090</v>
      </c>
      <c r="AH12" s="15" t="s">
        <v>58</v>
      </c>
      <c r="AI12" s="169"/>
    </row>
    <row r="13" spans="1:35" ht="51">
      <c r="A13" s="15" t="s">
        <v>566</v>
      </c>
      <c r="B13" s="15"/>
      <c r="C13" s="15" t="s">
        <v>931</v>
      </c>
      <c r="D13" s="15" t="s">
        <v>931</v>
      </c>
      <c r="E13" s="15" t="s">
        <v>36</v>
      </c>
      <c r="F13" s="26"/>
      <c r="G13" s="16" t="s">
        <v>970</v>
      </c>
      <c r="H13" s="54" t="s">
        <v>837</v>
      </c>
      <c r="I13" s="15" t="s">
        <v>41</v>
      </c>
      <c r="J13" s="15" t="s">
        <v>932</v>
      </c>
      <c r="K13" s="15" t="s">
        <v>933</v>
      </c>
      <c r="L13" s="180" t="s">
        <v>33</v>
      </c>
      <c r="M13" s="181" t="s">
        <v>89</v>
      </c>
      <c r="N13" s="23" t="str">
        <f>IF(AND(L13&lt;&gt;"",M13&lt;&gt;""),VLOOKUP(L13&amp;M13,[1]Hoja4!$L$3:$M$27,2,FALSE),"")</f>
        <v>Alta</v>
      </c>
      <c r="O13" s="15"/>
      <c r="P13" s="24" t="s">
        <v>48</v>
      </c>
      <c r="Q13" s="15" t="s">
        <v>1269</v>
      </c>
      <c r="R13" s="181" t="s">
        <v>61</v>
      </c>
      <c r="S13" s="16" t="s">
        <v>829</v>
      </c>
      <c r="T13" s="15"/>
      <c r="U13" s="15" t="s">
        <v>48</v>
      </c>
      <c r="V13" s="15" t="s">
        <v>48</v>
      </c>
      <c r="W13" s="15" t="s">
        <v>48</v>
      </c>
      <c r="X13" s="182" t="s">
        <v>33</v>
      </c>
      <c r="Y13" s="182" t="s">
        <v>46</v>
      </c>
      <c r="Z13" s="23" t="str">
        <f>IF(AND(X13&lt;&gt;"",Y13&lt;&gt;""),VLOOKUP(X13&amp;Y13,[1]Hoja4!$L$3:$M$27,2,FALSE),"")</f>
        <v>Alta</v>
      </c>
      <c r="AA13" s="15"/>
      <c r="AB13" s="15" t="s">
        <v>53</v>
      </c>
      <c r="AC13" s="15" t="s">
        <v>1271</v>
      </c>
      <c r="AD13" s="15" t="s">
        <v>667</v>
      </c>
      <c r="AE13" s="15"/>
      <c r="AF13" s="25" t="s">
        <v>1114</v>
      </c>
      <c r="AG13" s="25" t="s">
        <v>1090</v>
      </c>
      <c r="AH13" s="15" t="s">
        <v>58</v>
      </c>
      <c r="AI13" s="169"/>
    </row>
    <row r="14" spans="1:35" ht="63.75">
      <c r="A14" s="15" t="s">
        <v>566</v>
      </c>
      <c r="B14" s="15"/>
      <c r="C14" s="15" t="s">
        <v>936</v>
      </c>
      <c r="D14" s="15" t="s">
        <v>937</v>
      </c>
      <c r="E14" s="15" t="s">
        <v>36</v>
      </c>
      <c r="F14" s="26"/>
      <c r="G14" s="16" t="s">
        <v>970</v>
      </c>
      <c r="H14" s="54" t="s">
        <v>837</v>
      </c>
      <c r="I14" s="15" t="s">
        <v>41</v>
      </c>
      <c r="J14" s="15" t="s">
        <v>938</v>
      </c>
      <c r="K14" s="15" t="s">
        <v>939</v>
      </c>
      <c r="L14" s="180" t="s">
        <v>71</v>
      </c>
      <c r="M14" s="181" t="s">
        <v>89</v>
      </c>
      <c r="N14" s="23" t="str">
        <f>IF(AND(L14&lt;&gt;"",M14&lt;&gt;""),VLOOKUP(L14&amp;M14,[1]Hoja4!$L$3:$M$27,2,FALSE),"")</f>
        <v>Extrema</v>
      </c>
      <c r="O14" s="15"/>
      <c r="P14" s="24" t="s">
        <v>48</v>
      </c>
      <c r="Q14" s="15" t="s">
        <v>940</v>
      </c>
      <c r="R14" s="181" t="s">
        <v>61</v>
      </c>
      <c r="S14" s="16" t="s">
        <v>1270</v>
      </c>
      <c r="T14" s="15"/>
      <c r="U14" s="15" t="s">
        <v>48</v>
      </c>
      <c r="V14" s="15" t="s">
        <v>52</v>
      </c>
      <c r="W14" s="15" t="s">
        <v>52</v>
      </c>
      <c r="X14" s="182" t="s">
        <v>71</v>
      </c>
      <c r="Y14" s="182" t="s">
        <v>46</v>
      </c>
      <c r="Z14" s="23" t="str">
        <f>IF(AND(X14&lt;&gt;"",Y14&lt;&gt;""),VLOOKUP(X14&amp;Y14,[1]Hoja4!$L$3:$M$27,2,FALSE),"")</f>
        <v>Extrema</v>
      </c>
      <c r="AA14" s="15"/>
      <c r="AB14" s="15" t="s">
        <v>53</v>
      </c>
      <c r="AC14" s="15" t="s">
        <v>1272</v>
      </c>
      <c r="AD14" s="15" t="s">
        <v>1140</v>
      </c>
      <c r="AE14" s="15"/>
      <c r="AF14" s="25" t="s">
        <v>1114</v>
      </c>
      <c r="AG14" s="25" t="s">
        <v>1090</v>
      </c>
      <c r="AH14" s="15" t="s">
        <v>58</v>
      </c>
      <c r="AI14" s="169"/>
    </row>
    <row r="15" spans="1:35" ht="61.5" customHeight="1">
      <c r="A15" s="15" t="s">
        <v>501</v>
      </c>
      <c r="B15" s="15" t="s">
        <v>908</v>
      </c>
      <c r="C15" s="15" t="s">
        <v>908</v>
      </c>
      <c r="D15" s="175" t="s">
        <v>908</v>
      </c>
      <c r="E15" s="15" t="s">
        <v>36</v>
      </c>
      <c r="F15" s="15" t="s">
        <v>909</v>
      </c>
      <c r="G15" s="16" t="s">
        <v>970</v>
      </c>
      <c r="H15" s="54" t="s">
        <v>837</v>
      </c>
      <c r="I15" s="15" t="s">
        <v>41</v>
      </c>
      <c r="J15" s="15" t="s">
        <v>910</v>
      </c>
      <c r="K15" s="175" t="s">
        <v>911</v>
      </c>
      <c r="L15" s="180" t="s">
        <v>71</v>
      </c>
      <c r="M15" s="181" t="s">
        <v>89</v>
      </c>
      <c r="N15" s="23" t="s">
        <v>966</v>
      </c>
      <c r="O15" s="176"/>
      <c r="P15" s="24" t="s">
        <v>48</v>
      </c>
      <c r="Q15" s="15" t="s">
        <v>911</v>
      </c>
      <c r="R15" s="181" t="s">
        <v>61</v>
      </c>
      <c r="S15" s="16" t="s">
        <v>829</v>
      </c>
      <c r="T15" s="184"/>
      <c r="U15" s="15" t="s">
        <v>48</v>
      </c>
      <c r="V15" s="15" t="s">
        <v>48</v>
      </c>
      <c r="W15" s="15" t="s">
        <v>52</v>
      </c>
      <c r="X15" s="182" t="s">
        <v>71</v>
      </c>
      <c r="Y15" s="182" t="s">
        <v>46</v>
      </c>
      <c r="Z15" s="23" t="str">
        <f>IF(AND(X15&lt;&gt;"",Y15&lt;&gt;""),VLOOKUP(X15&amp;Y15,Hoja5!$L$3:$M$27,2,FALSE),"")</f>
        <v>Extrema</v>
      </c>
      <c r="AA15" s="176"/>
      <c r="AB15" s="15" t="s">
        <v>53</v>
      </c>
      <c r="AC15" s="15" t="s">
        <v>912</v>
      </c>
      <c r="AD15" s="15" t="s">
        <v>572</v>
      </c>
      <c r="AE15" s="176"/>
      <c r="AF15" s="25" t="s">
        <v>1089</v>
      </c>
      <c r="AG15" s="25" t="s">
        <v>1074</v>
      </c>
      <c r="AH15" s="176"/>
      <c r="AI15" s="169"/>
    </row>
    <row r="16" spans="1:35">
      <c r="M16" s="181"/>
    </row>
    <row r="35" spans="1:2">
      <c r="A35" t="s">
        <v>829</v>
      </c>
    </row>
    <row r="36" spans="1:2">
      <c r="A36" t="s">
        <v>1300</v>
      </c>
    </row>
    <row r="37" spans="1:2">
      <c r="A37" t="s">
        <v>1270</v>
      </c>
    </row>
    <row r="47" spans="1:2">
      <c r="A47" s="167" t="s">
        <v>829</v>
      </c>
      <c r="B47" s="167" t="s">
        <v>830</v>
      </c>
    </row>
    <row r="48" spans="1:2">
      <c r="A48" s="178" t="s">
        <v>33</v>
      </c>
      <c r="B48" s="168" t="s">
        <v>34</v>
      </c>
    </row>
    <row r="49" spans="1:2">
      <c r="A49" s="178" t="s">
        <v>45</v>
      </c>
      <c r="B49" s="168" t="s">
        <v>60</v>
      </c>
    </row>
    <row r="50" spans="1:2">
      <c r="A50" s="178" t="s">
        <v>71</v>
      </c>
      <c r="B50" s="168" t="s">
        <v>67</v>
      </c>
    </row>
    <row r="51" spans="1:2">
      <c r="A51" s="178" t="s">
        <v>77</v>
      </c>
      <c r="B51" s="168" t="s">
        <v>46</v>
      </c>
    </row>
    <row r="52" spans="1:2">
      <c r="A52" s="178" t="s">
        <v>88</v>
      </c>
      <c r="B52" s="168" t="s">
        <v>89</v>
      </c>
    </row>
    <row r="56" spans="1:2">
      <c r="A56" s="167" t="s">
        <v>830</v>
      </c>
    </row>
    <row r="57" spans="1:2">
      <c r="A57" s="181" t="s">
        <v>34</v>
      </c>
    </row>
    <row r="58" spans="1:2">
      <c r="A58" s="181" t="s">
        <v>60</v>
      </c>
    </row>
    <row r="59" spans="1:2">
      <c r="A59" s="181" t="s">
        <v>67</v>
      </c>
    </row>
    <row r="60" spans="1:2">
      <c r="A60" s="181" t="s">
        <v>46</v>
      </c>
    </row>
    <row r="61" spans="1:2">
      <c r="A61" s="181" t="s">
        <v>89</v>
      </c>
    </row>
    <row r="64" spans="1:2">
      <c r="A64" s="181" t="s">
        <v>61</v>
      </c>
    </row>
    <row r="65" spans="1:1">
      <c r="A65" s="181" t="s">
        <v>35</v>
      </c>
    </row>
    <row r="200" spans="1:1">
      <c r="A200" s="113" t="s">
        <v>992</v>
      </c>
    </row>
    <row r="201" spans="1:1">
      <c r="A201" s="113" t="s">
        <v>72</v>
      </c>
    </row>
    <row r="202" spans="1:1">
      <c r="A202" s="113" t="s">
        <v>78</v>
      </c>
    </row>
    <row r="203" spans="1:1">
      <c r="A203" s="113" t="s">
        <v>72</v>
      </c>
    </row>
    <row r="204" spans="1:1">
      <c r="A204" s="113" t="s">
        <v>989</v>
      </c>
    </row>
    <row r="205" spans="1:1">
      <c r="A205" s="113" t="s">
        <v>990</v>
      </c>
    </row>
    <row r="206" spans="1:1">
      <c r="A206" s="113" t="s">
        <v>991</v>
      </c>
    </row>
    <row r="281" spans="20:20">
      <c r="T281" s="113" t="s">
        <v>992</v>
      </c>
    </row>
    <row r="282" spans="20:20">
      <c r="T282" s="113" t="s">
        <v>72</v>
      </c>
    </row>
    <row r="283" spans="20:20">
      <c r="T283" s="113" t="s">
        <v>78</v>
      </c>
    </row>
    <row r="284" spans="20:20">
      <c r="T284" s="113" t="s">
        <v>72</v>
      </c>
    </row>
    <row r="285" spans="20:20">
      <c r="T285" s="113" t="s">
        <v>989</v>
      </c>
    </row>
    <row r="286" spans="20:20">
      <c r="T286" s="113" t="s">
        <v>990</v>
      </c>
    </row>
    <row r="287" spans="20:20">
      <c r="T287" s="113" t="s">
        <v>991</v>
      </c>
    </row>
  </sheetData>
  <protectedRanges>
    <protectedRange sqref="F2:F9 H2:H9" name="Rango1_3"/>
  </protectedRanges>
  <conditionalFormatting sqref="AA2:AA9 O2:O9">
    <cfRule type="cellIs" dxfId="219" priority="17" operator="equal">
      <formula>"Extrema"</formula>
    </cfRule>
    <cfRule type="cellIs" dxfId="218" priority="18" operator="equal">
      <formula>"Alta"</formula>
    </cfRule>
    <cfRule type="cellIs" dxfId="217" priority="19" operator="equal">
      <formula>"Moderada"</formula>
    </cfRule>
    <cfRule type="cellIs" dxfId="216" priority="20" operator="equal">
      <formula>"Baja"</formula>
    </cfRule>
  </conditionalFormatting>
  <conditionalFormatting sqref="N2:N14">
    <cfRule type="cellIs" dxfId="215" priority="13" operator="equal">
      <formula>"Extrema"</formula>
    </cfRule>
    <cfRule type="cellIs" dxfId="214" priority="14" operator="equal">
      <formula>"Alta"</formula>
    </cfRule>
    <cfRule type="cellIs" dxfId="213" priority="15" operator="equal">
      <formula>"Moderada"</formula>
    </cfRule>
    <cfRule type="cellIs" dxfId="212" priority="16" operator="equal">
      <formula>"Baja"</formula>
    </cfRule>
  </conditionalFormatting>
  <conditionalFormatting sqref="Z2:Z14">
    <cfRule type="cellIs" dxfId="211" priority="9" operator="equal">
      <formula>"Extrema"</formula>
    </cfRule>
    <cfRule type="cellIs" dxfId="210" priority="10" operator="equal">
      <formula>"Alta"</formula>
    </cfRule>
    <cfRule type="cellIs" dxfId="209" priority="11" operator="equal">
      <formula>"Moderada"</formula>
    </cfRule>
    <cfRule type="cellIs" dxfId="208" priority="12" operator="equal">
      <formula>"Baja"</formula>
    </cfRule>
  </conditionalFormatting>
  <conditionalFormatting sqref="N15">
    <cfRule type="cellIs" dxfId="207" priority="5" operator="equal">
      <formula>"Extrema"</formula>
    </cfRule>
    <cfRule type="cellIs" dxfId="206" priority="6" operator="equal">
      <formula>"Alta"</formula>
    </cfRule>
    <cfRule type="cellIs" dxfId="205" priority="7" operator="equal">
      <formula>"Moderada"</formula>
    </cfRule>
    <cfRule type="cellIs" dxfId="204" priority="8" operator="equal">
      <formula>"Baja"</formula>
    </cfRule>
  </conditionalFormatting>
  <conditionalFormatting sqref="Z15">
    <cfRule type="cellIs" dxfId="203" priority="1" operator="equal">
      <formula>"Baja"</formula>
    </cfRule>
    <cfRule type="cellIs" dxfId="202" priority="2" operator="equal">
      <formula>"Moderada"</formula>
    </cfRule>
    <cfRule type="cellIs" dxfId="201" priority="3" operator="equal">
      <formula>"Alta"</formula>
    </cfRule>
    <cfRule type="cellIs" dxfId="200" priority="4" operator="equal">
      <formula>"Extrema"</formula>
    </cfRule>
  </conditionalFormatting>
  <dataValidations count="12">
    <dataValidation type="list" allowBlank="1" showInputMessage="1" showErrorMessage="1" sqref="G2:G15">
      <formula1>$A$286:$A$288</formula1>
    </dataValidation>
    <dataValidation type="list" allowBlank="1" showInputMessage="1" showErrorMessage="1" sqref="F2:F9">
      <formula1>Tipo_de_Riesgo</formula1>
    </dataValidation>
    <dataValidation type="list" allowBlank="1" showInputMessage="1" showErrorMessage="1" sqref="P2:P15">
      <formula1>"SI,NO"</formula1>
    </dataValidation>
    <dataValidation type="list" allowBlank="1" showInputMessage="1" showErrorMessage="1" sqref="I2:I9">
      <formula1>$A$203:$A$207</formula1>
    </dataValidation>
    <dataValidation type="list" allowBlank="1" showInputMessage="1" showErrorMessage="1" sqref="AH2:AH11">
      <formula1>$B$838:$B$841</formula1>
    </dataValidation>
    <dataValidation type="list" allowBlank="1" showInputMessage="1" showErrorMessage="1" errorTitle="ERROR !!!" error="Por favor elija la opción SI o NO dentro de la lista desplegable._x000a__x000a_Gracias." sqref="U2:W9">
      <formula1>"SI,NO"</formula1>
    </dataValidation>
    <dataValidation type="list" allowBlank="1" showInputMessage="1" showErrorMessage="1" sqref="A200:A206 T281 E2:E9">
      <formula1>$A$200:$A$206</formula1>
    </dataValidation>
    <dataValidation type="list" allowBlank="1" showInputMessage="1" showErrorMessage="1" sqref="A35:A37 S2:S15">
      <formula1>$A$35:$A$37</formula1>
    </dataValidation>
    <dataValidation type="list" allowBlank="1" showInputMessage="1" showErrorMessage="1" sqref="T282:T287">
      <formula1>$A$250:$A$256</formula1>
    </dataValidation>
    <dataValidation type="list" allowBlank="1" showInputMessage="1" showErrorMessage="1" sqref="A48:A52 L2:L15 X2:X15">
      <formula1>$A$48:$A$52</formula1>
    </dataValidation>
    <dataValidation type="list" allowBlank="1" showInputMessage="1" showErrorMessage="1" sqref="A57:A61 M2:M16 Y2:Y15">
      <formula1>$A$57:$A$61</formula1>
    </dataValidation>
    <dataValidation type="list" allowBlank="1" showInputMessage="1" showErrorMessage="1" sqref="A64:A65 R2:R15">
      <formula1>$A$64:$A$65</formula1>
    </dataValidation>
  </dataValidations>
  <pageMargins left="0.39370078740157483" right="0.39370078740157483" top="0.39370078740157483" bottom="0.39370078740157483" header="0.31496062992125984" footer="0.31496062992125984"/>
  <pageSetup scale="6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81"/>
  <sheetViews>
    <sheetView workbookViewId="0">
      <pane xSplit="9" ySplit="1" topLeftCell="N4" activePane="bottomRight" state="frozen"/>
      <selection pane="topRight" activeCell="J1" sqref="J1"/>
      <selection pane="bottomLeft" activeCell="A3" sqref="A3"/>
      <selection pane="bottomRight" activeCell="N4" sqref="N4"/>
    </sheetView>
  </sheetViews>
  <sheetFormatPr baseColWidth="10" defaultRowHeight="15"/>
  <cols>
    <col min="1" max="1" width="24.140625" style="56" customWidth="1"/>
    <col min="2" max="2" width="11.42578125" style="56"/>
    <col min="3" max="3" width="19.5703125" style="56" customWidth="1"/>
    <col min="4" max="4" width="29.140625" style="56" customWidth="1"/>
    <col min="5" max="5" width="11.42578125" style="56"/>
    <col min="6" max="6" width="19.7109375" style="56" customWidth="1"/>
    <col min="7" max="8" width="11.42578125" style="56"/>
    <col min="9" max="9" width="20.85546875" style="56" customWidth="1"/>
    <col min="10" max="10" width="31.85546875" style="56" customWidth="1"/>
    <col min="11" max="11" width="27.7109375" style="56" customWidth="1"/>
    <col min="12" max="12" width="22.140625" style="56" customWidth="1"/>
    <col min="13" max="15" width="11.42578125" style="56"/>
    <col min="16" max="16" width="18.5703125" style="56" customWidth="1"/>
    <col min="17" max="17" width="28.28515625" style="56" customWidth="1"/>
    <col min="18" max="18" width="11.42578125" style="56"/>
    <col min="19" max="19" width="16.5703125" style="56" customWidth="1"/>
    <col min="20" max="26" width="11.42578125" style="56"/>
    <col min="27" max="27" width="22.5703125" style="56" customWidth="1"/>
    <col min="28" max="28" width="23" style="56" customWidth="1"/>
    <col min="29" max="29" width="46.140625" style="56" customWidth="1"/>
    <col min="30" max="30" width="17.140625" style="56" customWidth="1"/>
    <col min="31" max="31" width="19.140625" style="56" customWidth="1"/>
    <col min="32" max="32" width="17.85546875" style="56" customWidth="1"/>
    <col min="33" max="33" width="16" style="56" customWidth="1"/>
    <col min="34" max="16384" width="11.42578125" style="56"/>
  </cols>
  <sheetData>
    <row r="1" spans="1:35" ht="57">
      <c r="A1" s="1" t="s">
        <v>4</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27</v>
      </c>
      <c r="AE1" s="1" t="s">
        <v>28</v>
      </c>
      <c r="AF1" s="1" t="s">
        <v>29</v>
      </c>
      <c r="AG1" s="1" t="s">
        <v>30</v>
      </c>
      <c r="AH1" s="1" t="s">
        <v>31</v>
      </c>
      <c r="AI1" s="1" t="s">
        <v>32</v>
      </c>
    </row>
    <row r="2" spans="1:35" s="130" customFormat="1" ht="135.75" customHeight="1">
      <c r="A2" s="15" t="s">
        <v>454</v>
      </c>
      <c r="B2" s="15"/>
      <c r="C2" s="15" t="s">
        <v>1032</v>
      </c>
      <c r="D2" s="15" t="s">
        <v>1032</v>
      </c>
      <c r="E2" s="15" t="s">
        <v>40</v>
      </c>
      <c r="F2" s="19"/>
      <c r="G2" s="15" t="s">
        <v>969</v>
      </c>
      <c r="H2" s="19"/>
      <c r="I2" s="15" t="s">
        <v>42</v>
      </c>
      <c r="J2" s="15" t="s">
        <v>1033</v>
      </c>
      <c r="K2" s="15" t="s">
        <v>1061</v>
      </c>
      <c r="L2" s="178" t="s">
        <v>88</v>
      </c>
      <c r="M2" s="181" t="s">
        <v>67</v>
      </c>
      <c r="N2" s="23" t="str">
        <f>IF(AND(L2&lt;&gt;"",M2&lt;&gt;""),VLOOKUP(L2&amp;M2,[1]Hoja4!$L$3:$M$27,2,FALSE),"")</f>
        <v>Extrema</v>
      </c>
      <c r="O2" s="23"/>
      <c r="P2" s="24" t="s">
        <v>48</v>
      </c>
      <c r="Q2" s="15" t="s">
        <v>1035</v>
      </c>
      <c r="R2" s="15"/>
      <c r="S2" s="185" t="s">
        <v>829</v>
      </c>
      <c r="T2" s="23"/>
      <c r="U2" s="22" t="s">
        <v>48</v>
      </c>
      <c r="V2" s="22" t="s">
        <v>48</v>
      </c>
      <c r="W2" s="22" t="s">
        <v>52</v>
      </c>
      <c r="X2" s="180" t="s">
        <v>77</v>
      </c>
      <c r="Y2" s="182" t="s">
        <v>67</v>
      </c>
      <c r="Z2" s="186" t="str">
        <f>IF(AND(X2&lt;&gt;"",Y2&lt;&gt;""),VLOOKUP(X2&amp;Y2,[1]Hoja4!$L$3:$M$27,2,FALSE),"")</f>
        <v>Alta</v>
      </c>
      <c r="AA2" s="23"/>
      <c r="AB2" s="25"/>
      <c r="AC2" s="15" t="s">
        <v>1036</v>
      </c>
      <c r="AD2" s="15" t="s">
        <v>1037</v>
      </c>
      <c r="AE2" s="15"/>
      <c r="AF2" s="25" t="s">
        <v>1038</v>
      </c>
      <c r="AG2" s="15" t="s">
        <v>1039</v>
      </c>
      <c r="AH2" s="15"/>
      <c r="AI2" s="15"/>
    </row>
    <row r="3" spans="1:35" ht="140.25">
      <c r="A3" s="15" t="s">
        <v>454</v>
      </c>
      <c r="B3" s="15"/>
      <c r="C3" s="15" t="s">
        <v>495</v>
      </c>
      <c r="D3" s="15" t="s">
        <v>496</v>
      </c>
      <c r="E3" s="15" t="s">
        <v>80</v>
      </c>
      <c r="F3" s="19"/>
      <c r="G3" s="15" t="s">
        <v>969</v>
      </c>
      <c r="H3" s="19" t="s">
        <v>206</v>
      </c>
      <c r="I3" s="15" t="s">
        <v>42</v>
      </c>
      <c r="J3" s="15" t="s">
        <v>497</v>
      </c>
      <c r="K3" s="15" t="s">
        <v>498</v>
      </c>
      <c r="L3" s="178" t="s">
        <v>45</v>
      </c>
      <c r="M3" s="181" t="s">
        <v>67</v>
      </c>
      <c r="N3" s="23" t="str">
        <f>IF(AND(L3&lt;&gt;"",M3&lt;&gt;""),VLOOKUP(L3&amp;M3,[1]Hoja4!$L$3:$M$27,2,FALSE),"")</f>
        <v>Moderada</v>
      </c>
      <c r="O3" s="23" t="s">
        <v>47</v>
      </c>
      <c r="P3" s="24" t="s">
        <v>48</v>
      </c>
      <c r="Q3" s="15" t="s">
        <v>1040</v>
      </c>
      <c r="R3" s="15" t="s">
        <v>61</v>
      </c>
      <c r="S3" s="185" t="s">
        <v>829</v>
      </c>
      <c r="T3" s="23"/>
      <c r="U3" s="22" t="s">
        <v>48</v>
      </c>
      <c r="V3" s="22" t="s">
        <v>48</v>
      </c>
      <c r="W3" s="22" t="s">
        <v>48</v>
      </c>
      <c r="X3" s="180" t="s">
        <v>33</v>
      </c>
      <c r="Y3" s="182" t="s">
        <v>67</v>
      </c>
      <c r="Z3" s="186" t="str">
        <f>IF(AND(X3&lt;&gt;"",Y3&lt;&gt;""),VLOOKUP(X3&amp;Y3,[1]Hoja4!$L$3:$M$27,2,FALSE),"")</f>
        <v>Moderada</v>
      </c>
      <c r="AA3" s="23"/>
      <c r="AB3" s="25" t="s">
        <v>53</v>
      </c>
      <c r="AC3" s="15" t="s">
        <v>1041</v>
      </c>
      <c r="AD3" s="15"/>
      <c r="AE3" s="15"/>
      <c r="AF3" s="25" t="s">
        <v>1042</v>
      </c>
      <c r="AG3" s="25" t="s">
        <v>1043</v>
      </c>
      <c r="AH3" s="15" t="s">
        <v>58</v>
      </c>
      <c r="AI3" s="15"/>
    </row>
    <row r="4" spans="1:35" ht="153">
      <c r="A4" s="15" t="s">
        <v>454</v>
      </c>
      <c r="B4" s="15"/>
      <c r="C4" s="15" t="s">
        <v>885</v>
      </c>
      <c r="D4" s="15" t="s">
        <v>885</v>
      </c>
      <c r="E4" s="15" t="s">
        <v>36</v>
      </c>
      <c r="F4" s="26"/>
      <c r="G4" s="15" t="s">
        <v>970</v>
      </c>
      <c r="H4" s="54" t="s">
        <v>837</v>
      </c>
      <c r="I4" s="15" t="s">
        <v>41</v>
      </c>
      <c r="J4" s="15" t="s">
        <v>886</v>
      </c>
      <c r="K4" s="15" t="s">
        <v>887</v>
      </c>
      <c r="L4" s="178" t="s">
        <v>71</v>
      </c>
      <c r="M4" s="181" t="s">
        <v>89</v>
      </c>
      <c r="N4" s="23" t="str">
        <f>IF(AND(L4&lt;&gt;"",M4&lt;&gt;""),VLOOKUP(L4&amp;M4,[1]Hoja4!$L$3:$M$27,2,FALSE),"")</f>
        <v>Extrema</v>
      </c>
      <c r="O4" s="15" t="s">
        <v>838</v>
      </c>
      <c r="P4" s="15" t="s">
        <v>48</v>
      </c>
      <c r="Q4" s="15" t="s">
        <v>1044</v>
      </c>
      <c r="R4" s="15"/>
      <c r="S4" s="185" t="s">
        <v>829</v>
      </c>
      <c r="T4" s="15"/>
      <c r="U4" s="15" t="s">
        <v>48</v>
      </c>
      <c r="V4" s="15" t="s">
        <v>48</v>
      </c>
      <c r="W4" s="15" t="s">
        <v>48</v>
      </c>
      <c r="X4" s="180" t="s">
        <v>45</v>
      </c>
      <c r="Y4" s="182" t="s">
        <v>89</v>
      </c>
      <c r="Z4" s="186" t="str">
        <f>IF(AND(X4&lt;&gt;"",Y4&lt;&gt;""),VLOOKUP(X4&amp;Y4,[1]Hoja4!$L$3:$M$27,2,FALSE),"")</f>
        <v>Extrema</v>
      </c>
      <c r="AA4" s="15"/>
      <c r="AB4" s="15" t="s">
        <v>53</v>
      </c>
      <c r="AC4" s="15" t="s">
        <v>1045</v>
      </c>
      <c r="AD4" s="15"/>
      <c r="AE4" s="15"/>
      <c r="AF4" s="15" t="s">
        <v>1046</v>
      </c>
      <c r="AG4" s="15" t="s">
        <v>1047</v>
      </c>
      <c r="AH4" s="47"/>
      <c r="AI4" s="15" t="s">
        <v>58</v>
      </c>
    </row>
    <row r="21" spans="1:1" hidden="1"/>
    <row r="22" spans="1:1" ht="16.5" hidden="1">
      <c r="A22" s="117" t="s">
        <v>995</v>
      </c>
    </row>
    <row r="23" spans="1:1" ht="33" hidden="1">
      <c r="A23" s="117" t="s">
        <v>997</v>
      </c>
    </row>
    <row r="24" spans="1:1" ht="33" hidden="1">
      <c r="A24" s="118" t="s">
        <v>996</v>
      </c>
    </row>
    <row r="25" spans="1:1" ht="16.5" hidden="1">
      <c r="A25" s="118" t="s">
        <v>998</v>
      </c>
    </row>
    <row r="26" spans="1:1" ht="16.5" hidden="1">
      <c r="A26" s="118" t="s">
        <v>999</v>
      </c>
    </row>
    <row r="27" spans="1:1" ht="16.5" hidden="1">
      <c r="A27" s="118" t="s">
        <v>1000</v>
      </c>
    </row>
    <row r="28" spans="1:1" ht="33" hidden="1">
      <c r="A28" s="118" t="s">
        <v>1001</v>
      </c>
    </row>
    <row r="29" spans="1:1" ht="16.5" hidden="1">
      <c r="A29" s="118" t="s">
        <v>1002</v>
      </c>
    </row>
    <row r="30" spans="1:1" ht="16.5" hidden="1">
      <c r="A30" s="118" t="s">
        <v>1007</v>
      </c>
    </row>
    <row r="31" spans="1:1" ht="16.5" hidden="1">
      <c r="A31" s="118" t="s">
        <v>1006</v>
      </c>
    </row>
    <row r="32" spans="1:1" ht="16.5" hidden="1">
      <c r="A32" s="118" t="s">
        <v>1005</v>
      </c>
    </row>
    <row r="33" spans="1:1" ht="16.5" hidden="1">
      <c r="A33" s="118" t="s">
        <v>1004</v>
      </c>
    </row>
    <row r="34" spans="1:1" ht="16.5" hidden="1">
      <c r="A34" s="118" t="s">
        <v>1003</v>
      </c>
    </row>
    <row r="35" spans="1:1" ht="16.5" hidden="1">
      <c r="A35" s="118" t="s">
        <v>1008</v>
      </c>
    </row>
    <row r="36" spans="1:1" hidden="1"/>
    <row r="37" spans="1:1" hidden="1"/>
    <row r="38" spans="1:1" hidden="1"/>
    <row r="39" spans="1:1" hidden="1"/>
    <row r="40" spans="1:1" hidden="1">
      <c r="A40" s="113" t="s">
        <v>992</v>
      </c>
    </row>
    <row r="41" spans="1:1" hidden="1">
      <c r="A41" s="113" t="s">
        <v>72</v>
      </c>
    </row>
    <row r="42" spans="1:1" hidden="1">
      <c r="A42" s="113" t="s">
        <v>78</v>
      </c>
    </row>
    <row r="43" spans="1:1" hidden="1">
      <c r="A43" s="113" t="s">
        <v>72</v>
      </c>
    </row>
    <row r="44" spans="1:1" hidden="1">
      <c r="A44" s="113" t="s">
        <v>989</v>
      </c>
    </row>
    <row r="45" spans="1:1" hidden="1">
      <c r="A45" s="113" t="s">
        <v>990</v>
      </c>
    </row>
    <row r="46" spans="1:1" hidden="1">
      <c r="A46" s="113" t="s">
        <v>991</v>
      </c>
    </row>
    <row r="49" spans="1:1">
      <c r="A49"/>
    </row>
    <row r="50" spans="1:1">
      <c r="A50" t="s">
        <v>829</v>
      </c>
    </row>
    <row r="51" spans="1:1">
      <c r="A51" t="s">
        <v>1300</v>
      </c>
    </row>
    <row r="52" spans="1:1">
      <c r="A52" t="s">
        <v>1270</v>
      </c>
    </row>
    <row r="53" spans="1:1">
      <c r="A53"/>
    </row>
    <row r="54" spans="1:1">
      <c r="A54"/>
    </row>
    <row r="55" spans="1:1">
      <c r="A55"/>
    </row>
    <row r="56" spans="1:1">
      <c r="A56"/>
    </row>
    <row r="57" spans="1:1">
      <c r="A57"/>
    </row>
    <row r="58" spans="1:1">
      <c r="A58"/>
    </row>
    <row r="59" spans="1:1">
      <c r="A59"/>
    </row>
    <row r="60" spans="1:1">
      <c r="A60"/>
    </row>
    <row r="61" spans="1:1">
      <c r="A61"/>
    </row>
    <row r="62" spans="1:1">
      <c r="A62" s="167" t="s">
        <v>829</v>
      </c>
    </row>
    <row r="63" spans="1:1" ht="12" customHeight="1">
      <c r="A63" s="181" t="s">
        <v>33</v>
      </c>
    </row>
    <row r="64" spans="1:1">
      <c r="A64" s="181" t="s">
        <v>45</v>
      </c>
    </row>
    <row r="65" spans="1:1">
      <c r="A65" s="181" t="s">
        <v>71</v>
      </c>
    </row>
    <row r="66" spans="1:1">
      <c r="A66" s="181" t="s">
        <v>77</v>
      </c>
    </row>
    <row r="67" spans="1:1">
      <c r="A67" s="181" t="s">
        <v>88</v>
      </c>
    </row>
    <row r="68" spans="1:1">
      <c r="A68"/>
    </row>
    <row r="69" spans="1:1">
      <c r="A69"/>
    </row>
    <row r="70" spans="1:1">
      <c r="A70"/>
    </row>
    <row r="71" spans="1:1">
      <c r="A71" s="167" t="s">
        <v>830</v>
      </c>
    </row>
    <row r="72" spans="1:1">
      <c r="A72" s="181" t="s">
        <v>34</v>
      </c>
    </row>
    <row r="73" spans="1:1">
      <c r="A73" s="181" t="s">
        <v>60</v>
      </c>
    </row>
    <row r="74" spans="1:1">
      <c r="A74" s="181" t="s">
        <v>67</v>
      </c>
    </row>
    <row r="75" spans="1:1">
      <c r="A75" s="181" t="s">
        <v>46</v>
      </c>
    </row>
    <row r="76" spans="1:1">
      <c r="A76" s="181" t="s">
        <v>89</v>
      </c>
    </row>
    <row r="77" spans="1:1">
      <c r="A77"/>
    </row>
    <row r="78" spans="1:1">
      <c r="A78"/>
    </row>
    <row r="79" spans="1:1">
      <c r="A79" s="181" t="s">
        <v>61</v>
      </c>
    </row>
    <row r="80" spans="1:1">
      <c r="A80" s="181" t="s">
        <v>35</v>
      </c>
    </row>
    <row r="81" spans="1:1">
      <c r="A81"/>
    </row>
  </sheetData>
  <protectedRanges>
    <protectedRange sqref="H2:H3 F2:F3" name="Rango1_3"/>
  </protectedRanges>
  <dataConsolidate/>
  <conditionalFormatting sqref="N2:O2 AA2:AA3 O3 N3:N4">
    <cfRule type="cellIs" dxfId="199" priority="5" operator="equal">
      <formula>"Extrema"</formula>
    </cfRule>
    <cfRule type="cellIs" dxfId="198" priority="6" operator="equal">
      <formula>"Alta"</formula>
    </cfRule>
    <cfRule type="cellIs" dxfId="197" priority="7" operator="equal">
      <formula>"Moderada"</formula>
    </cfRule>
    <cfRule type="cellIs" dxfId="196" priority="8" operator="equal">
      <formula>"Baja"</formula>
    </cfRule>
  </conditionalFormatting>
  <conditionalFormatting sqref="Z2:Z4">
    <cfRule type="cellIs" dxfId="195" priority="1" operator="equal">
      <formula>"Extrema"</formula>
    </cfRule>
    <cfRule type="cellIs" dxfId="194" priority="2" operator="equal">
      <formula>"Moderada"</formula>
    </cfRule>
    <cfRule type="cellIs" dxfId="193" priority="3" operator="equal">
      <formula>"Alta"</formula>
    </cfRule>
    <cfRule type="cellIs" dxfId="192" priority="4" operator="equal">
      <formula>"Bajo"</formula>
    </cfRule>
  </conditionalFormatting>
  <dataValidations count="15">
    <dataValidation type="list" allowBlank="1" showInputMessage="1" showErrorMessage="1" sqref="A40:A46">
      <formula1>$A$236:$A$242</formula1>
    </dataValidation>
    <dataValidation type="list" allowBlank="1" showInputMessage="1" showErrorMessage="1" sqref="A22:A35">
      <formula1>$A$245:$A$258</formula1>
    </dataValidation>
    <dataValidation type="list" allowBlank="1" showInputMessage="1" showErrorMessage="1" sqref="AH3">
      <formula1>$B$833:$B$836</formula1>
    </dataValidation>
    <dataValidation type="list" allowBlank="1" showInputMessage="1" showErrorMessage="1" sqref="R3">
      <formula1>#REF!</formula1>
    </dataValidation>
    <dataValidation type="list" allowBlank="1" showInputMessage="1" showErrorMessage="1" errorTitle="ERROR !!!" error="Por favor elija la opción SI o NO dentro de la lista desplegable._x000a__x000a_Gracias." sqref="U3:W3">
      <formula1>"SI,NO"</formula1>
    </dataValidation>
    <dataValidation type="list" allowBlank="1" showInputMessage="1" showErrorMessage="1" sqref="G2:G4">
      <formula1>$A$281:$A$283</formula1>
    </dataValidation>
    <dataValidation type="list" allowBlank="1" showInputMessage="1" showErrorMessage="1" sqref="F2:F3">
      <formula1>Tipo_de_Riesgo</formula1>
    </dataValidation>
    <dataValidation type="list" allowBlank="1" showInputMessage="1" showErrorMessage="1" sqref="P2:P3">
      <formula1>"SI,NO"</formula1>
    </dataValidation>
    <dataValidation type="list" allowBlank="1" showInputMessage="1" showErrorMessage="1" sqref="I2:I3">
      <formula1>$A$198:$A$202</formula1>
    </dataValidation>
    <dataValidation type="list" allowBlank="1" showInputMessage="1" showErrorMessage="1" sqref="E2:E3">
      <formula1>$AX$3:$AX$4</formula1>
    </dataValidation>
    <dataValidation type="list" allowBlank="1" showInputMessage="1" showErrorMessage="1" sqref="A79:A80">
      <formula1>$A$64:$A$65</formula1>
    </dataValidation>
    <dataValidation type="list" allowBlank="1" showInputMessage="1" showErrorMessage="1" sqref="A72:A76 M2:M4 Y2:Y4">
      <formula1>$A$72:$A$76</formula1>
    </dataValidation>
    <dataValidation type="list" allowBlank="1" showInputMessage="1" showErrorMessage="1" sqref="A63:A67 L2:L4 X2:X4">
      <formula1>$A$63:$A$67</formula1>
    </dataValidation>
    <dataValidation type="list" allowBlank="1" showInputMessage="1" showErrorMessage="1" sqref="A50 S2:S4">
      <formula1>$A$50:$A$52</formula1>
    </dataValidation>
    <dataValidation type="list" allowBlank="1" showInputMessage="1" showErrorMessage="1" sqref="A51:A52">
      <formula1>$A$51:$A$52</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1"/>
  <sheetViews>
    <sheetView topLeftCell="H1" workbookViewId="0">
      <selection activeCell="T2" sqref="T2"/>
    </sheetView>
  </sheetViews>
  <sheetFormatPr baseColWidth="10" defaultRowHeight="15"/>
  <cols>
    <col min="1" max="1" width="17.7109375" customWidth="1"/>
    <col min="2" max="2" width="28.28515625" customWidth="1"/>
    <col min="6" max="6" width="30.140625" customWidth="1"/>
    <col min="7" max="7" width="27.42578125" customWidth="1"/>
    <col min="11" max="11" width="16.42578125" customWidth="1"/>
    <col min="12" max="12" width="38.7109375" customWidth="1"/>
    <col min="22" max="22" width="28.85546875" customWidth="1"/>
    <col min="23" max="23" width="17.28515625" customWidth="1"/>
    <col min="25" max="25" width="14.42578125" customWidth="1"/>
    <col min="26" max="26" width="14.28515625" customWidth="1"/>
  </cols>
  <sheetData>
    <row r="1" spans="1:26" ht="42">
      <c r="A1" s="1" t="s">
        <v>4</v>
      </c>
      <c r="B1" s="1" t="s">
        <v>7</v>
      </c>
      <c r="C1" s="1" t="s">
        <v>8</v>
      </c>
      <c r="D1" s="1" t="s">
        <v>968</v>
      </c>
      <c r="E1" s="1" t="s">
        <v>10</v>
      </c>
      <c r="F1" s="1" t="s">
        <v>11</v>
      </c>
      <c r="G1" s="1" t="s">
        <v>12</v>
      </c>
      <c r="H1" s="2" t="s">
        <v>13</v>
      </c>
      <c r="I1" s="2" t="s">
        <v>14</v>
      </c>
      <c r="J1" s="2" t="s">
        <v>15</v>
      </c>
      <c r="K1" s="2" t="s">
        <v>17</v>
      </c>
      <c r="L1" s="2" t="s">
        <v>18</v>
      </c>
      <c r="M1" s="1" t="s">
        <v>19</v>
      </c>
      <c r="N1" s="1" t="s">
        <v>20</v>
      </c>
      <c r="O1" s="2" t="s">
        <v>22</v>
      </c>
      <c r="P1" s="2" t="s">
        <v>23</v>
      </c>
      <c r="Q1" s="2" t="s">
        <v>24</v>
      </c>
      <c r="R1" s="2" t="s">
        <v>13</v>
      </c>
      <c r="S1" s="2" t="s">
        <v>14</v>
      </c>
      <c r="T1" s="2" t="s">
        <v>15</v>
      </c>
      <c r="U1" s="2" t="s">
        <v>25</v>
      </c>
      <c r="V1" s="1" t="s">
        <v>26</v>
      </c>
      <c r="W1" s="1" t="s">
        <v>27</v>
      </c>
      <c r="X1" s="1" t="s">
        <v>29</v>
      </c>
      <c r="Y1" s="171" t="s">
        <v>30</v>
      </c>
      <c r="Z1" s="171" t="s">
        <v>31</v>
      </c>
    </row>
    <row r="2" spans="1:26" ht="165" customHeight="1">
      <c r="A2" s="15" t="s">
        <v>501</v>
      </c>
      <c r="B2" s="15" t="s">
        <v>502</v>
      </c>
      <c r="C2" s="15" t="s">
        <v>75</v>
      </c>
      <c r="D2" s="16" t="s">
        <v>969</v>
      </c>
      <c r="E2" s="16" t="s">
        <v>42</v>
      </c>
      <c r="F2" s="15" t="s">
        <v>503</v>
      </c>
      <c r="G2" s="26" t="s">
        <v>1301</v>
      </c>
      <c r="H2" s="182" t="s">
        <v>33</v>
      </c>
      <c r="I2" s="182" t="s">
        <v>89</v>
      </c>
      <c r="J2" s="23" t="s">
        <v>71</v>
      </c>
      <c r="K2" s="24" t="s">
        <v>48</v>
      </c>
      <c r="L2" s="15" t="s">
        <v>1273</v>
      </c>
      <c r="M2" s="16" t="s">
        <v>61</v>
      </c>
      <c r="N2" s="59" t="s">
        <v>829</v>
      </c>
      <c r="O2" s="22" t="s">
        <v>48</v>
      </c>
      <c r="P2" s="22" t="s">
        <v>48</v>
      </c>
      <c r="Q2" s="22" t="s">
        <v>48</v>
      </c>
      <c r="R2" s="182" t="s">
        <v>33</v>
      </c>
      <c r="S2" s="182" t="s">
        <v>67</v>
      </c>
      <c r="T2" s="23" t="str">
        <f>IF(AND(R2&lt;&gt;"",S2&lt;&gt;""),VLOOKUP(R2&amp;S2,Hoja5!$L$3:$M$27,2,FALSE),"")</f>
        <v>Moderada</v>
      </c>
      <c r="U2" s="25" t="s">
        <v>53</v>
      </c>
      <c r="V2" s="15" t="s">
        <v>1274</v>
      </c>
      <c r="W2" s="16" t="s">
        <v>506</v>
      </c>
      <c r="X2" s="25" t="s">
        <v>1073</v>
      </c>
      <c r="Y2" s="25" t="s">
        <v>1074</v>
      </c>
      <c r="Z2" s="170"/>
    </row>
    <row r="3" spans="1:26" ht="51">
      <c r="A3" s="15" t="s">
        <v>501</v>
      </c>
      <c r="B3" s="15" t="s">
        <v>507</v>
      </c>
      <c r="C3" s="15" t="s">
        <v>75</v>
      </c>
      <c r="D3" s="16" t="s">
        <v>969</v>
      </c>
      <c r="E3" s="16" t="s">
        <v>42</v>
      </c>
      <c r="F3" s="15" t="s">
        <v>1275</v>
      </c>
      <c r="G3" s="26" t="s">
        <v>504</v>
      </c>
      <c r="H3" s="182" t="s">
        <v>45</v>
      </c>
      <c r="I3" s="182" t="s">
        <v>67</v>
      </c>
      <c r="J3" s="23" t="s">
        <v>71</v>
      </c>
      <c r="K3" s="24" t="s">
        <v>48</v>
      </c>
      <c r="L3" s="15" t="s">
        <v>509</v>
      </c>
      <c r="M3" s="16" t="s">
        <v>61</v>
      </c>
      <c r="N3" s="59" t="s">
        <v>829</v>
      </c>
      <c r="O3" s="22" t="s">
        <v>48</v>
      </c>
      <c r="P3" s="22" t="s">
        <v>48</v>
      </c>
      <c r="Q3" s="22" t="s">
        <v>48</v>
      </c>
      <c r="R3" s="182" t="s">
        <v>33</v>
      </c>
      <c r="S3" s="182" t="s">
        <v>67</v>
      </c>
      <c r="T3" s="23" t="str">
        <f>IF(AND(R3&lt;&gt;"",S3&lt;&gt;""),VLOOKUP(R3&amp;S3,Hoja5!$L$3:$M$27,2,FALSE),"")</f>
        <v>Moderada</v>
      </c>
      <c r="U3" s="25" t="s">
        <v>53</v>
      </c>
      <c r="V3" s="15" t="s">
        <v>1282</v>
      </c>
      <c r="W3" s="16" t="s">
        <v>506</v>
      </c>
      <c r="X3" s="25" t="s">
        <v>1073</v>
      </c>
      <c r="Y3" s="25" t="s">
        <v>1074</v>
      </c>
      <c r="Z3" s="170"/>
    </row>
    <row r="4" spans="1:26" ht="159" customHeight="1">
      <c r="A4" s="15" t="s">
        <v>501</v>
      </c>
      <c r="B4" s="15" t="s">
        <v>510</v>
      </c>
      <c r="C4" s="15" t="s">
        <v>40</v>
      </c>
      <c r="D4" s="16" t="s">
        <v>969</v>
      </c>
      <c r="E4" s="16" t="s">
        <v>42</v>
      </c>
      <c r="F4" s="15" t="s">
        <v>1276</v>
      </c>
      <c r="G4" s="26" t="s">
        <v>512</v>
      </c>
      <c r="H4" s="182" t="s">
        <v>71</v>
      </c>
      <c r="I4" s="182" t="s">
        <v>67</v>
      </c>
      <c r="J4" s="23" t="s">
        <v>1024</v>
      </c>
      <c r="K4" s="24" t="s">
        <v>48</v>
      </c>
      <c r="L4" s="15" t="s">
        <v>1277</v>
      </c>
      <c r="M4" s="16" t="s">
        <v>61</v>
      </c>
      <c r="N4" s="59" t="s">
        <v>829</v>
      </c>
      <c r="O4" s="22" t="s">
        <v>48</v>
      </c>
      <c r="P4" s="22" t="s">
        <v>48</v>
      </c>
      <c r="Q4" s="22" t="s">
        <v>48</v>
      </c>
      <c r="R4" s="182" t="s">
        <v>45</v>
      </c>
      <c r="S4" s="182" t="s">
        <v>67</v>
      </c>
      <c r="T4" s="23" t="str">
        <f>IF(AND(R4&lt;&gt;"",S4&lt;&gt;""),VLOOKUP(R4&amp;S4,Hoja5!$L$3:$M$27,2,FALSE),"")</f>
        <v>Moderada</v>
      </c>
      <c r="U4" s="25" t="s">
        <v>53</v>
      </c>
      <c r="V4" s="15" t="s">
        <v>1281</v>
      </c>
      <c r="W4" s="16" t="s">
        <v>506</v>
      </c>
      <c r="X4" s="25" t="s">
        <v>1089</v>
      </c>
      <c r="Y4" s="25" t="s">
        <v>1074</v>
      </c>
      <c r="Z4" s="170"/>
    </row>
    <row r="5" spans="1:26" ht="102">
      <c r="A5" s="15" t="s">
        <v>501</v>
      </c>
      <c r="B5" s="15" t="s">
        <v>515</v>
      </c>
      <c r="C5" s="15" t="s">
        <v>75</v>
      </c>
      <c r="D5" s="16" t="s">
        <v>969</v>
      </c>
      <c r="E5" s="16" t="s">
        <v>42</v>
      </c>
      <c r="F5" s="15" t="s">
        <v>1278</v>
      </c>
      <c r="G5" s="26" t="s">
        <v>1279</v>
      </c>
      <c r="H5" s="182" t="s">
        <v>71</v>
      </c>
      <c r="I5" s="182" t="s">
        <v>67</v>
      </c>
      <c r="J5" s="23" t="s">
        <v>1024</v>
      </c>
      <c r="K5" s="24" t="s">
        <v>48</v>
      </c>
      <c r="L5" s="15" t="s">
        <v>1280</v>
      </c>
      <c r="M5" s="16" t="s">
        <v>61</v>
      </c>
      <c r="N5" s="59" t="s">
        <v>829</v>
      </c>
      <c r="O5" s="22" t="s">
        <v>48</v>
      </c>
      <c r="P5" s="22" t="s">
        <v>48</v>
      </c>
      <c r="Q5" s="22" t="s">
        <v>48</v>
      </c>
      <c r="R5" s="182" t="s">
        <v>45</v>
      </c>
      <c r="S5" s="182" t="s">
        <v>67</v>
      </c>
      <c r="T5" s="23" t="str">
        <f>IF(AND(R5&lt;&gt;"",S5&lt;&gt;""),VLOOKUP(R5&amp;S5,Hoja5!$L$3:$M$27,2,FALSE),"")</f>
        <v>Moderada</v>
      </c>
      <c r="U5" s="25" t="s">
        <v>53</v>
      </c>
      <c r="V5" s="15" t="s">
        <v>1281</v>
      </c>
      <c r="W5" s="16" t="s">
        <v>506</v>
      </c>
      <c r="X5" s="25" t="s">
        <v>1089</v>
      </c>
      <c r="Y5" s="25" t="s">
        <v>1074</v>
      </c>
      <c r="Z5" s="170"/>
    </row>
    <row r="6" spans="1:26" ht="102">
      <c r="A6" s="15" t="s">
        <v>501</v>
      </c>
      <c r="B6" s="15" t="s">
        <v>520</v>
      </c>
      <c r="C6" s="15" t="s">
        <v>75</v>
      </c>
      <c r="D6" s="16" t="s">
        <v>969</v>
      </c>
      <c r="E6" s="16" t="s">
        <v>42</v>
      </c>
      <c r="F6" s="15" t="s">
        <v>521</v>
      </c>
      <c r="G6" s="26" t="s">
        <v>522</v>
      </c>
      <c r="H6" s="182" t="s">
        <v>71</v>
      </c>
      <c r="I6" s="182" t="s">
        <v>67</v>
      </c>
      <c r="J6" s="23" t="s">
        <v>1024</v>
      </c>
      <c r="K6" s="24" t="s">
        <v>48</v>
      </c>
      <c r="L6" s="15" t="s">
        <v>1283</v>
      </c>
      <c r="M6" s="16" t="s">
        <v>61</v>
      </c>
      <c r="N6" s="59" t="s">
        <v>829</v>
      </c>
      <c r="O6" s="22" t="s">
        <v>48</v>
      </c>
      <c r="P6" s="22" t="s">
        <v>48</v>
      </c>
      <c r="Q6" s="22" t="s">
        <v>48</v>
      </c>
      <c r="R6" s="182" t="s">
        <v>45</v>
      </c>
      <c r="S6" s="182" t="s">
        <v>67</v>
      </c>
      <c r="T6" s="23" t="str">
        <f>IF(AND(R6&lt;&gt;"",S6&lt;&gt;""),VLOOKUP(R6&amp;S6,Hoja5!$L$3:$M$27,2,FALSE),"")</f>
        <v>Moderada</v>
      </c>
      <c r="U6" s="25" t="s">
        <v>53</v>
      </c>
      <c r="V6" s="15" t="s">
        <v>1284</v>
      </c>
      <c r="W6" s="16" t="s">
        <v>506</v>
      </c>
      <c r="X6" s="25" t="s">
        <v>1089</v>
      </c>
      <c r="Y6" s="25" t="s">
        <v>1074</v>
      </c>
      <c r="Z6" s="170"/>
    </row>
    <row r="7" spans="1:26" ht="76.5">
      <c r="A7" s="15" t="s">
        <v>501</v>
      </c>
      <c r="B7" s="15" t="s">
        <v>524</v>
      </c>
      <c r="C7" s="15" t="s">
        <v>75</v>
      </c>
      <c r="D7" s="16" t="s">
        <v>969</v>
      </c>
      <c r="E7" s="16" t="s">
        <v>42</v>
      </c>
      <c r="F7" s="7" t="s">
        <v>525</v>
      </c>
      <c r="G7" s="8" t="s">
        <v>526</v>
      </c>
      <c r="H7" s="182" t="s">
        <v>71</v>
      </c>
      <c r="I7" s="182" t="s">
        <v>67</v>
      </c>
      <c r="J7" s="23" t="s">
        <v>1024</v>
      </c>
      <c r="K7" s="24" t="s">
        <v>48</v>
      </c>
      <c r="L7" s="15" t="s">
        <v>527</v>
      </c>
      <c r="M7" s="16" t="s">
        <v>61</v>
      </c>
      <c r="N7" s="59" t="s">
        <v>829</v>
      </c>
      <c r="O7" s="22" t="s">
        <v>48</v>
      </c>
      <c r="P7" s="22" t="s">
        <v>48</v>
      </c>
      <c r="Q7" s="22" t="s">
        <v>48</v>
      </c>
      <c r="R7" s="182" t="s">
        <v>45</v>
      </c>
      <c r="S7" s="182" t="s">
        <v>67</v>
      </c>
      <c r="T7" s="23" t="str">
        <f>IF(AND(R7&lt;&gt;"",S7&lt;&gt;""),VLOOKUP(R7&amp;S7,Hoja5!$L$3:$M$27,2,FALSE),"")</f>
        <v>Moderada</v>
      </c>
      <c r="U7" s="25" t="s">
        <v>53</v>
      </c>
      <c r="V7" s="15" t="s">
        <v>527</v>
      </c>
      <c r="W7" s="16" t="s">
        <v>528</v>
      </c>
      <c r="X7" s="25" t="s">
        <v>1089</v>
      </c>
      <c r="Y7" s="25" t="s">
        <v>1074</v>
      </c>
      <c r="Z7" s="170"/>
    </row>
    <row r="8" spans="1:26" ht="102">
      <c r="A8" s="15" t="s">
        <v>501</v>
      </c>
      <c r="B8" s="15" t="s">
        <v>529</v>
      </c>
      <c r="C8" s="15" t="s">
        <v>75</v>
      </c>
      <c r="D8" s="16" t="s">
        <v>969</v>
      </c>
      <c r="E8" s="16" t="s">
        <v>42</v>
      </c>
      <c r="F8" s="7" t="s">
        <v>530</v>
      </c>
      <c r="G8" s="8" t="s">
        <v>531</v>
      </c>
      <c r="H8" s="182" t="s">
        <v>71</v>
      </c>
      <c r="I8" s="182" t="s">
        <v>46</v>
      </c>
      <c r="J8" s="23" t="s">
        <v>966</v>
      </c>
      <c r="K8" s="24" t="s">
        <v>48</v>
      </c>
      <c r="L8" s="15" t="s">
        <v>532</v>
      </c>
      <c r="M8" s="16" t="s">
        <v>61</v>
      </c>
      <c r="N8" s="59" t="s">
        <v>829</v>
      </c>
      <c r="O8" s="22" t="s">
        <v>48</v>
      </c>
      <c r="P8" s="22" t="s">
        <v>48</v>
      </c>
      <c r="Q8" s="22" t="s">
        <v>48</v>
      </c>
      <c r="R8" s="182" t="s">
        <v>45</v>
      </c>
      <c r="S8" s="182" t="s">
        <v>46</v>
      </c>
      <c r="T8" s="23" t="str">
        <f>IF(AND(R8&lt;&gt;"",S8&lt;&gt;""),VLOOKUP(R8&amp;S8,Hoja5!$L$3:$M$27,2,FALSE),"")</f>
        <v>Alta</v>
      </c>
      <c r="U8" s="25" t="s">
        <v>53</v>
      </c>
      <c r="V8" s="15" t="s">
        <v>532</v>
      </c>
      <c r="W8" s="16" t="s">
        <v>528</v>
      </c>
      <c r="X8" s="25" t="s">
        <v>1089</v>
      </c>
      <c r="Y8" s="25" t="s">
        <v>1074</v>
      </c>
      <c r="Z8" s="170"/>
    </row>
    <row r="9" spans="1:26" ht="51">
      <c r="A9" s="15" t="s">
        <v>501</v>
      </c>
      <c r="B9" s="15" t="s">
        <v>533</v>
      </c>
      <c r="C9" s="15" t="s">
        <v>75</v>
      </c>
      <c r="D9" s="16" t="s">
        <v>969</v>
      </c>
      <c r="E9" s="16" t="s">
        <v>42</v>
      </c>
      <c r="F9" s="7" t="s">
        <v>534</v>
      </c>
      <c r="G9" s="8" t="s">
        <v>535</v>
      </c>
      <c r="H9" s="182" t="s">
        <v>71</v>
      </c>
      <c r="I9" s="182" t="s">
        <v>67</v>
      </c>
      <c r="J9" s="23" t="s">
        <v>1024</v>
      </c>
      <c r="K9" s="24" t="s">
        <v>48</v>
      </c>
      <c r="L9" s="15" t="s">
        <v>536</v>
      </c>
      <c r="M9" s="16" t="s">
        <v>61</v>
      </c>
      <c r="N9" s="59" t="s">
        <v>829</v>
      </c>
      <c r="O9" s="22" t="s">
        <v>48</v>
      </c>
      <c r="P9" s="22" t="s">
        <v>48</v>
      </c>
      <c r="Q9" s="22" t="s">
        <v>48</v>
      </c>
      <c r="R9" s="182" t="s">
        <v>45</v>
      </c>
      <c r="S9" s="182" t="s">
        <v>67</v>
      </c>
      <c r="T9" s="23" t="str">
        <f>IF(AND(R9&lt;&gt;"",S9&lt;&gt;""),VLOOKUP(R9&amp;S9,Hoja5!$L$3:$M$27,2,FALSE),"")</f>
        <v>Moderada</v>
      </c>
      <c r="U9" s="25" t="s">
        <v>53</v>
      </c>
      <c r="V9" s="15" t="s">
        <v>536</v>
      </c>
      <c r="W9" s="16" t="s">
        <v>528</v>
      </c>
      <c r="X9" s="25" t="s">
        <v>1089</v>
      </c>
      <c r="Y9" s="25" t="s">
        <v>1074</v>
      </c>
      <c r="Z9" s="170"/>
    </row>
    <row r="10" spans="1:26" ht="51">
      <c r="A10" s="15" t="s">
        <v>501</v>
      </c>
      <c r="B10" s="15" t="s">
        <v>537</v>
      </c>
      <c r="C10" s="15" t="s">
        <v>75</v>
      </c>
      <c r="D10" s="16" t="s">
        <v>969</v>
      </c>
      <c r="E10" s="16" t="s">
        <v>42</v>
      </c>
      <c r="F10" s="15" t="s">
        <v>538</v>
      </c>
      <c r="G10" s="26" t="s">
        <v>539</v>
      </c>
      <c r="H10" s="182" t="s">
        <v>71</v>
      </c>
      <c r="I10" s="182" t="s">
        <v>67</v>
      </c>
      <c r="J10" s="23" t="s">
        <v>1024</v>
      </c>
      <c r="K10" s="24" t="s">
        <v>48</v>
      </c>
      <c r="L10" s="15" t="s">
        <v>540</v>
      </c>
      <c r="M10" s="16" t="s">
        <v>61</v>
      </c>
      <c r="N10" s="59" t="s">
        <v>829</v>
      </c>
      <c r="O10" s="22" t="s">
        <v>48</v>
      </c>
      <c r="P10" s="22" t="s">
        <v>48</v>
      </c>
      <c r="Q10" s="22" t="s">
        <v>48</v>
      </c>
      <c r="R10" s="182" t="s">
        <v>45</v>
      </c>
      <c r="S10" s="182" t="s">
        <v>67</v>
      </c>
      <c r="T10" s="23" t="str">
        <f>IF(AND(R10&lt;&gt;"",S10&lt;&gt;""),VLOOKUP(R10&amp;S10,Hoja5!$L$3:$M$27,2,FALSE),"")</f>
        <v>Moderada</v>
      </c>
      <c r="U10" s="25" t="s">
        <v>53</v>
      </c>
      <c r="V10" s="15" t="s">
        <v>541</v>
      </c>
      <c r="W10" s="16" t="s">
        <v>408</v>
      </c>
      <c r="X10" s="25" t="s">
        <v>1089</v>
      </c>
      <c r="Y10" s="25" t="s">
        <v>1074</v>
      </c>
      <c r="Z10" s="170"/>
    </row>
    <row r="11" spans="1:26" ht="63.75">
      <c r="A11" s="15" t="s">
        <v>501</v>
      </c>
      <c r="B11" s="15" t="s">
        <v>544</v>
      </c>
      <c r="C11" s="15" t="s">
        <v>75</v>
      </c>
      <c r="D11" s="16" t="s">
        <v>969</v>
      </c>
      <c r="E11" s="16" t="s">
        <v>42</v>
      </c>
      <c r="F11" s="15" t="s">
        <v>545</v>
      </c>
      <c r="G11" s="26" t="s">
        <v>546</v>
      </c>
      <c r="H11" s="182" t="s">
        <v>45</v>
      </c>
      <c r="I11" s="182" t="s">
        <v>67</v>
      </c>
      <c r="J11" s="23" t="s">
        <v>71</v>
      </c>
      <c r="K11" s="24" t="s">
        <v>48</v>
      </c>
      <c r="L11" s="15" t="s">
        <v>547</v>
      </c>
      <c r="M11" s="16" t="s">
        <v>61</v>
      </c>
      <c r="N11" s="59" t="s">
        <v>829</v>
      </c>
      <c r="O11" s="22" t="s">
        <v>48</v>
      </c>
      <c r="P11" s="22" t="s">
        <v>48</v>
      </c>
      <c r="Q11" s="22" t="s">
        <v>48</v>
      </c>
      <c r="R11" s="182" t="s">
        <v>33</v>
      </c>
      <c r="S11" s="182" t="s">
        <v>67</v>
      </c>
      <c r="T11" s="23" t="str">
        <f>IF(AND(R11&lt;&gt;"",S11&lt;&gt;""),VLOOKUP(R11&amp;S11,Hoja5!$L$3:$M$27,2,FALSE),"")</f>
        <v>Moderada</v>
      </c>
      <c r="U11" s="25" t="s">
        <v>53</v>
      </c>
      <c r="V11" s="15" t="s">
        <v>548</v>
      </c>
      <c r="W11" s="16" t="s">
        <v>408</v>
      </c>
      <c r="X11" s="25" t="s">
        <v>1089</v>
      </c>
      <c r="Y11" s="25" t="s">
        <v>1074</v>
      </c>
      <c r="Z11" s="170"/>
    </row>
    <row r="12" spans="1:26" ht="62.25" customHeight="1">
      <c r="A12" s="15" t="s">
        <v>501</v>
      </c>
      <c r="B12" s="15" t="s">
        <v>550</v>
      </c>
      <c r="C12" s="15" t="s">
        <v>75</v>
      </c>
      <c r="D12" s="16" t="s">
        <v>969</v>
      </c>
      <c r="E12" s="16" t="s">
        <v>42</v>
      </c>
      <c r="F12" s="15" t="s">
        <v>538</v>
      </c>
      <c r="G12" s="26" t="s">
        <v>551</v>
      </c>
      <c r="H12" s="182" t="s">
        <v>71</v>
      </c>
      <c r="I12" s="182" t="s">
        <v>67</v>
      </c>
      <c r="J12" s="23" t="s">
        <v>1024</v>
      </c>
      <c r="K12" s="24" t="s">
        <v>48</v>
      </c>
      <c r="L12" s="15" t="s">
        <v>552</v>
      </c>
      <c r="M12" s="16" t="s">
        <v>61</v>
      </c>
      <c r="N12" s="59" t="s">
        <v>829</v>
      </c>
      <c r="O12" s="22" t="s">
        <v>48</v>
      </c>
      <c r="P12" s="22" t="s">
        <v>48</v>
      </c>
      <c r="Q12" s="22" t="s">
        <v>48</v>
      </c>
      <c r="R12" s="182" t="s">
        <v>45</v>
      </c>
      <c r="S12" s="182" t="s">
        <v>67</v>
      </c>
      <c r="T12" s="23" t="str">
        <f>IF(AND(R12&lt;&gt;"",S12&lt;&gt;""),VLOOKUP(R12&amp;S12,Hoja5!$L$3:$M$27,2,FALSE),"")</f>
        <v>Moderada</v>
      </c>
      <c r="U12" s="25" t="s">
        <v>53</v>
      </c>
      <c r="V12" s="15" t="s">
        <v>552</v>
      </c>
      <c r="W12" s="16" t="s">
        <v>408</v>
      </c>
      <c r="X12" s="25" t="s">
        <v>1089</v>
      </c>
      <c r="Y12" s="25" t="s">
        <v>1074</v>
      </c>
      <c r="Z12" s="170"/>
    </row>
    <row r="13" spans="1:26" ht="102">
      <c r="A13" s="15" t="s">
        <v>501</v>
      </c>
      <c r="B13" s="15" t="s">
        <v>1285</v>
      </c>
      <c r="C13" s="15" t="s">
        <v>80</v>
      </c>
      <c r="D13" s="16" t="s">
        <v>969</v>
      </c>
      <c r="E13" s="16" t="s">
        <v>42</v>
      </c>
      <c r="F13" s="15" t="s">
        <v>555</v>
      </c>
      <c r="G13" s="26" t="s">
        <v>556</v>
      </c>
      <c r="H13" s="182" t="s">
        <v>71</v>
      </c>
      <c r="I13" s="182" t="s">
        <v>46</v>
      </c>
      <c r="J13" s="23" t="s">
        <v>966</v>
      </c>
      <c r="K13" s="24" t="s">
        <v>48</v>
      </c>
      <c r="L13" s="15" t="s">
        <v>557</v>
      </c>
      <c r="M13" s="16" t="s">
        <v>61</v>
      </c>
      <c r="N13" s="59" t="s">
        <v>829</v>
      </c>
      <c r="O13" s="22" t="s">
        <v>48</v>
      </c>
      <c r="P13" s="22" t="s">
        <v>48</v>
      </c>
      <c r="Q13" s="22" t="s">
        <v>48</v>
      </c>
      <c r="R13" s="182" t="s">
        <v>45</v>
      </c>
      <c r="S13" s="182" t="s">
        <v>46</v>
      </c>
      <c r="T13" s="23" t="str">
        <f>IF(AND(R13&lt;&gt;"",S13&lt;&gt;""),VLOOKUP(R13&amp;S13,Hoja5!$L$3:$M$27,2,FALSE),"")</f>
        <v>Alta</v>
      </c>
      <c r="U13" s="25" t="s">
        <v>53</v>
      </c>
      <c r="V13" s="15" t="s">
        <v>1286</v>
      </c>
      <c r="W13" s="16" t="s">
        <v>905</v>
      </c>
      <c r="X13" s="25" t="s">
        <v>1089</v>
      </c>
      <c r="Y13" s="25" t="s">
        <v>1074</v>
      </c>
      <c r="Z13" s="170"/>
    </row>
    <row r="14" spans="1:26" ht="80.25" customHeight="1">
      <c r="A14" s="15" t="s">
        <v>501</v>
      </c>
      <c r="B14" s="15" t="s">
        <v>561</v>
      </c>
      <c r="C14" s="15" t="s">
        <v>40</v>
      </c>
      <c r="D14" s="16" t="s">
        <v>969</v>
      </c>
      <c r="E14" s="16" t="s">
        <v>42</v>
      </c>
      <c r="F14" s="15" t="s">
        <v>1288</v>
      </c>
      <c r="G14" s="15" t="s">
        <v>563</v>
      </c>
      <c r="H14" s="182" t="s">
        <v>71</v>
      </c>
      <c r="I14" s="182" t="s">
        <v>67</v>
      </c>
      <c r="J14" s="23" t="s">
        <v>1024</v>
      </c>
      <c r="K14" s="24" t="s">
        <v>48</v>
      </c>
      <c r="L14" s="15" t="s">
        <v>1287</v>
      </c>
      <c r="M14" s="16" t="s">
        <v>61</v>
      </c>
      <c r="N14" s="59" t="s">
        <v>829</v>
      </c>
      <c r="O14" s="22" t="s">
        <v>48</v>
      </c>
      <c r="P14" s="22" t="s">
        <v>48</v>
      </c>
      <c r="Q14" s="22" t="s">
        <v>48</v>
      </c>
      <c r="R14" s="182" t="s">
        <v>45</v>
      </c>
      <c r="S14" s="182" t="s">
        <v>67</v>
      </c>
      <c r="T14" s="23" t="str">
        <f>IF(AND(R14&lt;&gt;"",S14&lt;&gt;""),VLOOKUP(R14&amp;S14,Hoja5!$L$3:$M$27,2,FALSE),"")</f>
        <v>Moderada</v>
      </c>
      <c r="U14" s="25" t="s">
        <v>53</v>
      </c>
      <c r="V14" s="15" t="s">
        <v>565</v>
      </c>
      <c r="W14" s="16" t="s">
        <v>905</v>
      </c>
      <c r="X14" s="25" t="s">
        <v>1089</v>
      </c>
      <c r="Y14" s="25" t="s">
        <v>1074</v>
      </c>
      <c r="Z14" s="170"/>
    </row>
    <row r="15" spans="1:26" ht="120" customHeight="1">
      <c r="A15" s="15" t="s">
        <v>501</v>
      </c>
      <c r="B15" s="15" t="s">
        <v>890</v>
      </c>
      <c r="C15" s="15" t="s">
        <v>36</v>
      </c>
      <c r="D15" s="16" t="s">
        <v>970</v>
      </c>
      <c r="E15" s="15" t="s">
        <v>41</v>
      </c>
      <c r="F15" s="15" t="s">
        <v>1289</v>
      </c>
      <c r="G15" s="15" t="s">
        <v>1290</v>
      </c>
      <c r="H15" s="182" t="s">
        <v>71</v>
      </c>
      <c r="I15" s="182" t="s">
        <v>89</v>
      </c>
      <c r="J15" s="23" t="s">
        <v>966</v>
      </c>
      <c r="K15" s="15" t="s">
        <v>48</v>
      </c>
      <c r="L15" s="15" t="s">
        <v>1291</v>
      </c>
      <c r="M15" s="16" t="s">
        <v>61</v>
      </c>
      <c r="N15" s="59" t="s">
        <v>829</v>
      </c>
      <c r="O15" s="15" t="s">
        <v>48</v>
      </c>
      <c r="P15" s="15" t="s">
        <v>48</v>
      </c>
      <c r="Q15" s="15" t="s">
        <v>48</v>
      </c>
      <c r="R15" s="182" t="s">
        <v>45</v>
      </c>
      <c r="S15" s="182" t="s">
        <v>89</v>
      </c>
      <c r="T15" s="23" t="str">
        <f>IF(AND(R15&lt;&gt;"",S15&lt;&gt;""),VLOOKUP(R15&amp;S15,Hoja5!$L$3:$M$27,2,FALSE),"")</f>
        <v>Extrema</v>
      </c>
      <c r="U15" s="15" t="s">
        <v>53</v>
      </c>
      <c r="V15" s="15" t="s">
        <v>1292</v>
      </c>
      <c r="W15" s="15" t="s">
        <v>1293</v>
      </c>
      <c r="X15" s="25" t="s">
        <v>1089</v>
      </c>
      <c r="Y15" s="25" t="s">
        <v>1074</v>
      </c>
      <c r="Z15" s="170"/>
    </row>
    <row r="16" spans="1:26" ht="89.25">
      <c r="A16" s="15" t="s">
        <v>501</v>
      </c>
      <c r="B16" s="15" t="s">
        <v>895</v>
      </c>
      <c r="C16" s="15" t="s">
        <v>36</v>
      </c>
      <c r="D16" s="16" t="s">
        <v>970</v>
      </c>
      <c r="E16" s="15" t="s">
        <v>41</v>
      </c>
      <c r="F16" s="15" t="s">
        <v>896</v>
      </c>
      <c r="G16" s="15" t="s">
        <v>897</v>
      </c>
      <c r="H16" s="182" t="s">
        <v>71</v>
      </c>
      <c r="I16" s="182" t="s">
        <v>89</v>
      </c>
      <c r="J16" s="23" t="s">
        <v>966</v>
      </c>
      <c r="K16" s="15" t="s">
        <v>48</v>
      </c>
      <c r="L16" s="15" t="s">
        <v>898</v>
      </c>
      <c r="M16" s="15"/>
      <c r="N16" s="59" t="s">
        <v>829</v>
      </c>
      <c r="O16" s="15" t="s">
        <v>48</v>
      </c>
      <c r="P16" s="15" t="s">
        <v>48</v>
      </c>
      <c r="Q16" s="15" t="s">
        <v>48</v>
      </c>
      <c r="R16" s="182" t="s">
        <v>45</v>
      </c>
      <c r="S16" s="182" t="s">
        <v>89</v>
      </c>
      <c r="T16" s="23" t="str">
        <f>IF(AND(R16&lt;&gt;"",S16&lt;&gt;""),VLOOKUP(R16&amp;S16,Hoja5!$L$3:$M$27,2,FALSE),"")</f>
        <v>Extrema</v>
      </c>
      <c r="U16" s="15" t="s">
        <v>53</v>
      </c>
      <c r="V16" s="15" t="s">
        <v>1294</v>
      </c>
      <c r="W16" s="15" t="s">
        <v>506</v>
      </c>
      <c r="X16" s="25" t="s">
        <v>1089</v>
      </c>
      <c r="Y16" s="25" t="s">
        <v>1074</v>
      </c>
      <c r="Z16" s="170"/>
    </row>
    <row r="17" spans="1:26" ht="143.25" customHeight="1">
      <c r="A17" s="15" t="s">
        <v>501</v>
      </c>
      <c r="B17" s="15" t="s">
        <v>1295</v>
      </c>
      <c r="C17" s="15" t="s">
        <v>36</v>
      </c>
      <c r="D17" s="16" t="s">
        <v>970</v>
      </c>
      <c r="E17" s="15" t="s">
        <v>41</v>
      </c>
      <c r="F17" s="15" t="s">
        <v>901</v>
      </c>
      <c r="G17" s="15" t="s">
        <v>902</v>
      </c>
      <c r="H17" s="182" t="s">
        <v>71</v>
      </c>
      <c r="I17" s="182" t="s">
        <v>89</v>
      </c>
      <c r="J17" s="23" t="s">
        <v>966</v>
      </c>
      <c r="K17" s="15" t="s">
        <v>48</v>
      </c>
      <c r="L17" s="15" t="s">
        <v>1296</v>
      </c>
      <c r="M17" s="15"/>
      <c r="N17" s="59" t="s">
        <v>829</v>
      </c>
      <c r="O17" s="15" t="s">
        <v>48</v>
      </c>
      <c r="P17" s="15" t="s">
        <v>48</v>
      </c>
      <c r="Q17" s="15" t="s">
        <v>48</v>
      </c>
      <c r="R17" s="182" t="s">
        <v>45</v>
      </c>
      <c r="S17" s="182" t="s">
        <v>89</v>
      </c>
      <c r="T17" s="23" t="str">
        <f>IF(AND(R17&lt;&gt;"",S17&lt;&gt;""),VLOOKUP(R17&amp;S17,Hoja5!$L$3:$M$27,2,FALSE),"")</f>
        <v>Extrema</v>
      </c>
      <c r="U17" s="15" t="s">
        <v>53</v>
      </c>
      <c r="V17" s="15" t="s">
        <v>1297</v>
      </c>
      <c r="W17" s="16" t="s">
        <v>905</v>
      </c>
      <c r="X17" s="25" t="s">
        <v>1089</v>
      </c>
      <c r="Y17" s="25" t="s">
        <v>1074</v>
      </c>
      <c r="Z17" s="170"/>
    </row>
    <row r="18" spans="1:26" ht="63.75">
      <c r="A18" s="15" t="s">
        <v>501</v>
      </c>
      <c r="B18" s="15" t="s">
        <v>908</v>
      </c>
      <c r="C18" s="15" t="s">
        <v>36</v>
      </c>
      <c r="D18" s="16" t="s">
        <v>970</v>
      </c>
      <c r="E18" s="15" t="s">
        <v>41</v>
      </c>
      <c r="F18" s="15" t="s">
        <v>909</v>
      </c>
      <c r="G18" s="15" t="s">
        <v>910</v>
      </c>
      <c r="H18" s="182" t="s">
        <v>71</v>
      </c>
      <c r="I18" s="182" t="s">
        <v>89</v>
      </c>
      <c r="J18" s="23" t="s">
        <v>966</v>
      </c>
      <c r="K18" s="15" t="s">
        <v>48</v>
      </c>
      <c r="L18" s="15" t="s">
        <v>911</v>
      </c>
      <c r="M18" s="15"/>
      <c r="N18" s="59" t="s">
        <v>829</v>
      </c>
      <c r="O18" s="15" t="s">
        <v>48</v>
      </c>
      <c r="P18" s="15" t="s">
        <v>48</v>
      </c>
      <c r="Q18" s="15" t="s">
        <v>52</v>
      </c>
      <c r="R18" s="182" t="s">
        <v>45</v>
      </c>
      <c r="S18" s="182" t="s">
        <v>89</v>
      </c>
      <c r="T18" s="23" t="str">
        <f>IF(AND(R18&lt;&gt;"",S18&lt;&gt;""),VLOOKUP(R18&amp;S18,Hoja5!$L$3:$M$27,2,FALSE),"")</f>
        <v>Extrema</v>
      </c>
      <c r="U18" s="15" t="s">
        <v>53</v>
      </c>
      <c r="V18" s="15" t="s">
        <v>912</v>
      </c>
      <c r="W18" s="15" t="s">
        <v>572</v>
      </c>
      <c r="X18" s="25" t="s">
        <v>1089</v>
      </c>
      <c r="Y18" s="25" t="s">
        <v>1074</v>
      </c>
      <c r="Z18" s="170"/>
    </row>
    <row r="32" spans="1:26">
      <c r="A32" s="181" t="s">
        <v>33</v>
      </c>
    </row>
    <row r="33" spans="1:1">
      <c r="A33" s="181" t="s">
        <v>45</v>
      </c>
    </row>
    <row r="34" spans="1:1">
      <c r="A34" s="181" t="s">
        <v>71</v>
      </c>
    </row>
    <row r="35" spans="1:1">
      <c r="A35" s="181" t="s">
        <v>77</v>
      </c>
    </row>
    <row r="36" spans="1:1">
      <c r="A36" s="181" t="s">
        <v>88</v>
      </c>
    </row>
    <row r="40" spans="1:1">
      <c r="A40" s="181" t="s">
        <v>34</v>
      </c>
    </row>
    <row r="41" spans="1:1">
      <c r="A41" s="181" t="s">
        <v>60</v>
      </c>
    </row>
    <row r="42" spans="1:1">
      <c r="A42" s="181" t="s">
        <v>67</v>
      </c>
    </row>
    <row r="43" spans="1:1">
      <c r="A43" s="181" t="s">
        <v>46</v>
      </c>
    </row>
    <row r="44" spans="1:1">
      <c r="A44" s="181" t="s">
        <v>89</v>
      </c>
    </row>
    <row r="49" spans="1:1">
      <c r="A49" s="57" t="s">
        <v>829</v>
      </c>
    </row>
    <row r="50" spans="1:1">
      <c r="A50" s="57" t="s">
        <v>1300</v>
      </c>
    </row>
    <row r="51" spans="1:1">
      <c r="A51" s="57" t="s">
        <v>1270</v>
      </c>
    </row>
  </sheetData>
  <conditionalFormatting sqref="J2:J9 J15:J18">
    <cfRule type="cellIs" dxfId="191" priority="10" operator="equal">
      <formula>"Extrema"</formula>
    </cfRule>
    <cfRule type="cellIs" dxfId="190" priority="11" operator="equal">
      <formula>"Alta"</formula>
    </cfRule>
    <cfRule type="cellIs" dxfId="189" priority="12" operator="equal">
      <formula>"Moderada"</formula>
    </cfRule>
    <cfRule type="cellIs" dxfId="188" priority="13" operator="equal">
      <formula>"Baja"</formula>
    </cfRule>
  </conditionalFormatting>
  <conditionalFormatting sqref="J10:J14">
    <cfRule type="cellIs" dxfId="187" priority="6" operator="equal">
      <formula>"Extrema"</formula>
    </cfRule>
    <cfRule type="cellIs" dxfId="186" priority="7" operator="equal">
      <formula>"Alta"</formula>
    </cfRule>
    <cfRule type="cellIs" dxfId="185" priority="8" operator="equal">
      <formula>"Moderada"</formula>
    </cfRule>
    <cfRule type="cellIs" dxfId="184" priority="9" operator="equal">
      <formula>"Baja"</formula>
    </cfRule>
  </conditionalFormatting>
  <conditionalFormatting sqref="T2:T18">
    <cfRule type="cellIs" dxfId="183" priority="1" operator="equal">
      <formula>"Baja"</formula>
    </cfRule>
    <cfRule type="cellIs" dxfId="182" priority="3" operator="equal">
      <formula>"Moderada"</formula>
    </cfRule>
    <cfRule type="cellIs" dxfId="181" priority="4" operator="equal">
      <formula>"Alta"</formula>
    </cfRule>
    <cfRule type="cellIs" dxfId="180" priority="5" operator="equal">
      <formula>"Extrema"</formula>
    </cfRule>
  </conditionalFormatting>
  <dataValidations count="10">
    <dataValidation type="list" allowBlank="1" showInputMessage="1" showErrorMessage="1" sqref="C2:C14">
      <formula1>$AX$4:$AX$10</formula1>
    </dataValidation>
    <dataValidation type="list" allowBlank="1" showInputMessage="1" showErrorMessage="1" sqref="E2:E14">
      <formula1>$A$203:$A$207</formula1>
    </dataValidation>
    <dataValidation type="list" allowBlank="1" showInputMessage="1" showErrorMessage="1" sqref="K2:K14">
      <formula1>"SI,NO"</formula1>
    </dataValidation>
    <dataValidation type="list" allowBlank="1" showInputMessage="1" showErrorMessage="1" sqref="M2:M15">
      <formula1>$AW$4:$AW$5</formula1>
    </dataValidation>
    <dataValidation type="list" allowBlank="1" showInputMessage="1" showErrorMessage="1" errorTitle="ERROR !!!" error="Por favor elija la opción SI o NO dentro de la lista desplegable._x000a__x000a_Gracias." sqref="O2:Q14">
      <formula1>"SI,NO"</formula1>
    </dataValidation>
    <dataValidation type="list" allowBlank="1" showInputMessage="1" showErrorMessage="1" sqref="D2:D18">
      <formula1>$A$286:$A$288</formula1>
    </dataValidation>
    <dataValidation type="list" allowBlank="1" showInputMessage="1" showErrorMessage="1" sqref="A32:A36 H2:H18 R2:R18">
      <formula1>$A$32:$A$36</formula1>
    </dataValidation>
    <dataValidation type="list" allowBlank="1" showInputMessage="1" showErrorMessage="1" sqref="A41:A44">
      <formula1>$A$72:$A$76</formula1>
    </dataValidation>
    <dataValidation type="list" allowBlank="1" showInputMessage="1" showErrorMessage="1" sqref="A40 I2:I18 S2:S18">
      <formula1>$A$40:$A$44</formula1>
    </dataValidation>
    <dataValidation type="list" allowBlank="1" showInputMessage="1" showErrorMessage="1" sqref="A49:A51 N2:N18">
      <formula1>$A$49:$A$51</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
  <sheetViews>
    <sheetView topLeftCell="W1" workbookViewId="0">
      <selection activeCell="X2" sqref="X2"/>
    </sheetView>
  </sheetViews>
  <sheetFormatPr baseColWidth="10" defaultRowHeight="15"/>
  <cols>
    <col min="1" max="36" width="22.85546875" customWidth="1"/>
  </cols>
  <sheetData>
    <row r="1" spans="1:36" ht="36">
      <c r="A1" s="1" t="s">
        <v>4</v>
      </c>
      <c r="B1" s="1" t="s">
        <v>5</v>
      </c>
      <c r="C1" s="1" t="s">
        <v>6</v>
      </c>
      <c r="D1" s="1" t="s">
        <v>7</v>
      </c>
      <c r="E1" s="1" t="s">
        <v>8</v>
      </c>
      <c r="F1" s="1" t="s">
        <v>967</v>
      </c>
      <c r="G1" s="1" t="s">
        <v>968</v>
      </c>
      <c r="H1" s="1" t="s">
        <v>9</v>
      </c>
      <c r="I1" s="1" t="s">
        <v>10</v>
      </c>
      <c r="J1" s="1" t="s">
        <v>11</v>
      </c>
      <c r="K1" s="1" t="s">
        <v>12</v>
      </c>
      <c r="L1" s="2" t="s">
        <v>13</v>
      </c>
      <c r="M1" s="2" t="s">
        <v>14</v>
      </c>
      <c r="N1" s="2" t="s">
        <v>15</v>
      </c>
      <c r="O1" s="2" t="s">
        <v>16</v>
      </c>
      <c r="P1" s="2" t="s">
        <v>17</v>
      </c>
      <c r="Q1" s="2" t="s">
        <v>18</v>
      </c>
      <c r="R1" s="1" t="s">
        <v>19</v>
      </c>
      <c r="S1" s="1" t="s">
        <v>20</v>
      </c>
      <c r="T1" s="1" t="s">
        <v>21</v>
      </c>
      <c r="U1" s="2" t="s">
        <v>22</v>
      </c>
      <c r="V1" s="2" t="s">
        <v>23</v>
      </c>
      <c r="W1" s="2" t="s">
        <v>24</v>
      </c>
      <c r="X1" s="2" t="s">
        <v>13</v>
      </c>
      <c r="Y1" s="2" t="s">
        <v>14</v>
      </c>
      <c r="Z1" s="2" t="s">
        <v>15</v>
      </c>
      <c r="AA1" s="2" t="s">
        <v>16</v>
      </c>
      <c r="AB1" s="2" t="s">
        <v>25</v>
      </c>
      <c r="AC1" s="1" t="s">
        <v>26</v>
      </c>
      <c r="AD1" s="1" t="s">
        <v>1010</v>
      </c>
      <c r="AE1" s="1" t="s">
        <v>27</v>
      </c>
      <c r="AF1" s="1" t="s">
        <v>28</v>
      </c>
      <c r="AG1" s="1" t="s">
        <v>29</v>
      </c>
      <c r="AH1" s="1" t="s">
        <v>30</v>
      </c>
      <c r="AI1" s="1" t="s">
        <v>31</v>
      </c>
      <c r="AJ1" s="1" t="s">
        <v>32</v>
      </c>
    </row>
    <row r="2" spans="1:36" ht="338.25" customHeight="1">
      <c r="A2" s="131" t="s">
        <v>375</v>
      </c>
      <c r="B2" s="132"/>
      <c r="C2" s="131" t="s">
        <v>994</v>
      </c>
      <c r="D2" s="131" t="s">
        <v>994</v>
      </c>
      <c r="E2" s="132" t="s">
        <v>991</v>
      </c>
      <c r="F2" s="89" t="s">
        <v>993</v>
      </c>
      <c r="G2" s="132" t="s">
        <v>969</v>
      </c>
      <c r="H2" s="89" t="s">
        <v>206</v>
      </c>
      <c r="I2" s="137" t="s">
        <v>999</v>
      </c>
      <c r="J2" s="133" t="s">
        <v>1009</v>
      </c>
      <c r="K2" s="134" t="s">
        <v>384</v>
      </c>
      <c r="L2" s="87" t="s">
        <v>88</v>
      </c>
      <c r="M2" s="87" t="s">
        <v>67</v>
      </c>
      <c r="N2" s="88" t="str">
        <f>IF(AND(L2&lt;&gt;"",M2&lt;&gt;""),VLOOKUP(L2&amp;M2,[1]Hoja4!$L$3:$M$27,2,FALSE),"")</f>
        <v>Extrema</v>
      </c>
      <c r="O2" s="88"/>
      <c r="P2" s="89" t="s">
        <v>48</v>
      </c>
      <c r="Q2" s="85" t="s">
        <v>1062</v>
      </c>
      <c r="R2" s="87" t="s">
        <v>35</v>
      </c>
      <c r="S2" s="87" t="s">
        <v>51</v>
      </c>
      <c r="T2" s="88"/>
      <c r="U2" s="90" t="s">
        <v>52</v>
      </c>
      <c r="V2" s="90" t="s">
        <v>48</v>
      </c>
      <c r="W2" s="90" t="s">
        <v>48</v>
      </c>
      <c r="X2" s="87" t="s">
        <v>45</v>
      </c>
      <c r="Y2" s="87" t="s">
        <v>67</v>
      </c>
      <c r="Z2" s="88" t="str">
        <f>IF(AND(X2&lt;&gt;"",Y2&lt;&gt;""),VLOOKUP(X2&amp;Y2,[1]Hoja4!$L$3:$M$27,2,FALSE),"")</f>
        <v>Moderada</v>
      </c>
      <c r="AA2" s="88"/>
      <c r="AB2" s="91" t="s">
        <v>53</v>
      </c>
      <c r="AC2" s="85" t="s">
        <v>1011</v>
      </c>
      <c r="AD2" s="85"/>
      <c r="AE2" s="87" t="s">
        <v>982</v>
      </c>
      <c r="AF2" s="87" t="s">
        <v>1012</v>
      </c>
      <c r="AG2" s="91" t="s">
        <v>1046</v>
      </c>
      <c r="AH2" s="91" t="s">
        <v>1063</v>
      </c>
      <c r="AI2" s="85" t="s">
        <v>58</v>
      </c>
      <c r="AJ2" s="69"/>
    </row>
    <row r="3" spans="1:36" ht="229.5">
      <c r="A3" s="131" t="s">
        <v>375</v>
      </c>
      <c r="B3" s="132"/>
      <c r="C3" s="135" t="s">
        <v>984</v>
      </c>
      <c r="D3" s="135" t="s">
        <v>984</v>
      </c>
      <c r="E3" s="132" t="s">
        <v>992</v>
      </c>
      <c r="F3" s="89" t="s">
        <v>993</v>
      </c>
      <c r="G3" s="132" t="s">
        <v>969</v>
      </c>
      <c r="H3" s="89" t="s">
        <v>206</v>
      </c>
      <c r="I3" s="137" t="s">
        <v>999</v>
      </c>
      <c r="J3" s="135" t="s">
        <v>1064</v>
      </c>
      <c r="K3" s="136" t="s">
        <v>1065</v>
      </c>
      <c r="L3" s="87" t="s">
        <v>77</v>
      </c>
      <c r="M3" s="87" t="s">
        <v>46</v>
      </c>
      <c r="N3" s="88"/>
      <c r="O3" s="88"/>
      <c r="P3" s="89" t="s">
        <v>48</v>
      </c>
      <c r="Q3" s="92" t="s">
        <v>987</v>
      </c>
      <c r="R3" s="87" t="s">
        <v>61</v>
      </c>
      <c r="S3" s="87" t="s">
        <v>51</v>
      </c>
      <c r="T3" s="88"/>
      <c r="U3" s="90" t="s">
        <v>52</v>
      </c>
      <c r="V3" s="90" t="s">
        <v>48</v>
      </c>
      <c r="W3" s="90" t="s">
        <v>48</v>
      </c>
      <c r="X3" s="87" t="s">
        <v>71</v>
      </c>
      <c r="Y3" s="87" t="s">
        <v>46</v>
      </c>
      <c r="Z3" s="88" t="str">
        <f>IF(AND(X3&lt;&gt;"",Y3&lt;&gt;""),VLOOKUP(X3&amp;Y3,[1]Hoja4!$L$3:$M$27,2,FALSE),"")</f>
        <v>Extrema</v>
      </c>
      <c r="AA3" s="88"/>
      <c r="AB3" s="91" t="s">
        <v>53</v>
      </c>
      <c r="AC3" s="85" t="s">
        <v>988</v>
      </c>
      <c r="AD3" s="85"/>
      <c r="AE3" s="87" t="s">
        <v>982</v>
      </c>
      <c r="AF3" s="87" t="s">
        <v>983</v>
      </c>
      <c r="AG3" s="91"/>
      <c r="AH3" s="91"/>
      <c r="AI3" s="85" t="s">
        <v>58</v>
      </c>
      <c r="AJ3" s="69"/>
    </row>
  </sheetData>
  <protectedRanges>
    <protectedRange sqref="H2 F2:F3" name="Rango1_3_1"/>
    <protectedRange sqref="H3" name="Rango1_3_2"/>
  </protectedRanges>
  <conditionalFormatting sqref="AA3 N3:O3">
    <cfRule type="cellIs" dxfId="179" priority="1" operator="equal">
      <formula>"Extrema"</formula>
    </cfRule>
    <cfRule type="cellIs" dxfId="178" priority="2" operator="equal">
      <formula>"Alta"</formula>
    </cfRule>
    <cfRule type="cellIs" dxfId="177" priority="3" operator="equal">
      <formula>"Moderada"</formula>
    </cfRule>
    <cfRule type="cellIs" dxfId="176" priority="4" operator="equal">
      <formula>"Baja"</formula>
    </cfRule>
  </conditionalFormatting>
  <conditionalFormatting sqref="AA2 N2:O2">
    <cfRule type="cellIs" dxfId="175" priority="5" operator="equal">
      <formula>"Extrema"</formula>
    </cfRule>
    <cfRule type="cellIs" dxfId="174" priority="6" operator="equal">
      <formula>"Alta"</formula>
    </cfRule>
    <cfRule type="cellIs" dxfId="173" priority="7" operator="equal">
      <formula>"Moderada"</formula>
    </cfRule>
    <cfRule type="cellIs" dxfId="172" priority="8" operator="equal">
      <formula>"Baja"</formula>
    </cfRule>
  </conditionalFormatting>
  <dataValidations count="11">
    <dataValidation type="list" allowBlank="1" showInputMessage="1" showErrorMessage="1" sqref="I2:I3">
      <formula1>$A$261:$A$274</formula1>
    </dataValidation>
    <dataValidation type="list" allowBlank="1" showInputMessage="1" showErrorMessage="1" sqref="E2:E3">
      <formula1>$A$250:$A$256</formula1>
    </dataValidation>
    <dataValidation type="list" allowBlank="1" showInputMessage="1" showErrorMessage="1" errorTitle="ERROR !!!" error="Por favor elija la opción SI o NO dentro de la lista desplegable._x000a__x000a_Gracias." sqref="U2:W3">
      <formula1>"SI,NO"</formula1>
    </dataValidation>
    <dataValidation type="list" allowBlank="1" showInputMessage="1" showErrorMessage="1" sqref="R2:R3">
      <formula1>$AX$4:$AX$5</formula1>
    </dataValidation>
    <dataValidation type="list" allowBlank="1" showInputMessage="1" showErrorMessage="1" sqref="M2:M3 Y2:Y3">
      <formula1>$AW$4:$AW$8</formula1>
    </dataValidation>
    <dataValidation type="list" allowBlank="1" showInputMessage="1" showErrorMessage="1" sqref="L2:L3 X2:X3">
      <formula1>$AV$4:$AV$8</formula1>
    </dataValidation>
    <dataValidation type="list" allowBlank="1" showInputMessage="1" showErrorMessage="1" sqref="AI2:AI3">
      <formula1>$B$845:$B$848</formula1>
    </dataValidation>
    <dataValidation type="list" allowBlank="1" showInputMessage="1" showErrorMessage="1" sqref="S2:S3">
      <formula1>$A$840:$A$842</formula1>
    </dataValidation>
    <dataValidation type="list" allowBlank="1" showInputMessage="1" showErrorMessage="1" sqref="P2:P3">
      <formula1>"SI,NO"</formula1>
    </dataValidation>
    <dataValidation type="list" allowBlank="1" showInputMessage="1" showErrorMessage="1" sqref="F2:F3">
      <formula1>Tipo_de_Riesgo</formula1>
    </dataValidation>
    <dataValidation type="list" allowBlank="1" showInputMessage="1" showErrorMessage="1" sqref="G2:G3">
      <formula1>$A$293:$A$295</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7"/>
  <sheetViews>
    <sheetView zoomScale="80" zoomScaleNormal="80" workbookViewId="0">
      <selection activeCell="I17" sqref="I17"/>
    </sheetView>
  </sheetViews>
  <sheetFormatPr baseColWidth="10" defaultRowHeight="15"/>
  <cols>
    <col min="1" max="1" width="15" style="56" customWidth="1"/>
    <col min="2" max="2" width="16.140625" style="56" customWidth="1"/>
    <col min="3" max="3" width="43.7109375" style="56" customWidth="1"/>
    <col min="4" max="4" width="33.140625" style="56" customWidth="1"/>
    <col min="5" max="5" width="21.7109375" style="56" customWidth="1"/>
    <col min="6" max="6" width="20" style="56" customWidth="1"/>
    <col min="7" max="7" width="11.42578125" style="56"/>
    <col min="8" max="8" width="22" style="56" customWidth="1"/>
    <col min="9" max="9" width="31" style="56" customWidth="1"/>
    <col min="10" max="10" width="32.85546875" style="56" customWidth="1"/>
    <col min="11" max="11" width="29.140625" style="56" customWidth="1"/>
    <col min="12" max="16" width="11.42578125" style="56"/>
    <col min="17" max="17" width="37.5703125" style="56" customWidth="1"/>
    <col min="18" max="28" width="11.42578125" style="56"/>
    <col min="29" max="29" width="30.140625" style="56" customWidth="1"/>
    <col min="30" max="30" width="15.42578125" style="56" customWidth="1"/>
    <col min="31" max="16384" width="11.42578125" style="56"/>
  </cols>
  <sheetData>
    <row r="1" spans="1:35">
      <c r="A1" s="138"/>
      <c r="B1" s="278" t="s">
        <v>0</v>
      </c>
      <c r="C1" s="278"/>
      <c r="D1" s="278"/>
      <c r="E1" s="278"/>
      <c r="F1" s="278"/>
      <c r="G1" s="278"/>
      <c r="H1" s="278"/>
      <c r="I1" s="278"/>
      <c r="J1" s="278"/>
      <c r="K1" s="278"/>
      <c r="L1" s="279" t="s">
        <v>1</v>
      </c>
      <c r="M1" s="280"/>
      <c r="N1" s="280"/>
      <c r="O1" s="281"/>
      <c r="P1" s="282" t="s">
        <v>2</v>
      </c>
      <c r="Q1" s="283"/>
      <c r="R1" s="283"/>
      <c r="S1" s="283"/>
      <c r="T1" s="283"/>
      <c r="U1" s="283"/>
      <c r="V1" s="283"/>
      <c r="W1" s="283"/>
      <c r="X1" s="283"/>
      <c r="Y1" s="283"/>
      <c r="Z1" s="283"/>
      <c r="AA1" s="284"/>
      <c r="AB1" s="282" t="s">
        <v>3</v>
      </c>
      <c r="AC1" s="283"/>
      <c r="AD1" s="283"/>
      <c r="AE1" s="283"/>
      <c r="AF1" s="283"/>
      <c r="AG1" s="284"/>
      <c r="AH1" s="51"/>
      <c r="AI1" s="51"/>
    </row>
    <row r="2" spans="1:35" ht="42">
      <c r="A2" s="1" t="s">
        <v>4</v>
      </c>
      <c r="B2" s="1" t="s">
        <v>5</v>
      </c>
      <c r="C2" s="1" t="s">
        <v>6</v>
      </c>
      <c r="D2" s="1" t="s">
        <v>7</v>
      </c>
      <c r="E2" s="1" t="s">
        <v>8</v>
      </c>
      <c r="F2" s="1" t="s">
        <v>967</v>
      </c>
      <c r="G2" s="1" t="s">
        <v>968</v>
      </c>
      <c r="H2" s="1" t="s">
        <v>9</v>
      </c>
      <c r="I2" s="1" t="s">
        <v>10</v>
      </c>
      <c r="J2" s="1" t="s">
        <v>11</v>
      </c>
      <c r="K2" s="1" t="s">
        <v>12</v>
      </c>
      <c r="L2" s="2" t="s">
        <v>13</v>
      </c>
      <c r="M2" s="2" t="s">
        <v>14</v>
      </c>
      <c r="N2" s="2" t="s">
        <v>15</v>
      </c>
      <c r="O2" s="2" t="s">
        <v>16</v>
      </c>
      <c r="P2" s="2" t="s">
        <v>17</v>
      </c>
      <c r="Q2" s="2" t="s">
        <v>18</v>
      </c>
      <c r="R2" s="1" t="s">
        <v>19</v>
      </c>
      <c r="S2" s="1" t="s">
        <v>20</v>
      </c>
      <c r="T2" s="1" t="s">
        <v>21</v>
      </c>
      <c r="U2" s="2" t="s">
        <v>22</v>
      </c>
      <c r="V2" s="2" t="s">
        <v>23</v>
      </c>
      <c r="W2" s="2" t="s">
        <v>24</v>
      </c>
      <c r="X2" s="2" t="s">
        <v>13</v>
      </c>
      <c r="Y2" s="2" t="s">
        <v>14</v>
      </c>
      <c r="Z2" s="2" t="s">
        <v>15</v>
      </c>
      <c r="AA2" s="2" t="s">
        <v>16</v>
      </c>
      <c r="AB2" s="2" t="s">
        <v>25</v>
      </c>
      <c r="AC2" s="1" t="s">
        <v>26</v>
      </c>
      <c r="AD2" s="1" t="s">
        <v>27</v>
      </c>
      <c r="AE2" s="1" t="s">
        <v>28</v>
      </c>
      <c r="AF2" s="1" t="s">
        <v>29</v>
      </c>
      <c r="AG2" s="1" t="s">
        <v>30</v>
      </c>
      <c r="AH2" s="1" t="s">
        <v>31</v>
      </c>
      <c r="AI2" s="1" t="s">
        <v>32</v>
      </c>
    </row>
    <row r="3" spans="1:35" ht="127.5" customHeight="1">
      <c r="A3" s="172" t="s">
        <v>671</v>
      </c>
      <c r="B3" s="52"/>
      <c r="C3" s="52" t="s">
        <v>672</v>
      </c>
      <c r="D3" s="52" t="s">
        <v>673</v>
      </c>
      <c r="E3" s="15" t="s">
        <v>80</v>
      </c>
      <c r="F3" s="19"/>
      <c r="G3" s="15" t="s">
        <v>969</v>
      </c>
      <c r="H3" s="19" t="s">
        <v>206</v>
      </c>
      <c r="I3" s="15" t="s">
        <v>81</v>
      </c>
      <c r="J3" s="52" t="s">
        <v>1069</v>
      </c>
      <c r="K3" s="15" t="s">
        <v>1070</v>
      </c>
      <c r="L3" s="15" t="s">
        <v>45</v>
      </c>
      <c r="M3" s="15" t="s">
        <v>60</v>
      </c>
      <c r="N3" s="23" t="str">
        <f>IF(AND(L3&lt;&gt;"",M3&lt;&gt;""),VLOOKUP(L3&amp;M3,[1]Hoja4!$L$3:$M$27,2,FALSE),"")</f>
        <v>Baja</v>
      </c>
      <c r="O3" s="23"/>
      <c r="P3" s="24" t="s">
        <v>48</v>
      </c>
      <c r="Q3" s="15" t="s">
        <v>1071</v>
      </c>
      <c r="R3" s="15" t="s">
        <v>61</v>
      </c>
      <c r="S3" s="15" t="s">
        <v>829</v>
      </c>
      <c r="T3" s="23"/>
      <c r="U3" s="22" t="s">
        <v>48</v>
      </c>
      <c r="V3" s="22" t="s">
        <v>48</v>
      </c>
      <c r="W3" s="22" t="s">
        <v>48</v>
      </c>
      <c r="X3" s="15" t="s">
        <v>33</v>
      </c>
      <c r="Y3" s="15" t="s">
        <v>60</v>
      </c>
      <c r="Z3" s="23" t="str">
        <f>IF(AND(X3&lt;&gt;"",Y3&lt;&gt;""),VLOOKUP(X3&amp;Y3,[1]Hoja4!$L$3:$M$27,2,FALSE),"")</f>
        <v>Baja</v>
      </c>
      <c r="AA3" s="23"/>
      <c r="AB3" s="25" t="s">
        <v>53</v>
      </c>
      <c r="AC3" s="15" t="s">
        <v>1072</v>
      </c>
      <c r="AD3" s="15"/>
      <c r="AE3" s="15"/>
      <c r="AF3" s="25" t="s">
        <v>1073</v>
      </c>
      <c r="AG3" s="25" t="s">
        <v>1074</v>
      </c>
      <c r="AH3" s="15" t="s">
        <v>58</v>
      </c>
      <c r="AI3" s="15"/>
    </row>
    <row r="4" spans="1:35" ht="76.5">
      <c r="A4" s="172" t="s">
        <v>671</v>
      </c>
      <c r="B4" s="15"/>
      <c r="C4" s="15" t="s">
        <v>1075</v>
      </c>
      <c r="D4" s="15" t="s">
        <v>1075</v>
      </c>
      <c r="E4" s="15" t="s">
        <v>80</v>
      </c>
      <c r="F4" s="19"/>
      <c r="G4" s="15" t="s">
        <v>969</v>
      </c>
      <c r="H4" s="19" t="s">
        <v>206</v>
      </c>
      <c r="I4" s="15" t="s">
        <v>42</v>
      </c>
      <c r="J4" s="15" t="s">
        <v>1076</v>
      </c>
      <c r="K4" s="15" t="s">
        <v>1077</v>
      </c>
      <c r="L4" s="15" t="s">
        <v>45</v>
      </c>
      <c r="M4" s="15" t="s">
        <v>60</v>
      </c>
      <c r="N4" s="23" t="str">
        <f>IF(AND(L4&lt;&gt;"",M4&lt;&gt;""),VLOOKUP(L4&amp;M4,[1]Hoja4!$L$3:$M$27,2,FALSE),"")</f>
        <v>Baja</v>
      </c>
      <c r="O4" s="23"/>
      <c r="P4" s="24" t="s">
        <v>48</v>
      </c>
      <c r="Q4" s="15" t="s">
        <v>1078</v>
      </c>
      <c r="R4" s="15" t="s">
        <v>61</v>
      </c>
      <c r="S4" s="15" t="s">
        <v>829</v>
      </c>
      <c r="T4" s="23"/>
      <c r="U4" s="22" t="s">
        <v>48</v>
      </c>
      <c r="V4" s="22" t="s">
        <v>48</v>
      </c>
      <c r="W4" s="22" t="s">
        <v>48</v>
      </c>
      <c r="X4" s="15" t="s">
        <v>33</v>
      </c>
      <c r="Y4" s="15" t="s">
        <v>60</v>
      </c>
      <c r="Z4" s="23" t="str">
        <f>IF(AND(X4&lt;&gt;"",Y4&lt;&gt;""),VLOOKUP(X4&amp;Y4,[1]Hoja4!$L$3:$M$27,2,FALSE),"")</f>
        <v>Baja</v>
      </c>
      <c r="AA4" s="23"/>
      <c r="AB4" s="25" t="s">
        <v>53</v>
      </c>
      <c r="AC4" s="15" t="s">
        <v>1079</v>
      </c>
      <c r="AD4" s="15"/>
      <c r="AE4" s="15"/>
      <c r="AF4" s="25" t="s">
        <v>1073</v>
      </c>
      <c r="AG4" s="25" t="s">
        <v>1074</v>
      </c>
      <c r="AH4" s="15" t="s">
        <v>58</v>
      </c>
      <c r="AI4" s="15"/>
    </row>
    <row r="5" spans="1:35" ht="38.25" hidden="1">
      <c r="A5" s="172" t="s">
        <v>671</v>
      </c>
      <c r="B5" s="15"/>
      <c r="C5" s="15" t="s">
        <v>684</v>
      </c>
      <c r="D5" s="15" t="s">
        <v>684</v>
      </c>
      <c r="E5" s="15" t="s">
        <v>75</v>
      </c>
      <c r="F5" s="19"/>
      <c r="G5" s="15" t="s">
        <v>969</v>
      </c>
      <c r="H5" s="19" t="s">
        <v>206</v>
      </c>
      <c r="I5" s="15" t="s">
        <v>81</v>
      </c>
      <c r="J5" s="15" t="s">
        <v>685</v>
      </c>
      <c r="K5" s="15" t="s">
        <v>686</v>
      </c>
      <c r="L5" s="15" t="s">
        <v>71</v>
      </c>
      <c r="M5" s="15" t="s">
        <v>60</v>
      </c>
      <c r="N5" s="23" t="str">
        <f>IF(AND(L5&lt;&gt;"",M5&lt;&gt;""),VLOOKUP(L5&amp;M5,[1]Hoja4!$L$3:$M$27,2,FALSE),"")</f>
        <v>Moderada</v>
      </c>
      <c r="O5" s="23"/>
      <c r="P5" s="24" t="s">
        <v>48</v>
      </c>
      <c r="Q5" s="15" t="s">
        <v>687</v>
      </c>
      <c r="R5" s="15" t="s">
        <v>61</v>
      </c>
      <c r="S5" s="15" t="s">
        <v>51</v>
      </c>
      <c r="T5" s="23"/>
      <c r="U5" s="22" t="s">
        <v>48</v>
      </c>
      <c r="V5" s="22" t="s">
        <v>48</v>
      </c>
      <c r="W5" s="22" t="s">
        <v>52</v>
      </c>
      <c r="X5" s="15" t="s">
        <v>71</v>
      </c>
      <c r="Y5" s="15" t="s">
        <v>67</v>
      </c>
      <c r="Z5" s="23" t="str">
        <f>IF(AND(X5&lt;&gt;"",Y5&lt;&gt;""),VLOOKUP(X5&amp;Y5,[1]Hoja4!$L$3:$M$27,2,FALSE),"")</f>
        <v>Alta</v>
      </c>
      <c r="AA5" s="23"/>
      <c r="AB5" s="25" t="s">
        <v>53</v>
      </c>
      <c r="AC5" s="15" t="s">
        <v>688</v>
      </c>
      <c r="AD5" s="15" t="s">
        <v>667</v>
      </c>
      <c r="AE5" s="15" t="s">
        <v>668</v>
      </c>
      <c r="AF5" s="25" t="s">
        <v>162</v>
      </c>
      <c r="AG5" s="25" t="s">
        <v>177</v>
      </c>
      <c r="AH5" s="15" t="s">
        <v>58</v>
      </c>
      <c r="AI5" s="15" t="s">
        <v>59</v>
      </c>
    </row>
    <row r="6" spans="1:35" ht="38.25" hidden="1">
      <c r="A6" s="172" t="s">
        <v>671</v>
      </c>
      <c r="B6" s="15"/>
      <c r="C6" s="15" t="s">
        <v>689</v>
      </c>
      <c r="D6" s="15" t="s">
        <v>689</v>
      </c>
      <c r="E6" s="15" t="s">
        <v>75</v>
      </c>
      <c r="F6" s="19"/>
      <c r="G6" s="15" t="s">
        <v>969</v>
      </c>
      <c r="H6" s="19" t="s">
        <v>206</v>
      </c>
      <c r="I6" s="15" t="s">
        <v>81</v>
      </c>
      <c r="J6" s="15" t="s">
        <v>690</v>
      </c>
      <c r="K6" s="15" t="s">
        <v>691</v>
      </c>
      <c r="L6" s="15" t="s">
        <v>77</v>
      </c>
      <c r="M6" s="15" t="s">
        <v>46</v>
      </c>
      <c r="N6" s="23" t="str">
        <f>IF(AND(L6&lt;&gt;"",M6&lt;&gt;""),VLOOKUP(L6&amp;M6,[1]Hoja4!$L$3:$M$27,2,FALSE),"")</f>
        <v>Extrema</v>
      </c>
      <c r="O6" s="23"/>
      <c r="P6" s="24" t="s">
        <v>48</v>
      </c>
      <c r="Q6" s="15" t="s">
        <v>692</v>
      </c>
      <c r="R6" s="15" t="s">
        <v>61</v>
      </c>
      <c r="S6" s="15" t="s">
        <v>51</v>
      </c>
      <c r="T6" s="23"/>
      <c r="U6" s="22" t="s">
        <v>48</v>
      </c>
      <c r="V6" s="22" t="s">
        <v>48</v>
      </c>
      <c r="W6" s="22" t="s">
        <v>52</v>
      </c>
      <c r="X6" s="15" t="s">
        <v>77</v>
      </c>
      <c r="Y6" s="15" t="s">
        <v>46</v>
      </c>
      <c r="Z6" s="23" t="str">
        <f>IF(AND(X6&lt;&gt;"",Y6&lt;&gt;""),VLOOKUP(X6&amp;Y6,[1]Hoja4!$L$3:$M$27,2,FALSE),"")</f>
        <v>Extrema</v>
      </c>
      <c r="AA6" s="23"/>
      <c r="AB6" s="25" t="s">
        <v>53</v>
      </c>
      <c r="AC6" s="15" t="s">
        <v>693</v>
      </c>
      <c r="AD6" s="15" t="s">
        <v>667</v>
      </c>
      <c r="AE6" s="15" t="s">
        <v>668</v>
      </c>
      <c r="AF6" s="25" t="s">
        <v>162</v>
      </c>
      <c r="AG6" s="25" t="s">
        <v>177</v>
      </c>
      <c r="AH6" s="15" t="s">
        <v>58</v>
      </c>
      <c r="AI6" s="15" t="s">
        <v>59</v>
      </c>
    </row>
    <row r="7" spans="1:35" ht="51" hidden="1">
      <c r="A7" s="172" t="s">
        <v>671</v>
      </c>
      <c r="B7" s="15"/>
      <c r="C7" s="15" t="s">
        <v>694</v>
      </c>
      <c r="D7" s="15" t="s">
        <v>694</v>
      </c>
      <c r="E7" s="15" t="s">
        <v>80</v>
      </c>
      <c r="F7" s="19"/>
      <c r="G7" s="15" t="s">
        <v>969</v>
      </c>
      <c r="H7" s="19" t="s">
        <v>206</v>
      </c>
      <c r="I7" s="15" t="s">
        <v>42</v>
      </c>
      <c r="J7" s="15" t="s">
        <v>685</v>
      </c>
      <c r="K7" s="15" t="s">
        <v>695</v>
      </c>
      <c r="L7" s="15" t="s">
        <v>71</v>
      </c>
      <c r="M7" s="15" t="s">
        <v>67</v>
      </c>
      <c r="N7" s="23" t="str">
        <f>IF(AND(L7&lt;&gt;"",M7&lt;&gt;""),VLOOKUP(L7&amp;M7,[1]Hoja4!$L$3:$M$27,2,FALSE),"")</f>
        <v>Alta</v>
      </c>
      <c r="O7" s="23"/>
      <c r="P7" s="24" t="s">
        <v>48</v>
      </c>
      <c r="Q7" s="15" t="s">
        <v>681</v>
      </c>
      <c r="R7" s="15" t="s">
        <v>61</v>
      </c>
      <c r="S7" s="15" t="s">
        <v>51</v>
      </c>
      <c r="T7" s="23"/>
      <c r="U7" s="22" t="s">
        <v>48</v>
      </c>
      <c r="V7" s="22" t="s">
        <v>48</v>
      </c>
      <c r="W7" s="22" t="s">
        <v>48</v>
      </c>
      <c r="X7" s="15" t="s">
        <v>71</v>
      </c>
      <c r="Y7" s="15" t="s">
        <v>60</v>
      </c>
      <c r="Z7" s="23" t="str">
        <f>IF(AND(X7&lt;&gt;"",Y7&lt;&gt;""),VLOOKUP(X7&amp;Y7,[1]Hoja4!$L$3:$M$27,2,FALSE),"")</f>
        <v>Moderada</v>
      </c>
      <c r="AA7" s="23"/>
      <c r="AB7" s="25" t="s">
        <v>53</v>
      </c>
      <c r="AC7" s="15" t="s">
        <v>682</v>
      </c>
      <c r="AD7" s="15" t="s">
        <v>667</v>
      </c>
      <c r="AE7" s="15" t="s">
        <v>668</v>
      </c>
      <c r="AF7" s="25" t="s">
        <v>162</v>
      </c>
      <c r="AG7" s="25" t="s">
        <v>177</v>
      </c>
      <c r="AH7" s="15" t="s">
        <v>58</v>
      </c>
      <c r="AI7" s="15" t="s">
        <v>59</v>
      </c>
    </row>
    <row r="8" spans="1:35" ht="38.25" hidden="1">
      <c r="A8" s="172" t="s">
        <v>671</v>
      </c>
      <c r="B8" s="15"/>
      <c r="C8" s="15" t="s">
        <v>684</v>
      </c>
      <c r="D8" s="15" t="s">
        <v>684</v>
      </c>
      <c r="E8" s="15" t="s">
        <v>75</v>
      </c>
      <c r="F8" s="19"/>
      <c r="G8" s="15" t="s">
        <v>969</v>
      </c>
      <c r="H8" s="19" t="s">
        <v>206</v>
      </c>
      <c r="I8" s="15" t="s">
        <v>81</v>
      </c>
      <c r="J8" s="15" t="s">
        <v>685</v>
      </c>
      <c r="K8" s="15" t="s">
        <v>686</v>
      </c>
      <c r="L8" s="15" t="s">
        <v>77</v>
      </c>
      <c r="M8" s="15" t="s">
        <v>46</v>
      </c>
      <c r="N8" s="23" t="str">
        <f>IF(AND(L8&lt;&gt;"",M8&lt;&gt;""),VLOOKUP(L8&amp;M8,[1]Hoja4!$L$3:$M$27,2,FALSE),"")</f>
        <v>Extrema</v>
      </c>
      <c r="O8" s="23"/>
      <c r="P8" s="24" t="s">
        <v>48</v>
      </c>
      <c r="Q8" s="15" t="s">
        <v>687</v>
      </c>
      <c r="R8" s="15" t="s">
        <v>61</v>
      </c>
      <c r="S8" s="15" t="s">
        <v>51</v>
      </c>
      <c r="T8" s="23"/>
      <c r="U8" s="22" t="s">
        <v>48</v>
      </c>
      <c r="V8" s="22" t="s">
        <v>48</v>
      </c>
      <c r="W8" s="22" t="s">
        <v>52</v>
      </c>
      <c r="X8" s="15" t="s">
        <v>77</v>
      </c>
      <c r="Y8" s="15" t="s">
        <v>46</v>
      </c>
      <c r="Z8" s="23" t="str">
        <f>IF(AND(X8&lt;&gt;"",Y8&lt;&gt;""),VLOOKUP(X8&amp;Y8,[1]Hoja4!$L$3:$M$27,2,FALSE),"")</f>
        <v>Extrema</v>
      </c>
      <c r="AA8" s="23"/>
      <c r="AB8" s="25" t="s">
        <v>53</v>
      </c>
      <c r="AC8" s="15" t="s">
        <v>688</v>
      </c>
      <c r="AD8" s="15" t="s">
        <v>667</v>
      </c>
      <c r="AE8" s="15" t="s">
        <v>668</v>
      </c>
      <c r="AF8" s="25" t="s">
        <v>162</v>
      </c>
      <c r="AG8" s="25" t="s">
        <v>177</v>
      </c>
      <c r="AH8" s="15" t="s">
        <v>58</v>
      </c>
      <c r="AI8" s="15" t="s">
        <v>59</v>
      </c>
    </row>
    <row r="9" spans="1:35" s="123" customFormat="1" ht="38.25" hidden="1">
      <c r="A9" s="172" t="s">
        <v>671</v>
      </c>
      <c r="B9" s="15"/>
      <c r="C9" s="15" t="s">
        <v>696</v>
      </c>
      <c r="D9" s="15" t="s">
        <v>696</v>
      </c>
      <c r="E9" s="15" t="s">
        <v>75</v>
      </c>
      <c r="F9" s="19"/>
      <c r="G9" s="15" t="s">
        <v>969</v>
      </c>
      <c r="H9" s="19" t="s">
        <v>206</v>
      </c>
      <c r="I9" s="15" t="s">
        <v>42</v>
      </c>
      <c r="J9" s="15" t="s">
        <v>697</v>
      </c>
      <c r="K9" s="15" t="s">
        <v>698</v>
      </c>
      <c r="L9" s="15" t="s">
        <v>45</v>
      </c>
      <c r="M9" s="15" t="s">
        <v>67</v>
      </c>
      <c r="N9" s="23" t="str">
        <f>IF(AND(L9&lt;&gt;"",M9&lt;&gt;""),VLOOKUP(L9&amp;M9,[1]Hoja4!$L$3:$M$27,2,FALSE),"")</f>
        <v>Moderada</v>
      </c>
      <c r="O9" s="23"/>
      <c r="P9" s="24" t="s">
        <v>48</v>
      </c>
      <c r="Q9" s="15" t="s">
        <v>699</v>
      </c>
      <c r="R9" s="15" t="s">
        <v>61</v>
      </c>
      <c r="S9" s="15" t="s">
        <v>51</v>
      </c>
      <c r="T9" s="23"/>
      <c r="U9" s="22" t="s">
        <v>48</v>
      </c>
      <c r="V9" s="22" t="s">
        <v>48</v>
      </c>
      <c r="W9" s="22" t="s">
        <v>48</v>
      </c>
      <c r="X9" s="15" t="s">
        <v>45</v>
      </c>
      <c r="Y9" s="15" t="s">
        <v>60</v>
      </c>
      <c r="Z9" s="23" t="str">
        <f>IF(AND(X9&lt;&gt;"",Y9&lt;&gt;""),VLOOKUP(X9&amp;Y9,[1]Hoja4!$L$3:$M$27,2,FALSE),"")</f>
        <v>Baja</v>
      </c>
      <c r="AA9" s="23"/>
      <c r="AB9" s="25" t="s">
        <v>53</v>
      </c>
      <c r="AC9" s="15" t="s">
        <v>699</v>
      </c>
      <c r="AD9" s="15" t="s">
        <v>667</v>
      </c>
      <c r="AE9" s="15" t="s">
        <v>668</v>
      </c>
      <c r="AF9" s="25" t="s">
        <v>162</v>
      </c>
      <c r="AG9" s="25" t="s">
        <v>177</v>
      </c>
      <c r="AH9" s="15" t="s">
        <v>58</v>
      </c>
      <c r="AI9" s="15" t="s">
        <v>59</v>
      </c>
    </row>
    <row r="10" spans="1:35" s="139" customFormat="1" ht="141.75" customHeight="1">
      <c r="A10" s="172" t="s">
        <v>671</v>
      </c>
      <c r="B10" s="15"/>
      <c r="C10" s="15" t="s">
        <v>1080</v>
      </c>
      <c r="D10" s="15" t="s">
        <v>1080</v>
      </c>
      <c r="E10" s="15" t="s">
        <v>80</v>
      </c>
      <c r="F10" s="19"/>
      <c r="G10" s="15" t="s">
        <v>969</v>
      </c>
      <c r="H10" s="19" t="s">
        <v>206</v>
      </c>
      <c r="I10" s="15" t="s">
        <v>42</v>
      </c>
      <c r="J10" s="15" t="s">
        <v>702</v>
      </c>
      <c r="K10" s="15" t="s">
        <v>1081</v>
      </c>
      <c r="L10" s="15" t="s">
        <v>71</v>
      </c>
      <c r="M10" s="15" t="s">
        <v>67</v>
      </c>
      <c r="N10" s="23" t="str">
        <f>IF(AND(L10&lt;&gt;"",M10&lt;&gt;""),VLOOKUP(L10&amp;M10,[1]Hoja4!$L$3:$M$27,2,FALSE),"")</f>
        <v>Alta</v>
      </c>
      <c r="O10" s="23"/>
      <c r="P10" s="24" t="s">
        <v>48</v>
      </c>
      <c r="Q10" s="15" t="s">
        <v>704</v>
      </c>
      <c r="R10" s="15" t="s">
        <v>61</v>
      </c>
      <c r="S10" s="15" t="s">
        <v>51</v>
      </c>
      <c r="T10" s="23"/>
      <c r="U10" s="22" t="s">
        <v>48</v>
      </c>
      <c r="V10" s="22" t="s">
        <v>48</v>
      </c>
      <c r="W10" s="22" t="s">
        <v>52</v>
      </c>
      <c r="X10" s="15" t="s">
        <v>77</v>
      </c>
      <c r="Y10" s="15" t="s">
        <v>46</v>
      </c>
      <c r="Z10" s="23" t="str">
        <f>IF(AND(X10&lt;&gt;"",Y10&lt;&gt;""),VLOOKUP(X10&amp;Y10,[1]Hoja4!$L$3:$M$27,2,FALSE),"")</f>
        <v>Extrema</v>
      </c>
      <c r="AA10" s="23"/>
      <c r="AB10" s="25" t="s">
        <v>53</v>
      </c>
      <c r="AC10" s="15" t="s">
        <v>705</v>
      </c>
      <c r="AD10" s="15" t="s">
        <v>667</v>
      </c>
      <c r="AE10" s="15" t="s">
        <v>668</v>
      </c>
      <c r="AF10" s="25" t="s">
        <v>162</v>
      </c>
      <c r="AG10" s="25" t="s">
        <v>177</v>
      </c>
      <c r="AH10" s="15" t="s">
        <v>58</v>
      </c>
      <c r="AI10" s="15" t="s">
        <v>59</v>
      </c>
    </row>
    <row r="11" spans="1:35" s="123" customFormat="1" ht="51" hidden="1">
      <c r="A11" s="172" t="s">
        <v>671</v>
      </c>
      <c r="B11" s="15"/>
      <c r="C11" s="15" t="s">
        <v>706</v>
      </c>
      <c r="D11" s="15" t="s">
        <v>707</v>
      </c>
      <c r="E11" s="15" t="s">
        <v>80</v>
      </c>
      <c r="F11" s="19"/>
      <c r="G11" s="15" t="s">
        <v>969</v>
      </c>
      <c r="H11" s="19" t="s">
        <v>206</v>
      </c>
      <c r="I11" s="15" t="s">
        <v>42</v>
      </c>
      <c r="J11" s="15" t="s">
        <v>685</v>
      </c>
      <c r="K11" s="15" t="s">
        <v>695</v>
      </c>
      <c r="L11" s="15" t="s">
        <v>77</v>
      </c>
      <c r="M11" s="15" t="s">
        <v>46</v>
      </c>
      <c r="N11" s="23" t="str">
        <f>IF(AND(L11&lt;&gt;"",M11&lt;&gt;""),VLOOKUP(L11&amp;M11,[1]Hoja4!$L$3:$M$27,2,FALSE),"")</f>
        <v>Extrema</v>
      </c>
      <c r="O11" s="23"/>
      <c r="P11" s="24" t="s">
        <v>48</v>
      </c>
      <c r="Q11" s="15" t="s">
        <v>681</v>
      </c>
      <c r="R11" s="15" t="s">
        <v>61</v>
      </c>
      <c r="S11" s="15" t="s">
        <v>51</v>
      </c>
      <c r="T11" s="23"/>
      <c r="U11" s="22" t="s">
        <v>48</v>
      </c>
      <c r="V11" s="22" t="s">
        <v>48</v>
      </c>
      <c r="W11" s="22" t="s">
        <v>48</v>
      </c>
      <c r="X11" s="15" t="s">
        <v>71</v>
      </c>
      <c r="Y11" s="15" t="s">
        <v>67</v>
      </c>
      <c r="Z11" s="23" t="str">
        <f>IF(AND(X11&lt;&gt;"",Y11&lt;&gt;""),VLOOKUP(X11&amp;Y11,[1]Hoja4!$L$3:$M$27,2,FALSE),"")</f>
        <v>Alta</v>
      </c>
      <c r="AA11" s="23"/>
      <c r="AB11" s="25" t="s">
        <v>53</v>
      </c>
      <c r="AC11" s="15" t="s">
        <v>682</v>
      </c>
      <c r="AD11" s="15" t="s">
        <v>667</v>
      </c>
      <c r="AE11" s="15" t="s">
        <v>668</v>
      </c>
      <c r="AF11" s="25" t="s">
        <v>162</v>
      </c>
      <c r="AG11" s="25" t="s">
        <v>177</v>
      </c>
      <c r="AH11" s="15" t="s">
        <v>58</v>
      </c>
      <c r="AI11" s="15" t="s">
        <v>59</v>
      </c>
    </row>
    <row r="12" spans="1:35" s="123" customFormat="1" ht="38.25" hidden="1">
      <c r="A12" s="172" t="s">
        <v>671</v>
      </c>
      <c r="B12" s="15"/>
      <c r="C12" s="15" t="s">
        <v>708</v>
      </c>
      <c r="D12" s="15" t="s">
        <v>709</v>
      </c>
      <c r="E12" s="15" t="s">
        <v>80</v>
      </c>
      <c r="F12" s="19"/>
      <c r="G12" s="15" t="s">
        <v>969</v>
      </c>
      <c r="H12" s="19" t="s">
        <v>206</v>
      </c>
      <c r="I12" s="15" t="s">
        <v>42</v>
      </c>
      <c r="J12" s="15" t="s">
        <v>710</v>
      </c>
      <c r="K12" s="15" t="s">
        <v>711</v>
      </c>
      <c r="L12" s="15" t="s">
        <v>77</v>
      </c>
      <c r="M12" s="15" t="s">
        <v>46</v>
      </c>
      <c r="N12" s="23" t="str">
        <f>IF(AND(L12&lt;&gt;"",M12&lt;&gt;""),VLOOKUP(L12&amp;M12,[1]Hoja4!$L$3:$M$27,2,FALSE),"")</f>
        <v>Extrema</v>
      </c>
      <c r="O12" s="23"/>
      <c r="P12" s="24" t="s">
        <v>48</v>
      </c>
      <c r="Q12" s="15" t="s">
        <v>712</v>
      </c>
      <c r="R12" s="15" t="s">
        <v>61</v>
      </c>
      <c r="S12" s="15" t="s">
        <v>51</v>
      </c>
      <c r="T12" s="23"/>
      <c r="U12" s="22" t="s">
        <v>48</v>
      </c>
      <c r="V12" s="22" t="s">
        <v>48</v>
      </c>
      <c r="W12" s="22" t="s">
        <v>52</v>
      </c>
      <c r="X12" s="15" t="s">
        <v>77</v>
      </c>
      <c r="Y12" s="15" t="s">
        <v>46</v>
      </c>
      <c r="Z12" s="23" t="str">
        <f>IF(AND(X12&lt;&gt;"",Y12&lt;&gt;""),VLOOKUP(X12&amp;Y12,[1]Hoja4!$L$3:$M$27,2,FALSE),"")</f>
        <v>Extrema</v>
      </c>
      <c r="AA12" s="23"/>
      <c r="AB12" s="25" t="s">
        <v>53</v>
      </c>
      <c r="AC12" s="15" t="s">
        <v>713</v>
      </c>
      <c r="AD12" s="15" t="s">
        <v>667</v>
      </c>
      <c r="AE12" s="15" t="s">
        <v>668</v>
      </c>
      <c r="AF12" s="25" t="s">
        <v>162</v>
      </c>
      <c r="AG12" s="25" t="s">
        <v>177</v>
      </c>
      <c r="AH12" s="15" t="s">
        <v>58</v>
      </c>
      <c r="AI12" s="15" t="s">
        <v>59</v>
      </c>
    </row>
    <row r="13" spans="1:35" s="123" customFormat="1" ht="38.25" hidden="1">
      <c r="A13" s="172" t="s">
        <v>671</v>
      </c>
      <c r="B13" s="15"/>
      <c r="C13" s="15" t="s">
        <v>714</v>
      </c>
      <c r="D13" s="15" t="s">
        <v>714</v>
      </c>
      <c r="E13" s="15" t="s">
        <v>80</v>
      </c>
      <c r="F13" s="19"/>
      <c r="G13" s="15" t="s">
        <v>969</v>
      </c>
      <c r="H13" s="19" t="s">
        <v>206</v>
      </c>
      <c r="I13" s="15" t="s">
        <v>42</v>
      </c>
      <c r="J13" s="15" t="s">
        <v>715</v>
      </c>
      <c r="K13" s="15" t="s">
        <v>716</v>
      </c>
      <c r="L13" s="15" t="s">
        <v>45</v>
      </c>
      <c r="M13" s="15" t="s">
        <v>67</v>
      </c>
      <c r="N13" s="23" t="str">
        <f>IF(AND(L13&lt;&gt;"",M13&lt;&gt;""),VLOOKUP(L13&amp;M13,[1]Hoja4!$L$3:$M$27,2,FALSE),"")</f>
        <v>Moderada</v>
      </c>
      <c r="O13" s="23"/>
      <c r="P13" s="24" t="s">
        <v>48</v>
      </c>
      <c r="Q13" s="15" t="s">
        <v>717</v>
      </c>
      <c r="R13" s="15" t="s">
        <v>61</v>
      </c>
      <c r="S13" s="15" t="s">
        <v>51</v>
      </c>
      <c r="T13" s="23"/>
      <c r="U13" s="22" t="s">
        <v>48</v>
      </c>
      <c r="V13" s="22" t="s">
        <v>48</v>
      </c>
      <c r="W13" s="22" t="s">
        <v>48</v>
      </c>
      <c r="X13" s="15" t="s">
        <v>45</v>
      </c>
      <c r="Y13" s="15" t="s">
        <v>60</v>
      </c>
      <c r="Z13" s="23" t="str">
        <f>IF(AND(X13&lt;&gt;"",Y13&lt;&gt;""),VLOOKUP(X13&amp;Y13,[1]Hoja4!$L$3:$M$27,2,FALSE),"")</f>
        <v>Baja</v>
      </c>
      <c r="AA13" s="23"/>
      <c r="AB13" s="25" t="s">
        <v>53</v>
      </c>
      <c r="AC13" s="15" t="s">
        <v>717</v>
      </c>
      <c r="AD13" s="15" t="s">
        <v>667</v>
      </c>
      <c r="AE13" s="15" t="s">
        <v>668</v>
      </c>
      <c r="AF13" s="25" t="s">
        <v>162</v>
      </c>
      <c r="AG13" s="25" t="s">
        <v>177</v>
      </c>
      <c r="AH13" s="15" t="s">
        <v>58</v>
      </c>
      <c r="AI13" s="15" t="s">
        <v>59</v>
      </c>
    </row>
    <row r="14" spans="1:35" s="123" customFormat="1" ht="38.25" hidden="1">
      <c r="A14" s="172" t="s">
        <v>671</v>
      </c>
      <c r="B14" s="15"/>
      <c r="C14" s="15" t="s">
        <v>718</v>
      </c>
      <c r="D14" s="15" t="s">
        <v>719</v>
      </c>
      <c r="E14" s="15" t="s">
        <v>80</v>
      </c>
      <c r="F14" s="19"/>
      <c r="G14" s="15" t="s">
        <v>969</v>
      </c>
      <c r="H14" s="19" t="s">
        <v>206</v>
      </c>
      <c r="I14" s="15" t="s">
        <v>42</v>
      </c>
      <c r="J14" s="15" t="s">
        <v>720</v>
      </c>
      <c r="K14" s="15" t="s">
        <v>721</v>
      </c>
      <c r="L14" s="15" t="s">
        <v>45</v>
      </c>
      <c r="M14" s="15" t="s">
        <v>67</v>
      </c>
      <c r="N14" s="23" t="str">
        <f>IF(AND(L14&lt;&gt;"",M14&lt;&gt;""),VLOOKUP(L14&amp;M14,[1]Hoja4!$L$3:$M$27,2,FALSE),"")</f>
        <v>Moderada</v>
      </c>
      <c r="O14" s="23"/>
      <c r="P14" s="24" t="s">
        <v>48</v>
      </c>
      <c r="Q14" s="15" t="s">
        <v>722</v>
      </c>
      <c r="R14" s="15" t="s">
        <v>61</v>
      </c>
      <c r="S14" s="15" t="s">
        <v>51</v>
      </c>
      <c r="T14" s="23"/>
      <c r="U14" s="22" t="s">
        <v>48</v>
      </c>
      <c r="V14" s="22" t="s">
        <v>48</v>
      </c>
      <c r="W14" s="22" t="s">
        <v>48</v>
      </c>
      <c r="X14" s="15" t="s">
        <v>45</v>
      </c>
      <c r="Y14" s="15" t="s">
        <v>60</v>
      </c>
      <c r="Z14" s="23" t="str">
        <f>IF(AND(X14&lt;&gt;"",Y14&lt;&gt;""),VLOOKUP(X14&amp;Y14,[1]Hoja4!$L$3:$M$27,2,FALSE),"")</f>
        <v>Baja</v>
      </c>
      <c r="AA14" s="23"/>
      <c r="AB14" s="25" t="s">
        <v>53</v>
      </c>
      <c r="AC14" s="15" t="s">
        <v>722</v>
      </c>
      <c r="AD14" s="15" t="s">
        <v>667</v>
      </c>
      <c r="AE14" s="15" t="s">
        <v>668</v>
      </c>
      <c r="AF14" s="25" t="s">
        <v>162</v>
      </c>
      <c r="AG14" s="25" t="s">
        <v>177</v>
      </c>
      <c r="AH14" s="15" t="s">
        <v>58</v>
      </c>
      <c r="AI14" s="15" t="s">
        <v>59</v>
      </c>
    </row>
    <row r="15" spans="1:35" s="123" customFormat="1" ht="76.5" hidden="1">
      <c r="A15" s="172" t="s">
        <v>671</v>
      </c>
      <c r="B15" s="15"/>
      <c r="C15" s="15" t="s">
        <v>723</v>
      </c>
      <c r="D15" s="15" t="s">
        <v>723</v>
      </c>
      <c r="E15" s="15" t="s">
        <v>80</v>
      </c>
      <c r="F15" s="19"/>
      <c r="G15" s="15" t="s">
        <v>969</v>
      </c>
      <c r="H15" s="19" t="s">
        <v>206</v>
      </c>
      <c r="I15" s="15" t="s">
        <v>42</v>
      </c>
      <c r="J15" s="15" t="s">
        <v>724</v>
      </c>
      <c r="K15" s="15" t="s">
        <v>725</v>
      </c>
      <c r="L15" s="15" t="s">
        <v>77</v>
      </c>
      <c r="M15" s="15" t="s">
        <v>46</v>
      </c>
      <c r="N15" s="23" t="str">
        <f>IF(AND(L15&lt;&gt;"",M15&lt;&gt;""),VLOOKUP(L15&amp;M15,[1]Hoja4!$L$3:$M$27,2,FALSE),"")</f>
        <v>Extrema</v>
      </c>
      <c r="O15" s="23"/>
      <c r="P15" s="24" t="s">
        <v>48</v>
      </c>
      <c r="Q15" s="15" t="s">
        <v>692</v>
      </c>
      <c r="R15" s="15" t="s">
        <v>61</v>
      </c>
      <c r="S15" s="15" t="s">
        <v>51</v>
      </c>
      <c r="T15" s="23"/>
      <c r="U15" s="22" t="s">
        <v>48</v>
      </c>
      <c r="V15" s="22" t="s">
        <v>48</v>
      </c>
      <c r="W15" s="22" t="s">
        <v>52</v>
      </c>
      <c r="X15" s="15" t="s">
        <v>77</v>
      </c>
      <c r="Y15" s="15" t="s">
        <v>46</v>
      </c>
      <c r="Z15" s="23" t="str">
        <f>IF(AND(X15&lt;&gt;"",Y15&lt;&gt;""),VLOOKUP(X15&amp;Y15,[1]Hoja4!$L$3:$M$27,2,FALSE),"")</f>
        <v>Extrema</v>
      </c>
      <c r="AA15" s="23"/>
      <c r="AB15" s="25" t="s">
        <v>53</v>
      </c>
      <c r="AC15" s="15" t="s">
        <v>692</v>
      </c>
      <c r="AD15" s="15" t="s">
        <v>667</v>
      </c>
      <c r="AE15" s="15" t="s">
        <v>668</v>
      </c>
      <c r="AF15" s="25" t="s">
        <v>162</v>
      </c>
      <c r="AG15" s="25" t="s">
        <v>177</v>
      </c>
      <c r="AH15" s="15" t="s">
        <v>58</v>
      </c>
      <c r="AI15" s="15" t="s">
        <v>59</v>
      </c>
    </row>
    <row r="16" spans="1:35" s="123" customFormat="1" ht="51" hidden="1">
      <c r="A16" s="172" t="s">
        <v>671</v>
      </c>
      <c r="B16" s="15"/>
      <c r="C16" s="15" t="s">
        <v>707</v>
      </c>
      <c r="D16" s="15" t="s">
        <v>707</v>
      </c>
      <c r="E16" s="15" t="s">
        <v>80</v>
      </c>
      <c r="F16" s="19"/>
      <c r="G16" s="15" t="s">
        <v>969</v>
      </c>
      <c r="H16" s="19" t="s">
        <v>206</v>
      </c>
      <c r="I16" s="15" t="s">
        <v>42</v>
      </c>
      <c r="J16" s="15" t="s">
        <v>685</v>
      </c>
      <c r="K16" s="15" t="s">
        <v>695</v>
      </c>
      <c r="L16" s="15" t="s">
        <v>77</v>
      </c>
      <c r="M16" s="15" t="s">
        <v>46</v>
      </c>
      <c r="N16" s="23" t="str">
        <f>IF(AND(L16&lt;&gt;"",M16&lt;&gt;""),VLOOKUP(L16&amp;M16,[1]Hoja4!$L$3:$M$27,2,FALSE),"")</f>
        <v>Extrema</v>
      </c>
      <c r="O16" s="23"/>
      <c r="P16" s="24" t="s">
        <v>48</v>
      </c>
      <c r="Q16" s="15" t="s">
        <v>681</v>
      </c>
      <c r="R16" s="15" t="s">
        <v>61</v>
      </c>
      <c r="S16" s="15" t="s">
        <v>51</v>
      </c>
      <c r="T16" s="23"/>
      <c r="U16" s="22" t="s">
        <v>48</v>
      </c>
      <c r="V16" s="22" t="s">
        <v>48</v>
      </c>
      <c r="W16" s="22" t="s">
        <v>48</v>
      </c>
      <c r="X16" s="15" t="s">
        <v>45</v>
      </c>
      <c r="Y16" s="15" t="s">
        <v>67</v>
      </c>
      <c r="Z16" s="23" t="str">
        <f>IF(AND(X16&lt;&gt;"",Y16&lt;&gt;""),VLOOKUP(X16&amp;Y16,[1]Hoja4!$L$3:$M$27,2,FALSE),"")</f>
        <v>Moderada</v>
      </c>
      <c r="AA16" s="23"/>
      <c r="AB16" s="25" t="s">
        <v>53</v>
      </c>
      <c r="AC16" s="15" t="s">
        <v>682</v>
      </c>
      <c r="AD16" s="15" t="s">
        <v>667</v>
      </c>
      <c r="AE16" s="15" t="s">
        <v>668</v>
      </c>
      <c r="AF16" s="25" t="s">
        <v>162</v>
      </c>
      <c r="AG16" s="25" t="s">
        <v>177</v>
      </c>
      <c r="AH16" s="15" t="s">
        <v>58</v>
      </c>
      <c r="AI16" s="15" t="s">
        <v>59</v>
      </c>
    </row>
    <row r="17" spans="1:35" s="139" customFormat="1" ht="38.25">
      <c r="A17" s="172" t="s">
        <v>671</v>
      </c>
      <c r="B17" s="15"/>
      <c r="C17" s="15" t="s">
        <v>1082</v>
      </c>
      <c r="D17" s="15" t="s">
        <v>1082</v>
      </c>
      <c r="E17" s="15" t="s">
        <v>80</v>
      </c>
      <c r="F17" s="19"/>
      <c r="G17" s="15" t="s">
        <v>969</v>
      </c>
      <c r="H17" s="19" t="s">
        <v>206</v>
      </c>
      <c r="I17" s="15" t="s">
        <v>42</v>
      </c>
      <c r="J17" s="15" t="s">
        <v>1083</v>
      </c>
      <c r="K17" s="15" t="s">
        <v>1084</v>
      </c>
      <c r="L17" s="15" t="s">
        <v>77</v>
      </c>
      <c r="M17" s="15" t="s">
        <v>67</v>
      </c>
      <c r="N17" s="23" t="str">
        <f>IF(AND(L17&lt;&gt;"",M17&lt;&gt;""),VLOOKUP(L17&amp;M17,[1]Hoja4!$L$3:$M$27,2,FALSE),"")</f>
        <v>Alta</v>
      </c>
      <c r="O17" s="23"/>
      <c r="P17" s="24" t="s">
        <v>48</v>
      </c>
      <c r="Q17" s="15" t="s">
        <v>687</v>
      </c>
      <c r="R17" s="15" t="s">
        <v>61</v>
      </c>
      <c r="S17" s="15" t="s">
        <v>51</v>
      </c>
      <c r="T17" s="23"/>
      <c r="U17" s="22" t="s">
        <v>48</v>
      </c>
      <c r="V17" s="22" t="s">
        <v>48</v>
      </c>
      <c r="W17" s="22" t="s">
        <v>52</v>
      </c>
      <c r="X17" s="15" t="s">
        <v>77</v>
      </c>
      <c r="Y17" s="15" t="s">
        <v>46</v>
      </c>
      <c r="Z17" s="23" t="str">
        <f>IF(AND(X17&lt;&gt;"",Y17&lt;&gt;""),VLOOKUP(X17&amp;Y17,[1]Hoja4!$L$3:$M$27,2,FALSE),"")</f>
        <v>Extrema</v>
      </c>
      <c r="AA17" s="23"/>
      <c r="AB17" s="25" t="s">
        <v>53</v>
      </c>
      <c r="AC17" s="15" t="s">
        <v>688</v>
      </c>
      <c r="AD17" s="15" t="s">
        <v>667</v>
      </c>
      <c r="AE17" s="15" t="s">
        <v>668</v>
      </c>
      <c r="AF17" s="25" t="s">
        <v>162</v>
      </c>
      <c r="AG17" s="25" t="s">
        <v>177</v>
      </c>
      <c r="AH17" s="15" t="s">
        <v>58</v>
      </c>
      <c r="AI17" s="15" t="s">
        <v>59</v>
      </c>
    </row>
    <row r="18" spans="1:35" s="123" customFormat="1" ht="51" hidden="1">
      <c r="A18" s="172" t="s">
        <v>671</v>
      </c>
      <c r="B18" s="15"/>
      <c r="C18" s="15" t="s">
        <v>729</v>
      </c>
      <c r="D18" s="15" t="s">
        <v>729</v>
      </c>
      <c r="E18" s="15" t="s">
        <v>80</v>
      </c>
      <c r="F18" s="19"/>
      <c r="G18" s="15" t="s">
        <v>969</v>
      </c>
      <c r="H18" s="19" t="s">
        <v>206</v>
      </c>
      <c r="I18" s="15" t="s">
        <v>42</v>
      </c>
      <c r="J18" s="15" t="s">
        <v>730</v>
      </c>
      <c r="K18" s="15" t="s">
        <v>731</v>
      </c>
      <c r="L18" s="15" t="s">
        <v>45</v>
      </c>
      <c r="M18" s="15" t="s">
        <v>67</v>
      </c>
      <c r="N18" s="23" t="str">
        <f>IF(AND(L18&lt;&gt;"",M18&lt;&gt;""),VLOOKUP(L18&amp;M18,[1]Hoja4!$L$3:$M$27,2,FALSE),"")</f>
        <v>Moderada</v>
      </c>
      <c r="O18" s="23"/>
      <c r="P18" s="24" t="s">
        <v>48</v>
      </c>
      <c r="Q18" s="15" t="s">
        <v>732</v>
      </c>
      <c r="R18" s="15" t="s">
        <v>61</v>
      </c>
      <c r="S18" s="15" t="s">
        <v>51</v>
      </c>
      <c r="T18" s="23"/>
      <c r="U18" s="22" t="s">
        <v>48</v>
      </c>
      <c r="V18" s="22" t="s">
        <v>48</v>
      </c>
      <c r="W18" s="22" t="s">
        <v>48</v>
      </c>
      <c r="X18" s="15" t="s">
        <v>45</v>
      </c>
      <c r="Y18" s="15" t="s">
        <v>60</v>
      </c>
      <c r="Z18" s="23" t="str">
        <f>IF(AND(X18&lt;&gt;"",Y18&lt;&gt;""),VLOOKUP(X18&amp;Y18,[1]Hoja4!$L$3:$M$27,2,FALSE),"")</f>
        <v>Baja</v>
      </c>
      <c r="AA18" s="23"/>
      <c r="AB18" s="25" t="s">
        <v>53</v>
      </c>
      <c r="AC18" s="15" t="s">
        <v>732</v>
      </c>
      <c r="AD18" s="15" t="s">
        <v>667</v>
      </c>
      <c r="AE18" s="15" t="s">
        <v>668</v>
      </c>
      <c r="AF18" s="25" t="s">
        <v>162</v>
      </c>
      <c r="AG18" s="25" t="s">
        <v>177</v>
      </c>
      <c r="AH18" s="15" t="s">
        <v>58</v>
      </c>
      <c r="AI18" s="15" t="s">
        <v>59</v>
      </c>
    </row>
    <row r="19" spans="1:35" s="123" customFormat="1" ht="81" hidden="1" customHeight="1">
      <c r="A19" s="172" t="s">
        <v>671</v>
      </c>
      <c r="B19" s="15"/>
      <c r="C19" s="15" t="s">
        <v>1085</v>
      </c>
      <c r="D19" s="15" t="s">
        <v>1085</v>
      </c>
      <c r="E19" s="15" t="s">
        <v>80</v>
      </c>
      <c r="F19" s="19"/>
      <c r="G19" s="15" t="s">
        <v>969</v>
      </c>
      <c r="H19" s="19" t="s">
        <v>206</v>
      </c>
      <c r="I19" s="15" t="s">
        <v>42</v>
      </c>
      <c r="J19" s="15" t="s">
        <v>1086</v>
      </c>
      <c r="K19" s="15" t="s">
        <v>1087</v>
      </c>
      <c r="L19" s="15" t="s">
        <v>45</v>
      </c>
      <c r="M19" s="15" t="s">
        <v>67</v>
      </c>
      <c r="N19" s="23" t="str">
        <f>IF(AND(L19&lt;&gt;"",M19&lt;&gt;""),VLOOKUP(L19&amp;M19,[1]Hoja4!$L$3:$M$27,2,FALSE),"")</f>
        <v>Moderada</v>
      </c>
      <c r="O19" s="23"/>
      <c r="P19" s="24" t="s">
        <v>48</v>
      </c>
      <c r="Q19" s="15" t="s">
        <v>735</v>
      </c>
      <c r="R19" s="15" t="s">
        <v>61</v>
      </c>
      <c r="S19" s="15" t="s">
        <v>51</v>
      </c>
      <c r="T19" s="23"/>
      <c r="U19" s="22" t="s">
        <v>48</v>
      </c>
      <c r="V19" s="22" t="s">
        <v>48</v>
      </c>
      <c r="W19" s="22" t="s">
        <v>48</v>
      </c>
      <c r="X19" s="15" t="s">
        <v>45</v>
      </c>
      <c r="Y19" s="15" t="s">
        <v>60</v>
      </c>
      <c r="Z19" s="23" t="str">
        <f>IF(AND(X19&lt;&gt;"",Y19&lt;&gt;""),VLOOKUP(X19&amp;Y19,[1]Hoja4!$L$3:$M$27,2,FALSE),"")</f>
        <v>Baja</v>
      </c>
      <c r="AA19" s="23"/>
      <c r="AB19" s="25" t="s">
        <v>53</v>
      </c>
      <c r="AC19" s="15" t="s">
        <v>735</v>
      </c>
      <c r="AD19" s="15" t="s">
        <v>667</v>
      </c>
      <c r="AE19" s="15" t="s">
        <v>668</v>
      </c>
      <c r="AF19" s="25" t="s">
        <v>162</v>
      </c>
      <c r="AG19" s="25" t="s">
        <v>177</v>
      </c>
      <c r="AH19" s="15" t="s">
        <v>58</v>
      </c>
      <c r="AI19" s="15" t="s">
        <v>59</v>
      </c>
    </row>
    <row r="20" spans="1:35" s="123" customFormat="1" ht="52.5" hidden="1" customHeight="1">
      <c r="A20" s="172" t="s">
        <v>671</v>
      </c>
      <c r="B20" s="15"/>
      <c r="C20" s="15" t="s">
        <v>736</v>
      </c>
      <c r="D20" s="15" t="s">
        <v>736</v>
      </c>
      <c r="E20" s="15" t="s">
        <v>80</v>
      </c>
      <c r="F20" s="19"/>
      <c r="G20" s="15" t="s">
        <v>969</v>
      </c>
      <c r="H20" s="19" t="s">
        <v>206</v>
      </c>
      <c r="I20" s="15" t="s">
        <v>42</v>
      </c>
      <c r="J20" s="15" t="s">
        <v>737</v>
      </c>
      <c r="K20" s="15" t="s">
        <v>738</v>
      </c>
      <c r="L20" s="15" t="s">
        <v>45</v>
      </c>
      <c r="M20" s="15" t="s">
        <v>67</v>
      </c>
      <c r="N20" s="23" t="str">
        <f>IF(AND(L20&lt;&gt;"",M20&lt;&gt;""),VLOOKUP(L20&amp;M20,[1]Hoja4!$L$3:$M$27,2,FALSE),"")</f>
        <v>Moderada</v>
      </c>
      <c r="O20" s="23"/>
      <c r="P20" s="24" t="s">
        <v>48</v>
      </c>
      <c r="Q20" s="15" t="s">
        <v>735</v>
      </c>
      <c r="R20" s="15" t="s">
        <v>61</v>
      </c>
      <c r="S20" s="15" t="s">
        <v>51</v>
      </c>
      <c r="T20" s="23"/>
      <c r="U20" s="22" t="s">
        <v>48</v>
      </c>
      <c r="V20" s="22" t="s">
        <v>48</v>
      </c>
      <c r="W20" s="22" t="s">
        <v>48</v>
      </c>
      <c r="X20" s="15" t="s">
        <v>45</v>
      </c>
      <c r="Y20" s="15" t="s">
        <v>60</v>
      </c>
      <c r="Z20" s="23" t="str">
        <f>IF(AND(X20&lt;&gt;"",Y20&lt;&gt;""),VLOOKUP(X20&amp;Y20,[1]Hoja4!$L$3:$M$27,2,FALSE),"")</f>
        <v>Baja</v>
      </c>
      <c r="AA20" s="23"/>
      <c r="AB20" s="25" t="s">
        <v>53</v>
      </c>
      <c r="AC20" s="15" t="s">
        <v>735</v>
      </c>
      <c r="AD20" s="15" t="s">
        <v>667</v>
      </c>
      <c r="AE20" s="15" t="s">
        <v>668</v>
      </c>
      <c r="AF20" s="25" t="s">
        <v>162</v>
      </c>
      <c r="AG20" s="25" t="s">
        <v>177</v>
      </c>
      <c r="AH20" s="15" t="s">
        <v>58</v>
      </c>
      <c r="AI20" s="15" t="s">
        <v>59</v>
      </c>
    </row>
    <row r="21" spans="1:35" s="139" customFormat="1" ht="127.5">
      <c r="A21" s="172" t="s">
        <v>671</v>
      </c>
      <c r="B21" s="15"/>
      <c r="C21" s="10" t="s">
        <v>1088</v>
      </c>
      <c r="D21" s="10" t="s">
        <v>1088</v>
      </c>
      <c r="E21" s="15" t="s">
        <v>80</v>
      </c>
      <c r="F21" s="19"/>
      <c r="G21" s="15" t="s">
        <v>969</v>
      </c>
      <c r="H21" s="19" t="s">
        <v>206</v>
      </c>
      <c r="I21" s="15" t="s">
        <v>42</v>
      </c>
      <c r="J21" s="15" t="s">
        <v>740</v>
      </c>
      <c r="K21" s="15" t="s">
        <v>741</v>
      </c>
      <c r="L21" s="15" t="s">
        <v>45</v>
      </c>
      <c r="M21" s="15" t="s">
        <v>67</v>
      </c>
      <c r="N21" s="23" t="str">
        <f>IF(AND(L21&lt;&gt;"",M21&lt;&gt;""),VLOOKUP(L21&amp;M21,[1]Hoja4!$L$3:$M$27,2,FALSE),"")</f>
        <v>Moderada</v>
      </c>
      <c r="O21" s="23"/>
      <c r="P21" s="24" t="s">
        <v>48</v>
      </c>
      <c r="Q21" s="15" t="s">
        <v>1298</v>
      </c>
      <c r="R21" s="15" t="s">
        <v>61</v>
      </c>
      <c r="S21" s="15" t="s">
        <v>829</v>
      </c>
      <c r="T21" s="23"/>
      <c r="U21" s="22" t="s">
        <v>48</v>
      </c>
      <c r="V21" s="22" t="s">
        <v>48</v>
      </c>
      <c r="W21" s="22" t="s">
        <v>48</v>
      </c>
      <c r="X21" s="15" t="s">
        <v>45</v>
      </c>
      <c r="Y21" s="15" t="s">
        <v>67</v>
      </c>
      <c r="Z21" s="23" t="str">
        <f>IF(AND(X21&lt;&gt;"",Y21&lt;&gt;""),VLOOKUP(X21&amp;Y21,[1]Hoja4!$L$3:$M$27,2,FALSE),"")</f>
        <v>Moderada</v>
      </c>
      <c r="AA21" s="23"/>
      <c r="AB21" s="25" t="s">
        <v>53</v>
      </c>
      <c r="AC21" s="15" t="s">
        <v>1091</v>
      </c>
      <c r="AD21" s="15"/>
      <c r="AE21" s="15"/>
      <c r="AF21" s="25" t="s">
        <v>1089</v>
      </c>
      <c r="AG21" s="25" t="s">
        <v>1090</v>
      </c>
      <c r="AH21" s="15" t="s">
        <v>58</v>
      </c>
      <c r="AI21" s="15"/>
    </row>
    <row r="22" spans="1:35" s="123" customFormat="1" ht="67.5" hidden="1" customHeight="1">
      <c r="A22" s="172" t="s">
        <v>671</v>
      </c>
      <c r="B22" s="15"/>
      <c r="C22" s="10" t="s">
        <v>743</v>
      </c>
      <c r="D22" s="10" t="s">
        <v>743</v>
      </c>
      <c r="E22" s="15" t="s">
        <v>80</v>
      </c>
      <c r="F22" s="19"/>
      <c r="G22" s="15" t="s">
        <v>969</v>
      </c>
      <c r="H22" s="19" t="s">
        <v>206</v>
      </c>
      <c r="I22" s="15" t="s">
        <v>42</v>
      </c>
      <c r="J22" s="12" t="s">
        <v>744</v>
      </c>
      <c r="K22" s="13" t="s">
        <v>745</v>
      </c>
      <c r="L22" s="15" t="s">
        <v>45</v>
      </c>
      <c r="M22" s="15" t="s">
        <v>67</v>
      </c>
      <c r="N22" s="23" t="str">
        <f>IF(AND(L22&lt;&gt;"",M22&lt;&gt;""),VLOOKUP(L22&amp;M22,[1]Hoja4!$L$3:$M$27,2,FALSE),"")</f>
        <v>Moderada</v>
      </c>
      <c r="O22" s="23"/>
      <c r="P22" s="24" t="s">
        <v>48</v>
      </c>
      <c r="Q22" s="15" t="s">
        <v>746</v>
      </c>
      <c r="R22" s="15" t="s">
        <v>61</v>
      </c>
      <c r="S22" s="15" t="s">
        <v>51</v>
      </c>
      <c r="T22" s="23"/>
      <c r="U22" s="22" t="s">
        <v>48</v>
      </c>
      <c r="V22" s="22" t="s">
        <v>48</v>
      </c>
      <c r="W22" s="22" t="s">
        <v>48</v>
      </c>
      <c r="X22" s="15" t="s">
        <v>45</v>
      </c>
      <c r="Y22" s="15" t="s">
        <v>60</v>
      </c>
      <c r="Z22" s="23" t="str">
        <f>IF(AND(X22&lt;&gt;"",Y22&lt;&gt;""),VLOOKUP(X22&amp;Y22,[1]Hoja4!$L$3:$M$27,2,FALSE),"")</f>
        <v>Baja</v>
      </c>
      <c r="AA22" s="23"/>
      <c r="AB22" s="25" t="s">
        <v>53</v>
      </c>
      <c r="AC22" s="15" t="s">
        <v>746</v>
      </c>
      <c r="AD22" s="15" t="s">
        <v>667</v>
      </c>
      <c r="AE22" s="15" t="s">
        <v>668</v>
      </c>
      <c r="AF22" s="25" t="s">
        <v>162</v>
      </c>
      <c r="AG22" s="25" t="s">
        <v>177</v>
      </c>
      <c r="AH22" s="15" t="s">
        <v>58</v>
      </c>
      <c r="AI22" s="15" t="s">
        <v>59</v>
      </c>
    </row>
    <row r="23" spans="1:35" s="139" customFormat="1" ht="38.25">
      <c r="A23" s="172" t="s">
        <v>671</v>
      </c>
      <c r="B23" s="15"/>
      <c r="C23" s="10" t="s">
        <v>1093</v>
      </c>
      <c r="D23" s="10" t="s">
        <v>1092</v>
      </c>
      <c r="E23" s="15" t="s">
        <v>80</v>
      </c>
      <c r="F23" s="19"/>
      <c r="G23" s="15" t="s">
        <v>969</v>
      </c>
      <c r="H23" s="19" t="s">
        <v>206</v>
      </c>
      <c r="I23" s="15" t="s">
        <v>42</v>
      </c>
      <c r="J23" s="10" t="s">
        <v>1094</v>
      </c>
      <c r="K23" s="14" t="s">
        <v>1095</v>
      </c>
      <c r="L23" s="15" t="s">
        <v>33</v>
      </c>
      <c r="M23" s="15" t="s">
        <v>60</v>
      </c>
      <c r="N23" s="23" t="str">
        <f>IF(AND(L23&lt;&gt;"",M23&lt;&gt;""),VLOOKUP(L23&amp;M23,[1]Hoja4!$L$3:$M$27,2,FALSE),"")</f>
        <v>Baja</v>
      </c>
      <c r="O23" s="23"/>
      <c r="P23" s="24" t="s">
        <v>48</v>
      </c>
      <c r="Q23" s="15" t="s">
        <v>1096</v>
      </c>
      <c r="R23" s="15" t="s">
        <v>61</v>
      </c>
      <c r="S23" s="15" t="s">
        <v>829</v>
      </c>
      <c r="T23" s="23"/>
      <c r="U23" s="22" t="s">
        <v>48</v>
      </c>
      <c r="V23" s="22" t="s">
        <v>48</v>
      </c>
      <c r="W23" s="22" t="s">
        <v>48</v>
      </c>
      <c r="X23" s="15" t="s">
        <v>33</v>
      </c>
      <c r="Y23" s="15" t="s">
        <v>60</v>
      </c>
      <c r="Z23" s="23" t="str">
        <f>IF(AND(X23&lt;&gt;"",Y23&lt;&gt;""),VLOOKUP(X23&amp;Y23,[1]Hoja4!$L$3:$M$27,2,FALSE),"")</f>
        <v>Baja</v>
      </c>
      <c r="AA23" s="23"/>
      <c r="AB23" s="25" t="s">
        <v>53</v>
      </c>
      <c r="AC23" s="15" t="s">
        <v>751</v>
      </c>
      <c r="AD23" s="15"/>
      <c r="AE23" s="15"/>
      <c r="AF23" s="25" t="s">
        <v>1089</v>
      </c>
      <c r="AG23" s="25" t="s">
        <v>1090</v>
      </c>
      <c r="AH23" s="15" t="s">
        <v>58</v>
      </c>
      <c r="AI23" s="15"/>
    </row>
    <row r="24" spans="1:35" ht="76.5">
      <c r="A24" s="172" t="s">
        <v>671</v>
      </c>
      <c r="B24" s="15"/>
      <c r="C24" s="10" t="s">
        <v>1097</v>
      </c>
      <c r="D24" s="10" t="s">
        <v>1097</v>
      </c>
      <c r="E24" s="15" t="s">
        <v>80</v>
      </c>
      <c r="F24" s="19"/>
      <c r="G24" s="15" t="s">
        <v>969</v>
      </c>
      <c r="H24" s="19" t="s">
        <v>206</v>
      </c>
      <c r="I24" s="15" t="s">
        <v>42</v>
      </c>
      <c r="J24" s="10" t="s">
        <v>754</v>
      </c>
      <c r="K24" s="14" t="s">
        <v>1098</v>
      </c>
      <c r="L24" s="15" t="s">
        <v>45</v>
      </c>
      <c r="M24" s="15" t="s">
        <v>67</v>
      </c>
      <c r="N24" s="23" t="str">
        <f>IF(AND(L24&lt;&gt;"",M24&lt;&gt;""),VLOOKUP(L24&amp;M24,[1]Hoja4!$L$3:$M$27,2,FALSE),"")</f>
        <v>Moderada</v>
      </c>
      <c r="O24" s="23"/>
      <c r="P24" s="24" t="s">
        <v>48</v>
      </c>
      <c r="Q24" s="15" t="s">
        <v>1099</v>
      </c>
      <c r="R24" s="15" t="s">
        <v>61</v>
      </c>
      <c r="S24" s="15" t="s">
        <v>829</v>
      </c>
      <c r="T24" s="23"/>
      <c r="U24" s="22" t="s">
        <v>48</v>
      </c>
      <c r="V24" s="22" t="s">
        <v>48</v>
      </c>
      <c r="W24" s="22" t="s">
        <v>52</v>
      </c>
      <c r="X24" s="15" t="s">
        <v>45</v>
      </c>
      <c r="Y24" s="15" t="s">
        <v>67</v>
      </c>
      <c r="Z24" s="23" t="str">
        <f>IF(AND(X24&lt;&gt;"",Y24&lt;&gt;""),VLOOKUP(X24&amp;Y24,[1]Hoja4!$L$3:$M$27,2,FALSE),"")</f>
        <v>Moderada</v>
      </c>
      <c r="AA24" s="23"/>
      <c r="AB24" s="25" t="s">
        <v>53</v>
      </c>
      <c r="AC24" s="15" t="s">
        <v>1100</v>
      </c>
      <c r="AD24" s="15"/>
      <c r="AE24" s="15"/>
      <c r="AF24" s="25" t="s">
        <v>1089</v>
      </c>
      <c r="AG24" s="25" t="s">
        <v>1090</v>
      </c>
      <c r="AH24" s="15" t="s">
        <v>58</v>
      </c>
      <c r="AI24" s="15"/>
    </row>
    <row r="25" spans="1:35" s="123" customFormat="1" ht="63.75" hidden="1">
      <c r="A25" s="172" t="s">
        <v>671</v>
      </c>
      <c r="B25" s="15"/>
      <c r="C25" s="10" t="s">
        <v>706</v>
      </c>
      <c r="D25" s="10" t="s">
        <v>758</v>
      </c>
      <c r="E25" s="15" t="s">
        <v>80</v>
      </c>
      <c r="F25" s="19"/>
      <c r="G25" s="15" t="s">
        <v>969</v>
      </c>
      <c r="H25" s="19" t="s">
        <v>206</v>
      </c>
      <c r="I25" s="15" t="s">
        <v>42</v>
      </c>
      <c r="J25" s="10" t="s">
        <v>759</v>
      </c>
      <c r="K25" s="14" t="s">
        <v>760</v>
      </c>
      <c r="L25" s="15" t="s">
        <v>77</v>
      </c>
      <c r="M25" s="15" t="s">
        <v>46</v>
      </c>
      <c r="N25" s="23" t="str">
        <f>IF(AND(L25&lt;&gt;"",M25&lt;&gt;""),VLOOKUP(L25&amp;M25,[1]Hoja4!$L$3:$M$27,2,FALSE),"")</f>
        <v>Extrema</v>
      </c>
      <c r="O25" s="23"/>
      <c r="P25" s="24" t="s">
        <v>48</v>
      </c>
      <c r="Q25" s="15" t="s">
        <v>761</v>
      </c>
      <c r="R25" s="15" t="s">
        <v>61</v>
      </c>
      <c r="S25" s="15" t="s">
        <v>51</v>
      </c>
      <c r="T25" s="23"/>
      <c r="U25" s="22" t="s">
        <v>48</v>
      </c>
      <c r="V25" s="22" t="s">
        <v>48</v>
      </c>
      <c r="W25" s="22" t="s">
        <v>52</v>
      </c>
      <c r="X25" s="15" t="s">
        <v>77</v>
      </c>
      <c r="Y25" s="15" t="s">
        <v>46</v>
      </c>
      <c r="Z25" s="23" t="str">
        <f>IF(AND(X25&lt;&gt;"",Y25&lt;&gt;""),VLOOKUP(X25&amp;Y25,[1]Hoja4!$L$3:$M$27,2,FALSE),"")</f>
        <v>Extrema</v>
      </c>
      <c r="AA25" s="23"/>
      <c r="AB25" s="25" t="s">
        <v>53</v>
      </c>
      <c r="AC25" s="15" t="s">
        <v>762</v>
      </c>
      <c r="AD25" s="15" t="s">
        <v>667</v>
      </c>
      <c r="AE25" s="15" t="s">
        <v>668</v>
      </c>
      <c r="AF25" s="25" t="s">
        <v>162</v>
      </c>
      <c r="AG25" s="25" t="s">
        <v>177</v>
      </c>
      <c r="AH25" s="15" t="s">
        <v>58</v>
      </c>
      <c r="AI25" s="15" t="s">
        <v>59</v>
      </c>
    </row>
    <row r="26" spans="1:35" s="123" customFormat="1" ht="63.75" hidden="1">
      <c r="A26" s="172" t="s">
        <v>671</v>
      </c>
      <c r="B26" s="15"/>
      <c r="C26" s="10" t="s">
        <v>763</v>
      </c>
      <c r="D26" s="10" t="s">
        <v>764</v>
      </c>
      <c r="E26" s="15" t="s">
        <v>80</v>
      </c>
      <c r="F26" s="19"/>
      <c r="G26" s="15" t="s">
        <v>969</v>
      </c>
      <c r="H26" s="19" t="s">
        <v>206</v>
      </c>
      <c r="I26" s="15" t="s">
        <v>42</v>
      </c>
      <c r="J26" s="10" t="s">
        <v>759</v>
      </c>
      <c r="K26" s="14" t="s">
        <v>760</v>
      </c>
      <c r="L26" s="15" t="s">
        <v>77</v>
      </c>
      <c r="M26" s="15" t="s">
        <v>46</v>
      </c>
      <c r="N26" s="23" t="str">
        <f>IF(AND(L26&lt;&gt;"",M26&lt;&gt;""),VLOOKUP(L26&amp;M26,[1]Hoja4!$L$3:$M$27,2,FALSE),"")</f>
        <v>Extrema</v>
      </c>
      <c r="O26" s="23"/>
      <c r="P26" s="24" t="s">
        <v>48</v>
      </c>
      <c r="Q26" s="15" t="s">
        <v>761</v>
      </c>
      <c r="R26" s="15" t="s">
        <v>61</v>
      </c>
      <c r="S26" s="15" t="s">
        <v>51</v>
      </c>
      <c r="T26" s="23"/>
      <c r="U26" s="22" t="s">
        <v>48</v>
      </c>
      <c r="V26" s="22" t="s">
        <v>48</v>
      </c>
      <c r="W26" s="22" t="s">
        <v>52</v>
      </c>
      <c r="X26" s="15" t="s">
        <v>77</v>
      </c>
      <c r="Y26" s="15" t="s">
        <v>46</v>
      </c>
      <c r="Z26" s="23" t="str">
        <f>IF(AND(X26&lt;&gt;"",Y26&lt;&gt;""),VLOOKUP(X26&amp;Y26,[1]Hoja4!$L$3:$M$27,2,FALSE),"")</f>
        <v>Extrema</v>
      </c>
      <c r="AA26" s="23"/>
      <c r="AB26" s="25" t="s">
        <v>53</v>
      </c>
      <c r="AC26" s="15" t="s">
        <v>762</v>
      </c>
      <c r="AD26" s="15" t="s">
        <v>667</v>
      </c>
      <c r="AE26" s="15" t="s">
        <v>668</v>
      </c>
      <c r="AF26" s="25" t="s">
        <v>162</v>
      </c>
      <c r="AG26" s="25" t="s">
        <v>177</v>
      </c>
      <c r="AH26" s="15" t="s">
        <v>58</v>
      </c>
      <c r="AI26" s="15" t="s">
        <v>59</v>
      </c>
    </row>
    <row r="27" spans="1:35" s="123" customFormat="1" ht="38.25" hidden="1">
      <c r="A27" s="172" t="s">
        <v>671</v>
      </c>
      <c r="B27" s="15"/>
      <c r="C27" s="10" t="s">
        <v>1101</v>
      </c>
      <c r="D27" s="10" t="s">
        <v>766</v>
      </c>
      <c r="E27" s="15" t="s">
        <v>80</v>
      </c>
      <c r="F27" s="19"/>
      <c r="G27" s="15" t="s">
        <v>969</v>
      </c>
      <c r="H27" s="19" t="s">
        <v>206</v>
      </c>
      <c r="I27" s="15" t="s">
        <v>42</v>
      </c>
      <c r="J27" s="10" t="s">
        <v>767</v>
      </c>
      <c r="K27" s="14" t="s">
        <v>768</v>
      </c>
      <c r="L27" s="15" t="s">
        <v>71</v>
      </c>
      <c r="M27" s="15" t="s">
        <v>60</v>
      </c>
      <c r="N27" s="23" t="str">
        <f>IF(AND(L27&lt;&gt;"",M27&lt;&gt;""),VLOOKUP(L27&amp;M27,[1]Hoja4!$L$3:$M$27,2,FALSE),"")</f>
        <v>Moderada</v>
      </c>
      <c r="O27" s="23"/>
      <c r="P27" s="24" t="s">
        <v>48</v>
      </c>
      <c r="Q27" s="15" t="s">
        <v>769</v>
      </c>
      <c r="R27" s="15" t="s">
        <v>61</v>
      </c>
      <c r="S27" s="15" t="s">
        <v>51</v>
      </c>
      <c r="T27" s="23"/>
      <c r="U27" s="22" t="s">
        <v>48</v>
      </c>
      <c r="V27" s="22" t="s">
        <v>48</v>
      </c>
      <c r="W27" s="22" t="s">
        <v>48</v>
      </c>
      <c r="X27" s="15" t="s">
        <v>45</v>
      </c>
      <c r="Y27" s="15" t="s">
        <v>60</v>
      </c>
      <c r="Z27" s="23" t="str">
        <f>IF(AND(X27&lt;&gt;"",Y27&lt;&gt;""),VLOOKUP(X27&amp;Y27,[1]Hoja4!$L$3:$M$27,2,FALSE),"")</f>
        <v>Baja</v>
      </c>
      <c r="AA27" s="23"/>
      <c r="AB27" s="25" t="s">
        <v>53</v>
      </c>
      <c r="AC27" s="15" t="s">
        <v>769</v>
      </c>
      <c r="AD27" s="15" t="s">
        <v>667</v>
      </c>
      <c r="AE27" s="15" t="s">
        <v>668</v>
      </c>
      <c r="AF27" s="25" t="s">
        <v>162</v>
      </c>
      <c r="AG27" s="25" t="s">
        <v>177</v>
      </c>
      <c r="AH27" s="15" t="s">
        <v>58</v>
      </c>
      <c r="AI27" s="15" t="s">
        <v>59</v>
      </c>
    </row>
    <row r="28" spans="1:35" s="123" customFormat="1" ht="38.25" hidden="1">
      <c r="A28" s="172" t="s">
        <v>671</v>
      </c>
      <c r="B28" s="15"/>
      <c r="C28" s="15" t="s">
        <v>770</v>
      </c>
      <c r="D28" s="15" t="s">
        <v>770</v>
      </c>
      <c r="E28" s="15" t="s">
        <v>80</v>
      </c>
      <c r="F28" s="19"/>
      <c r="G28" s="15" t="s">
        <v>969</v>
      </c>
      <c r="H28" s="19" t="s">
        <v>206</v>
      </c>
      <c r="I28" s="15" t="s">
        <v>42</v>
      </c>
      <c r="J28" s="15" t="s">
        <v>771</v>
      </c>
      <c r="K28" s="15" t="s">
        <v>675</v>
      </c>
      <c r="L28" s="15" t="s">
        <v>77</v>
      </c>
      <c r="M28" s="15" t="s">
        <v>46</v>
      </c>
      <c r="N28" s="23" t="str">
        <f>IF(AND(L28&lt;&gt;"",M28&lt;&gt;""),VLOOKUP(L28&amp;M28,[1]Hoja4!$L$3:$M$27,2,FALSE),"")</f>
        <v>Extrema</v>
      </c>
      <c r="O28" s="23"/>
      <c r="P28" s="24" t="s">
        <v>48</v>
      </c>
      <c r="Q28" s="15" t="s">
        <v>692</v>
      </c>
      <c r="R28" s="15" t="s">
        <v>61</v>
      </c>
      <c r="S28" s="15" t="s">
        <v>51</v>
      </c>
      <c r="T28" s="23"/>
      <c r="U28" s="22" t="s">
        <v>48</v>
      </c>
      <c r="V28" s="22" t="s">
        <v>48</v>
      </c>
      <c r="W28" s="22" t="s">
        <v>52</v>
      </c>
      <c r="X28" s="15" t="s">
        <v>77</v>
      </c>
      <c r="Y28" s="15" t="s">
        <v>46</v>
      </c>
      <c r="Z28" s="23" t="str">
        <f>IF(AND(X28&lt;&gt;"",Y28&lt;&gt;""),VLOOKUP(X28&amp;Y28,[1]Hoja4!$L$3:$M$27,2,FALSE),"")</f>
        <v>Extrema</v>
      </c>
      <c r="AA28" s="23"/>
      <c r="AB28" s="25" t="s">
        <v>53</v>
      </c>
      <c r="AC28" s="15" t="s">
        <v>693</v>
      </c>
      <c r="AD28" s="15" t="s">
        <v>667</v>
      </c>
      <c r="AE28" s="15" t="s">
        <v>668</v>
      </c>
      <c r="AF28" s="25" t="s">
        <v>162</v>
      </c>
      <c r="AG28" s="25" t="s">
        <v>177</v>
      </c>
      <c r="AH28" s="15" t="s">
        <v>58</v>
      </c>
      <c r="AI28" s="15" t="s">
        <v>59</v>
      </c>
    </row>
    <row r="29" spans="1:35" s="123" customFormat="1" ht="51" hidden="1">
      <c r="A29" s="172" t="s">
        <v>671</v>
      </c>
      <c r="B29" s="15"/>
      <c r="C29" s="15" t="s">
        <v>707</v>
      </c>
      <c r="D29" s="15" t="s">
        <v>707</v>
      </c>
      <c r="E29" s="15" t="s">
        <v>80</v>
      </c>
      <c r="F29" s="19"/>
      <c r="G29" s="15" t="s">
        <v>969</v>
      </c>
      <c r="H29" s="19" t="s">
        <v>206</v>
      </c>
      <c r="I29" s="15" t="s">
        <v>42</v>
      </c>
      <c r="J29" s="15" t="s">
        <v>685</v>
      </c>
      <c r="K29" s="15" t="s">
        <v>695</v>
      </c>
      <c r="L29" s="15" t="s">
        <v>77</v>
      </c>
      <c r="M29" s="15" t="s">
        <v>46</v>
      </c>
      <c r="N29" s="23" t="str">
        <f>IF(AND(L29&lt;&gt;"",M29&lt;&gt;""),VLOOKUP(L29&amp;M29,[1]Hoja4!$L$3:$M$27,2,FALSE),"")</f>
        <v>Extrema</v>
      </c>
      <c r="O29" s="23"/>
      <c r="P29" s="24" t="s">
        <v>48</v>
      </c>
      <c r="Q29" s="15" t="s">
        <v>681</v>
      </c>
      <c r="R29" s="15" t="s">
        <v>61</v>
      </c>
      <c r="S29" s="15" t="s">
        <v>51</v>
      </c>
      <c r="T29" s="23"/>
      <c r="U29" s="22" t="s">
        <v>48</v>
      </c>
      <c r="V29" s="22" t="s">
        <v>48</v>
      </c>
      <c r="W29" s="22" t="s">
        <v>52</v>
      </c>
      <c r="X29" s="15" t="s">
        <v>77</v>
      </c>
      <c r="Y29" s="15" t="s">
        <v>46</v>
      </c>
      <c r="Z29" s="23" t="str">
        <f>IF(AND(X29&lt;&gt;"",Y29&lt;&gt;""),VLOOKUP(X29&amp;Y29,[1]Hoja4!$L$3:$M$27,2,FALSE),"")</f>
        <v>Extrema</v>
      </c>
      <c r="AA29" s="23"/>
      <c r="AB29" s="25" t="s">
        <v>53</v>
      </c>
      <c r="AC29" s="15" t="s">
        <v>682</v>
      </c>
      <c r="AD29" s="15" t="s">
        <v>667</v>
      </c>
      <c r="AE29" s="15" t="s">
        <v>668</v>
      </c>
      <c r="AF29" s="25" t="s">
        <v>162</v>
      </c>
      <c r="AG29" s="25" t="s">
        <v>177</v>
      </c>
      <c r="AH29" s="15" t="s">
        <v>58</v>
      </c>
      <c r="AI29" s="15" t="s">
        <v>59</v>
      </c>
    </row>
    <row r="30" spans="1:35" s="123" customFormat="1" ht="38.25" hidden="1">
      <c r="A30" s="172" t="s">
        <v>671</v>
      </c>
      <c r="B30" s="15"/>
      <c r="C30" s="15" t="s">
        <v>772</v>
      </c>
      <c r="D30" s="15" t="s">
        <v>772</v>
      </c>
      <c r="E30" s="15" t="s">
        <v>80</v>
      </c>
      <c r="F30" s="19"/>
      <c r="G30" s="15" t="s">
        <v>969</v>
      </c>
      <c r="H30" s="19" t="s">
        <v>206</v>
      </c>
      <c r="I30" s="15" t="s">
        <v>42</v>
      </c>
      <c r="J30" s="15" t="s">
        <v>727</v>
      </c>
      <c r="K30" s="15" t="s">
        <v>734</v>
      </c>
      <c r="L30" s="15" t="s">
        <v>45</v>
      </c>
      <c r="M30" s="15" t="s">
        <v>67</v>
      </c>
      <c r="N30" s="23" t="str">
        <f>IF(AND(L30&lt;&gt;"",M30&lt;&gt;""),VLOOKUP(L30&amp;M30,[1]Hoja4!$L$3:$M$27,2,FALSE),"")</f>
        <v>Moderada</v>
      </c>
      <c r="O30" s="23"/>
      <c r="P30" s="24" t="s">
        <v>48</v>
      </c>
      <c r="Q30" s="15" t="s">
        <v>735</v>
      </c>
      <c r="R30" s="15" t="s">
        <v>61</v>
      </c>
      <c r="S30" s="15" t="s">
        <v>51</v>
      </c>
      <c r="T30" s="23"/>
      <c r="U30" s="22" t="s">
        <v>48</v>
      </c>
      <c r="V30" s="22" t="s">
        <v>48</v>
      </c>
      <c r="W30" s="22" t="s">
        <v>48</v>
      </c>
      <c r="X30" s="15" t="s">
        <v>33</v>
      </c>
      <c r="Y30" s="15" t="s">
        <v>67</v>
      </c>
      <c r="Z30" s="23" t="str">
        <f>IF(AND(X30&lt;&gt;"",Y30&lt;&gt;""),VLOOKUP(X30&amp;Y30,[1]Hoja4!$L$3:$M$27,2,FALSE),"")</f>
        <v>Moderada</v>
      </c>
      <c r="AA30" s="23"/>
      <c r="AB30" s="25" t="s">
        <v>53</v>
      </c>
      <c r="AC30" s="15" t="s">
        <v>735</v>
      </c>
      <c r="AD30" s="15" t="s">
        <v>667</v>
      </c>
      <c r="AE30" s="15" t="s">
        <v>668</v>
      </c>
      <c r="AF30" s="25" t="s">
        <v>162</v>
      </c>
      <c r="AG30" s="25" t="s">
        <v>177</v>
      </c>
      <c r="AH30" s="15" t="s">
        <v>58</v>
      </c>
      <c r="AI30" s="15" t="s">
        <v>59</v>
      </c>
    </row>
    <row r="31" spans="1:35" s="123" customFormat="1" ht="51" hidden="1">
      <c r="A31" s="172" t="s">
        <v>671</v>
      </c>
      <c r="B31" s="15"/>
      <c r="C31" s="15" t="s">
        <v>736</v>
      </c>
      <c r="D31" s="15" t="s">
        <v>736</v>
      </c>
      <c r="E31" s="15" t="s">
        <v>80</v>
      </c>
      <c r="F31" s="19"/>
      <c r="G31" s="15" t="s">
        <v>969</v>
      </c>
      <c r="H31" s="19" t="s">
        <v>206</v>
      </c>
      <c r="I31" s="15" t="s">
        <v>42</v>
      </c>
      <c r="J31" s="15" t="s">
        <v>737</v>
      </c>
      <c r="K31" s="15" t="s">
        <v>738</v>
      </c>
      <c r="L31" s="15" t="s">
        <v>45</v>
      </c>
      <c r="M31" s="15" t="s">
        <v>67</v>
      </c>
      <c r="N31" s="23" t="str">
        <f>IF(AND(L31&lt;&gt;"",M31&lt;&gt;""),VLOOKUP(L31&amp;M31,[1]Hoja4!$L$3:$M$27,2,FALSE),"")</f>
        <v>Moderada</v>
      </c>
      <c r="O31" s="23"/>
      <c r="P31" s="24" t="s">
        <v>48</v>
      </c>
      <c r="Q31" s="15" t="s">
        <v>681</v>
      </c>
      <c r="R31" s="15" t="s">
        <v>61</v>
      </c>
      <c r="S31" s="15" t="s">
        <v>51</v>
      </c>
      <c r="T31" s="23"/>
      <c r="U31" s="22" t="s">
        <v>48</v>
      </c>
      <c r="V31" s="22" t="s">
        <v>48</v>
      </c>
      <c r="W31" s="22" t="s">
        <v>48</v>
      </c>
      <c r="X31" s="15" t="s">
        <v>33</v>
      </c>
      <c r="Y31" s="15" t="s">
        <v>67</v>
      </c>
      <c r="Z31" s="23" t="str">
        <f>IF(AND(X31&lt;&gt;"",Y31&lt;&gt;""),VLOOKUP(X31&amp;Y31,[1]Hoja4!$L$3:$M$27,2,FALSE),"")</f>
        <v>Moderada</v>
      </c>
      <c r="AA31" s="23"/>
      <c r="AB31" s="25" t="s">
        <v>53</v>
      </c>
      <c r="AC31" s="15" t="s">
        <v>681</v>
      </c>
      <c r="AD31" s="15" t="s">
        <v>667</v>
      </c>
      <c r="AE31" s="15" t="s">
        <v>668</v>
      </c>
      <c r="AF31" s="25" t="s">
        <v>162</v>
      </c>
      <c r="AG31" s="25" t="s">
        <v>177</v>
      </c>
      <c r="AH31" s="15" t="s">
        <v>58</v>
      </c>
      <c r="AI31" s="15" t="s">
        <v>59</v>
      </c>
    </row>
    <row r="32" spans="1:35" s="140" customFormat="1" ht="114.75" hidden="1">
      <c r="A32" s="172" t="s">
        <v>671</v>
      </c>
      <c r="B32" s="15"/>
      <c r="C32" s="7" t="s">
        <v>1102</v>
      </c>
      <c r="D32" s="7" t="s">
        <v>1102</v>
      </c>
      <c r="E32" s="15" t="s">
        <v>80</v>
      </c>
      <c r="F32" s="19"/>
      <c r="G32" s="15" t="s">
        <v>969</v>
      </c>
      <c r="H32" s="19" t="s">
        <v>206</v>
      </c>
      <c r="I32" s="15" t="s">
        <v>42</v>
      </c>
      <c r="J32" s="11" t="s">
        <v>790</v>
      </c>
      <c r="K32" s="9" t="s">
        <v>791</v>
      </c>
      <c r="L32" s="15" t="s">
        <v>71</v>
      </c>
      <c r="M32" s="15" t="s">
        <v>67</v>
      </c>
      <c r="N32" s="23" t="str">
        <f>IF(AND(L32&lt;&gt;"",M32&lt;&gt;""),VLOOKUP(L32&amp;M32,[1]Hoja4!$L$3:$M$27,2,FALSE),"")</f>
        <v>Alta</v>
      </c>
      <c r="O32" s="23"/>
      <c r="P32" s="24" t="s">
        <v>48</v>
      </c>
      <c r="Q32" s="15" t="s">
        <v>792</v>
      </c>
      <c r="R32" s="15" t="s">
        <v>61</v>
      </c>
      <c r="S32" s="15" t="s">
        <v>51</v>
      </c>
      <c r="T32" s="23"/>
      <c r="U32" s="22" t="s">
        <v>48</v>
      </c>
      <c r="V32" s="22" t="s">
        <v>48</v>
      </c>
      <c r="W32" s="22" t="s">
        <v>48</v>
      </c>
      <c r="X32" s="15" t="s">
        <v>71</v>
      </c>
      <c r="Y32" s="15" t="s">
        <v>60</v>
      </c>
      <c r="Z32" s="23" t="str">
        <f>IF(AND(X32&lt;&gt;"",Y32&lt;&gt;""),VLOOKUP(X32&amp;Y32,[1]Hoja4!$L$3:$M$27,2,FALSE),"")</f>
        <v>Moderada</v>
      </c>
      <c r="AA32" s="23"/>
      <c r="AB32" s="25" t="s">
        <v>53</v>
      </c>
      <c r="AC32" s="15" t="s">
        <v>793</v>
      </c>
      <c r="AD32" s="15" t="s">
        <v>528</v>
      </c>
      <c r="AE32" s="15"/>
      <c r="AF32" s="25" t="s">
        <v>162</v>
      </c>
      <c r="AG32" s="25" t="s">
        <v>778</v>
      </c>
      <c r="AH32" s="15" t="s">
        <v>58</v>
      </c>
      <c r="AI32" s="15" t="s">
        <v>59</v>
      </c>
    </row>
    <row r="33" spans="1:35" s="140" customFormat="1" ht="89.25" hidden="1">
      <c r="A33" s="172" t="s">
        <v>671</v>
      </c>
      <c r="B33" s="15"/>
      <c r="C33" s="7" t="s">
        <v>794</v>
      </c>
      <c r="D33" s="11" t="s">
        <v>794</v>
      </c>
      <c r="E33" s="15" t="s">
        <v>80</v>
      </c>
      <c r="F33" s="19"/>
      <c r="G33" s="15" t="s">
        <v>969</v>
      </c>
      <c r="H33" s="19" t="s">
        <v>206</v>
      </c>
      <c r="I33" s="15" t="s">
        <v>42</v>
      </c>
      <c r="J33" s="11" t="s">
        <v>795</v>
      </c>
      <c r="K33" s="9" t="s">
        <v>791</v>
      </c>
      <c r="L33" s="15" t="s">
        <v>71</v>
      </c>
      <c r="M33" s="15" t="s">
        <v>67</v>
      </c>
      <c r="N33" s="23" t="str">
        <f>IF(AND(L33&lt;&gt;"",M33&lt;&gt;""),VLOOKUP(L33&amp;M33,[1]Hoja4!$L$3:$M$27,2,FALSE),"")</f>
        <v>Alta</v>
      </c>
      <c r="O33" s="23"/>
      <c r="P33" s="24" t="s">
        <v>48</v>
      </c>
      <c r="Q33" s="15" t="s">
        <v>796</v>
      </c>
      <c r="R33" s="15" t="s">
        <v>61</v>
      </c>
      <c r="S33" s="15" t="s">
        <v>51</v>
      </c>
      <c r="T33" s="23"/>
      <c r="U33" s="22" t="s">
        <v>48</v>
      </c>
      <c r="V33" s="22" t="s">
        <v>48</v>
      </c>
      <c r="W33" s="22" t="s">
        <v>48</v>
      </c>
      <c r="X33" s="15" t="s">
        <v>71</v>
      </c>
      <c r="Y33" s="15" t="s">
        <v>60</v>
      </c>
      <c r="Z33" s="23" t="str">
        <f>IF(AND(X33&lt;&gt;"",Y33&lt;&gt;""),VLOOKUP(X33&amp;Y33,[1]Hoja4!$L$3:$M$27,2,FALSE),"")</f>
        <v>Moderada</v>
      </c>
      <c r="AA33" s="23"/>
      <c r="AB33" s="25" t="s">
        <v>53</v>
      </c>
      <c r="AC33" s="15" t="s">
        <v>797</v>
      </c>
      <c r="AD33" s="15" t="s">
        <v>528</v>
      </c>
      <c r="AE33" s="15"/>
      <c r="AF33" s="25" t="s">
        <v>798</v>
      </c>
      <c r="AG33" s="25" t="s">
        <v>778</v>
      </c>
      <c r="AH33" s="15" t="s">
        <v>58</v>
      </c>
      <c r="AI33" s="15" t="s">
        <v>799</v>
      </c>
    </row>
    <row r="34" spans="1:35" s="139" customFormat="1" ht="159" customHeight="1">
      <c r="A34" s="172" t="s">
        <v>671</v>
      </c>
      <c r="B34" s="15"/>
      <c r="C34" s="15" t="s">
        <v>1103</v>
      </c>
      <c r="D34" s="15" t="s">
        <v>1103</v>
      </c>
      <c r="E34" s="15" t="s">
        <v>36</v>
      </c>
      <c r="F34" s="26"/>
      <c r="G34" s="15" t="s">
        <v>970</v>
      </c>
      <c r="H34" s="54" t="s">
        <v>837</v>
      </c>
      <c r="I34" s="15"/>
      <c r="J34" s="15" t="s">
        <v>1104</v>
      </c>
      <c r="K34" s="15" t="s">
        <v>1105</v>
      </c>
      <c r="L34" s="15" t="s">
        <v>45</v>
      </c>
      <c r="M34" s="15" t="s">
        <v>46</v>
      </c>
      <c r="N34" s="23" t="str">
        <f>IF(AND(L34&lt;&gt;"",M34&lt;&gt;""),VLOOKUP(L34&amp;M34,[1]Hoja4!$L$3:$M$27,2,FALSE),"")</f>
        <v>Alta</v>
      </c>
      <c r="O34" s="15"/>
      <c r="P34" s="15"/>
      <c r="Q34" s="15" t="s">
        <v>1106</v>
      </c>
      <c r="R34" s="15" t="s">
        <v>61</v>
      </c>
      <c r="S34" s="15" t="s">
        <v>829</v>
      </c>
      <c r="T34" s="15"/>
      <c r="U34" s="15" t="s">
        <v>48</v>
      </c>
      <c r="V34" s="15" t="s">
        <v>48</v>
      </c>
      <c r="W34" s="15" t="s">
        <v>48</v>
      </c>
      <c r="X34" s="15" t="s">
        <v>45</v>
      </c>
      <c r="Y34" s="15" t="s">
        <v>46</v>
      </c>
      <c r="Z34" s="23" t="str">
        <f>IF(AND(X34&lt;&gt;"",Y34&lt;&gt;""),VLOOKUP(X34&amp;Y34,[1]Hoja4!$L$3:$M$27,2,FALSE),"")</f>
        <v>Alta</v>
      </c>
      <c r="AA34" s="15"/>
      <c r="AB34" s="15" t="s">
        <v>53</v>
      </c>
      <c r="AC34" s="15" t="s">
        <v>947</v>
      </c>
      <c r="AD34" s="15"/>
      <c r="AE34" s="15"/>
      <c r="AF34" s="15" t="s">
        <v>1107</v>
      </c>
      <c r="AG34" s="15" t="s">
        <v>1090</v>
      </c>
      <c r="AH34" s="47"/>
      <c r="AI34" s="15" t="s">
        <v>58</v>
      </c>
    </row>
    <row r="35" spans="1:35" s="139" customFormat="1" ht="85.5" customHeight="1">
      <c r="A35" s="172" t="s">
        <v>671</v>
      </c>
      <c r="B35" s="15"/>
      <c r="C35" s="15" t="s">
        <v>1109</v>
      </c>
      <c r="D35" s="15" t="s">
        <v>1108</v>
      </c>
      <c r="E35" s="15" t="s">
        <v>36</v>
      </c>
      <c r="F35" s="26"/>
      <c r="G35" s="15" t="s">
        <v>970</v>
      </c>
      <c r="H35" s="54" t="s">
        <v>837</v>
      </c>
      <c r="I35" s="15"/>
      <c r="J35" s="15" t="s">
        <v>1110</v>
      </c>
      <c r="K35" s="15" t="s">
        <v>1111</v>
      </c>
      <c r="L35" s="15" t="s">
        <v>45</v>
      </c>
      <c r="M35" s="15" t="s">
        <v>46</v>
      </c>
      <c r="N35" s="23" t="str">
        <f>IF(AND(L35&lt;&gt;"",M35&lt;&gt;""),VLOOKUP(L35&amp;M35,[1]Hoja4!$L$3:$M$27,2,FALSE),"")</f>
        <v>Alta</v>
      </c>
      <c r="O35" s="15"/>
      <c r="P35" s="15"/>
      <c r="Q35" s="15" t="s">
        <v>951</v>
      </c>
      <c r="R35" s="15" t="s">
        <v>61</v>
      </c>
      <c r="S35" s="15" t="s">
        <v>829</v>
      </c>
      <c r="T35" s="15"/>
      <c r="U35" s="15" t="s">
        <v>48</v>
      </c>
      <c r="V35" s="15" t="s">
        <v>48</v>
      </c>
      <c r="W35" s="15" t="s">
        <v>48</v>
      </c>
      <c r="X35" s="15" t="s">
        <v>45</v>
      </c>
      <c r="Y35" s="15" t="s">
        <v>46</v>
      </c>
      <c r="Z35" s="23" t="str">
        <f>IF(AND(X35&lt;&gt;"",Y35&lt;&gt;""),VLOOKUP(X35&amp;Y35,[1]Hoja4!$L$3:$M$27,2,FALSE),"")</f>
        <v>Alta</v>
      </c>
      <c r="AA35" s="15"/>
      <c r="AB35" s="15" t="s">
        <v>53</v>
      </c>
      <c r="AC35" s="15" t="s">
        <v>952</v>
      </c>
      <c r="AD35" s="15"/>
      <c r="AE35" s="15"/>
      <c r="AF35" s="15" t="s">
        <v>162</v>
      </c>
      <c r="AG35" s="15" t="s">
        <v>177</v>
      </c>
      <c r="AH35" s="47"/>
      <c r="AI35" s="15" t="s">
        <v>58</v>
      </c>
    </row>
    <row r="47" spans="1:35">
      <c r="I47" s="56" t="s">
        <v>1299</v>
      </c>
    </row>
  </sheetData>
  <protectedRanges>
    <protectedRange sqref="F3:F31 H3:H31" name="Rango1_3"/>
    <protectedRange sqref="F32:F33 H32:H33" name="Rango1_3_1"/>
  </protectedRanges>
  <mergeCells count="4">
    <mergeCell ref="B1:K1"/>
    <mergeCell ref="L1:O1"/>
    <mergeCell ref="P1:AA1"/>
    <mergeCell ref="AB1:AG1"/>
  </mergeCells>
  <conditionalFormatting sqref="O3:O33">
    <cfRule type="cellIs" dxfId="171" priority="9" operator="equal">
      <formula>"Extrema"</formula>
    </cfRule>
    <cfRule type="cellIs" dxfId="170" priority="10" operator="equal">
      <formula>"Alta"</formula>
    </cfRule>
    <cfRule type="cellIs" dxfId="169" priority="11" operator="equal">
      <formula>"Moderada"</formula>
    </cfRule>
    <cfRule type="cellIs" dxfId="168" priority="12" operator="equal">
      <formula>"Baja"</formula>
    </cfRule>
  </conditionalFormatting>
  <conditionalFormatting sqref="N3:N35">
    <cfRule type="cellIs" dxfId="167" priority="5" operator="equal">
      <formula>"Extrema"</formula>
    </cfRule>
    <cfRule type="cellIs" dxfId="166" priority="6" operator="equal">
      <formula>"Alta"</formula>
    </cfRule>
    <cfRule type="cellIs" dxfId="165" priority="7" operator="equal">
      <formula>"Moderada"</formula>
    </cfRule>
    <cfRule type="cellIs" dxfId="164" priority="8" operator="equal">
      <formula>"Baja"</formula>
    </cfRule>
  </conditionalFormatting>
  <conditionalFormatting sqref="Z3:Z35">
    <cfRule type="cellIs" dxfId="163" priority="1" operator="equal">
      <formula>"Extrema"</formula>
    </cfRule>
    <cfRule type="cellIs" dxfId="162" priority="2" operator="equal">
      <formula>"Alta"</formula>
    </cfRule>
    <cfRule type="cellIs" dxfId="161" priority="3" operator="equal">
      <formula>"Moderada"</formula>
    </cfRule>
    <cfRule type="cellIs" dxfId="160" priority="4" operator="equal">
      <formula>"Baja"</formula>
    </cfRule>
  </conditionalFormatting>
  <dataValidations count="7">
    <dataValidation type="list" allowBlank="1" showInputMessage="1" showErrorMessage="1" sqref="F3:F33">
      <formula1>Tipo_de_Riesgo</formula1>
    </dataValidation>
    <dataValidation type="list" allowBlank="1" showInputMessage="1" showErrorMessage="1" sqref="P3:P33">
      <formula1>"SI,NO"</formula1>
    </dataValidation>
    <dataValidation type="list" allowBlank="1" showInputMessage="1" showErrorMessage="1" sqref="I3:I33">
      <formula1>$A$204:$A$208</formula1>
    </dataValidation>
    <dataValidation type="list" allowBlank="1" showInputMessage="1" showErrorMessage="1" sqref="AH3:AH33">
      <formula1>$B$839:$B$842</formula1>
    </dataValidation>
    <dataValidation type="list" allowBlank="1" showInputMessage="1" showErrorMessage="1" sqref="R3:R35">
      <formula1>$AW$4:$AW$5</formula1>
    </dataValidation>
    <dataValidation type="list" allowBlank="1" showInputMessage="1" showErrorMessage="1" sqref="E3:E33">
      <formula1>$AX$4:$AX$10</formula1>
    </dataValidation>
    <dataValidation type="list" allowBlank="1" showInputMessage="1" showErrorMessage="1" errorTitle="ERROR !!!" error="Por favor elija la opción SI o NO dentro de la lista desplegable._x000a__x000a_Gracias." sqref="U3:W33">
      <formula1>"SI,NO"</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Hoja1</vt:lpstr>
      <vt:lpstr>Consolidada</vt:lpstr>
      <vt:lpstr>Revisadas</vt:lpstr>
      <vt:lpstr>Convocatorias</vt:lpstr>
      <vt:lpstr>Gestión de bienes y servicios</vt:lpstr>
      <vt:lpstr>Talento Humano</vt:lpstr>
      <vt:lpstr>Gestión de recursos financieros</vt:lpstr>
      <vt:lpstr>Internacional</vt:lpstr>
      <vt:lpstr>Contractual</vt:lpstr>
      <vt:lpstr>Jurídica</vt:lpstr>
      <vt:lpstr>Gestión documental</vt:lpstr>
      <vt:lpstr>Publindex</vt:lpstr>
      <vt:lpstr>Grupos</vt:lpstr>
      <vt:lpstr>Gestión de información</vt:lpstr>
      <vt:lpstr>Gestión Capital Humano</vt:lpstr>
      <vt:lpstr>Servicios al Sistema</vt:lpstr>
      <vt:lpstr>Gestión de Comunicaciones</vt:lpstr>
      <vt:lpstr>Corrupción</vt:lpstr>
      <vt:lpstr>Matriz de calificación</vt:lpstr>
      <vt:lpstr>Hoja5</vt:lpstr>
      <vt:lpstr>Corrupción!Área_de_impresión</vt:lpstr>
      <vt:lpstr>'Gestión de bienes y servicios'!Área_de_impresión</vt:lpstr>
      <vt:lpstr>'Gestión documental'!Área_de_impresión</vt:lpstr>
      <vt:lpstr>Hoja1!Área_de_impresión</vt:lpstr>
      <vt:lpstr>Revisadas!bookmark29</vt:lpstr>
      <vt:lpstr>Corrupción!Títulos_a_imprimir</vt:lpstr>
      <vt:lpstr>'Gestión de bienes y servicios'!Títulos_a_imprimir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Yenny Adriana Pereira Oviedo</cp:lastModifiedBy>
  <cp:lastPrinted>2017-01-16T18:54:16Z</cp:lastPrinted>
  <dcterms:created xsi:type="dcterms:W3CDTF">2014-12-15T18:53:48Z</dcterms:created>
  <dcterms:modified xsi:type="dcterms:W3CDTF">2017-01-16T20:19:48Z</dcterms:modified>
</cp:coreProperties>
</file>