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defaultThemeVersion="124226"/>
  <mc:AlternateContent xmlns:mc="http://schemas.openxmlformats.org/markup-compatibility/2006">
    <mc:Choice Requires="x15">
      <x15ac:absPath xmlns:x15ac="http://schemas.microsoft.com/office/spreadsheetml/2010/11/ac" url="D:\institucionales\PLAN ANTICORRUPCIÓN Y DE ATENCIÓN AL CIUDADANO\PLAN 2017\"/>
    </mc:Choice>
  </mc:AlternateContent>
  <bookViews>
    <workbookView xWindow="0" yWindow="0" windowWidth="23040" windowHeight="10068" xr2:uid="{00000000-000D-0000-FFFF-FFFF00000000}"/>
  </bookViews>
  <sheets>
    <sheet name="Corrupción" sheetId="24" r:id="rId1"/>
    <sheet name="Matriz de calificación" sheetId="18" r:id="rId2"/>
    <sheet name="Control de Cambios" sheetId="26" r:id="rId3"/>
    <sheet name="Hoja5" sheetId="19" state="hidden" r:id="rId4"/>
  </sheets>
  <externalReferences>
    <externalReference r:id="rId5"/>
    <externalReference r:id="rId6"/>
    <externalReference r:id="rId7"/>
  </externalReferences>
  <definedNames>
    <definedName name="_xlnm._FilterDatabase" localSheetId="0" hidden="1">Corrupción!$B$3:$Y$3</definedName>
    <definedName name="_xlnm.Print_Area" localSheetId="0">Corrupción!$A$1:$AA$16</definedName>
    <definedName name="Control_Existente">[1]Hoja4!$H$3:$H$4</definedName>
    <definedName name="Impacto">[1]Hoja4!$F$3:$F$7</definedName>
    <definedName name="Probabilidad">[1]Hoja4!$E$3:$E$7</definedName>
    <definedName name="Tipo_de_Riesgo">[1]Hoja4!$D$3:$D$9</definedName>
    <definedName name="_xlnm.Print_Titles" localSheetId="0">Corrupción!$1:$3</definedName>
  </definedNames>
  <calcPr calcId="171027"/>
</workbook>
</file>

<file path=xl/calcChain.xml><?xml version="1.0" encoding="utf-8"?>
<calcChain xmlns="http://schemas.openxmlformats.org/spreadsheetml/2006/main">
  <c r="J18" i="24" l="1"/>
  <c r="S17" i="24" l="1"/>
  <c r="J17" i="24"/>
  <c r="S16" i="24" l="1"/>
  <c r="J16" i="24"/>
  <c r="S15" i="24"/>
  <c r="J15" i="24"/>
  <c r="S13" i="24"/>
  <c r="J13" i="24"/>
  <c r="S7" i="24" l="1"/>
  <c r="J7" i="24"/>
  <c r="S6" i="24" l="1"/>
  <c r="S8" i="24"/>
  <c r="J8" i="24"/>
  <c r="J14" i="24"/>
  <c r="J11" i="24"/>
  <c r="J10" i="24"/>
  <c r="S4" i="24"/>
  <c r="J9" i="24"/>
  <c r="S9" i="24"/>
  <c r="J12" i="24"/>
  <c r="J6" i="24"/>
  <c r="J5" i="24"/>
  <c r="J4" i="24"/>
  <c r="S5" i="24"/>
  <c r="S12" i="24"/>
  <c r="S11" i="24"/>
  <c r="S10" i="24"/>
  <c r="S1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 Fernanda</author>
    <author>Invitado</author>
  </authors>
  <commentList>
    <comment ref="H3" authorId="0" shapeId="0" xr:uid="{00000000-0006-0000-0000-00000100000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Posible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I3" authorId="0" shapeId="0" xr:uid="{00000000-0006-0000-0000-000002000000}">
      <text>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M3" authorId="1" shapeId="0" xr:uid="{00000000-0006-0000-0000-000003000000}">
      <text>
        <r>
          <rPr>
            <b/>
            <sz val="9"/>
            <color indexed="81"/>
            <rFont val="Tahoma"/>
            <family val="2"/>
          </rPr>
          <t xml:space="preserve">Preventivo: </t>
        </r>
        <r>
          <rPr>
            <sz val="9"/>
            <color indexed="81"/>
            <rFont val="Tahoma"/>
            <family val="2"/>
          </rPr>
          <t>Disminuyen la probabilidad de ocurrencia o materialización del riesgo.</t>
        </r>
        <r>
          <rPr>
            <sz val="9"/>
            <color indexed="81"/>
            <rFont val="Tahoma"/>
            <family val="2"/>
          </rPr>
          <t xml:space="preserve">
</t>
        </r>
        <r>
          <rPr>
            <b/>
            <sz val="9"/>
            <color indexed="81"/>
            <rFont val="Tahoma"/>
            <family val="2"/>
          </rPr>
          <t xml:space="preserve">Correctivo: </t>
        </r>
        <r>
          <rPr>
            <sz val="9"/>
            <color indexed="81"/>
            <rFont val="Tahoma"/>
            <family val="2"/>
          </rPr>
          <t>Buscan combatir o eliminar las causas que lo generaron, en caso de materializarse.</t>
        </r>
      </text>
    </comment>
    <comment ref="Q3" authorId="0" shapeId="0" xr:uid="{00000000-0006-0000-0000-000004000000}">
      <text>
        <r>
          <rPr>
            <sz val="8"/>
            <color indexed="81"/>
            <rFont val="Tahoma"/>
            <family val="2"/>
          </rPr>
          <t xml:space="preserve">Probabilidad: Representa el número de veces que el riesgo se ha presentado en un determinado tiempo o puede presentarse, se asigna un valor entre 1 y 5, así:
</t>
        </r>
        <r>
          <rPr>
            <b/>
            <sz val="8"/>
            <color indexed="81"/>
            <rFont val="Tahoma"/>
            <family val="2"/>
          </rPr>
          <t>Raro (1 punto)</t>
        </r>
        <r>
          <rPr>
            <sz val="8"/>
            <color indexed="81"/>
            <rFont val="Tahoma"/>
            <family val="2"/>
          </rPr>
          <t xml:space="preserve">: El evento puede ocurrir solo en circunstancias excepcionales. No se ha presentado en los últimos 5 años.
</t>
        </r>
        <r>
          <rPr>
            <b/>
            <sz val="8"/>
            <color indexed="81"/>
            <rFont val="Tahoma"/>
            <family val="2"/>
          </rPr>
          <t>Improbable (2 Puntos)</t>
        </r>
        <r>
          <rPr>
            <sz val="8"/>
            <color indexed="81"/>
            <rFont val="Tahoma"/>
            <family val="2"/>
          </rPr>
          <t xml:space="preserve">: El evento puede ocurrir en algún momento. Al menos una vez en los últimos 5 años.
</t>
        </r>
        <r>
          <rPr>
            <b/>
            <sz val="8"/>
            <color indexed="81"/>
            <rFont val="Tahoma"/>
            <family val="2"/>
          </rPr>
          <t>Moderado (3 Puntos):</t>
        </r>
        <r>
          <rPr>
            <sz val="8"/>
            <color indexed="81"/>
            <rFont val="Tahoma"/>
            <family val="2"/>
          </rPr>
          <t xml:space="preserve"> El evento podría ocurrir en algún momento. A l menos una vez en los últimos 2 años.
</t>
        </r>
        <r>
          <rPr>
            <b/>
            <sz val="8"/>
            <color indexed="81"/>
            <rFont val="Tahoma"/>
            <family val="2"/>
          </rPr>
          <t>Probable (4 Puntos):</t>
        </r>
        <r>
          <rPr>
            <sz val="8"/>
            <color indexed="81"/>
            <rFont val="Tahoma"/>
            <family val="2"/>
          </rPr>
          <t xml:space="preserve"> El evento probablemente ocurrirá en la mayoría de las circunstancias. Al menos una vez en el último año.
</t>
        </r>
        <r>
          <rPr>
            <b/>
            <sz val="8"/>
            <color indexed="81"/>
            <rFont val="Tahoma"/>
            <family val="2"/>
          </rPr>
          <t>Casi seguro (5 Puntos):</t>
        </r>
        <r>
          <rPr>
            <sz val="8"/>
            <color indexed="81"/>
            <rFont val="Tahoma"/>
            <family val="2"/>
          </rPr>
          <t xml:space="preserve"> Se espera que el evento ocurra en la mayoría de las circunstancias. Más de una vez al año.</t>
        </r>
      </text>
    </comment>
    <comment ref="R3" authorId="0" shapeId="0" xr:uid="{00000000-0006-0000-0000-000005000000}">
      <text>
        <r>
          <rPr>
            <b/>
            <sz val="8"/>
            <color indexed="81"/>
            <rFont val="Tahoma"/>
            <family val="2"/>
          </rPr>
          <t xml:space="preserve">URT:
</t>
        </r>
        <r>
          <rPr>
            <sz val="8"/>
            <color indexed="81"/>
            <rFont val="Tahoma"/>
            <family val="2"/>
          </rPr>
          <t xml:space="preserve">Se refiere a la magnitud de los efectos al ocurrir el riesgo, se califica asignando entre 1 y 5 puntos, así:
</t>
        </r>
        <r>
          <rPr>
            <b/>
            <sz val="8"/>
            <color indexed="81"/>
            <rFont val="Tahoma"/>
            <family val="2"/>
          </rPr>
          <t>Insignificante ( 1 Punto)</t>
        </r>
        <r>
          <rPr>
            <sz val="8"/>
            <color indexed="81"/>
            <rFont val="Tahoma"/>
            <family val="2"/>
          </rPr>
          <t xml:space="preserve">: Si el hecho llegara a presentarse, tendría consecuencias o efectos mínimos sobre la entidad. 
</t>
        </r>
        <r>
          <rPr>
            <b/>
            <sz val="8"/>
            <color indexed="81"/>
            <rFont val="Tahoma"/>
            <family val="2"/>
          </rPr>
          <t>Menor (2 Puntos):</t>
        </r>
        <r>
          <rPr>
            <sz val="8"/>
            <color indexed="81"/>
            <rFont val="Tahoma"/>
            <family val="2"/>
          </rPr>
          <t xml:space="preserve"> Si el hecho llegara a presentarse, tendría bajo impacto o efecto sobre la entidad. 
</t>
        </r>
        <r>
          <rPr>
            <b/>
            <sz val="8"/>
            <color indexed="81"/>
            <rFont val="Tahoma"/>
            <family val="2"/>
          </rPr>
          <t>Moderado (3 Puntos)</t>
        </r>
        <r>
          <rPr>
            <sz val="8"/>
            <color indexed="81"/>
            <rFont val="Tahoma"/>
            <family val="2"/>
          </rPr>
          <t xml:space="preserve">: Si el hecho llegara a presentarse, tendría medianas consecuencias o efectos sobre la entidad.
</t>
        </r>
        <r>
          <rPr>
            <b/>
            <sz val="8"/>
            <color indexed="81"/>
            <rFont val="Tahoma"/>
            <family val="2"/>
          </rPr>
          <t>Mayor (4 Puntos)</t>
        </r>
        <r>
          <rPr>
            <sz val="8"/>
            <color indexed="81"/>
            <rFont val="Tahoma"/>
            <family val="2"/>
          </rPr>
          <t xml:space="preserve">: Si el hecho llegara a presentarse, tendría altas consecuencias o efectos sobre la entidad.
</t>
        </r>
        <r>
          <rPr>
            <b/>
            <sz val="8"/>
            <color indexed="81"/>
            <rFont val="Tahoma"/>
            <family val="2"/>
          </rPr>
          <t>Catastrófico (5 Puntos)</t>
        </r>
        <r>
          <rPr>
            <sz val="8"/>
            <color indexed="81"/>
            <rFont val="Tahoma"/>
            <family val="2"/>
          </rPr>
          <t>: Si el hecho llegara a presentarse, tendría desastrosas consecuencias o efectos sobre la entidad.
**Para los riesgos Anticorrupción de acuerdo a las estrategias para la construcción del Plan Anticorrupción y de Atención al Ciudadano no se evalúa el impacto.</t>
        </r>
      </text>
    </comment>
    <comment ref="S3" authorId="0" shapeId="0" xr:uid="{00000000-0006-0000-0000-000006000000}">
      <text>
        <r>
          <rPr>
            <b/>
            <sz val="8"/>
            <color indexed="81"/>
            <rFont val="Tahoma"/>
            <family val="2"/>
          </rPr>
          <t xml:space="preserve">URT:
</t>
        </r>
        <r>
          <rPr>
            <sz val="8"/>
            <color indexed="81"/>
            <rFont val="Tahoma"/>
            <family val="2"/>
          </rPr>
          <t>Es el resultado del cruce del impacto y probabilidad</t>
        </r>
      </text>
    </comment>
  </commentList>
</comments>
</file>

<file path=xl/sharedStrings.xml><?xml version="1.0" encoding="utf-8"?>
<sst xmlns="http://schemas.openxmlformats.org/spreadsheetml/2006/main" count="574" uniqueCount="288">
  <si>
    <t>ANÁLISIS</t>
  </si>
  <si>
    <t>MEDIDAS DE RESPUESTA</t>
  </si>
  <si>
    <t>PROCESO</t>
  </si>
  <si>
    <t>DESCRIPCIÓN DE RIESGO</t>
  </si>
  <si>
    <t>CLASE  DE RIESGO</t>
  </si>
  <si>
    <t>AGENTE GENERADOR DE LA CAUSA</t>
  </si>
  <si>
    <t>DESCRIPCIÓN DE LA CAUSA</t>
  </si>
  <si>
    <t>CONSECUENCIAS</t>
  </si>
  <si>
    <t>PROBABILIDAD</t>
  </si>
  <si>
    <t>IMPACTO</t>
  </si>
  <si>
    <t xml:space="preserve">EVALUACIÓN </t>
  </si>
  <si>
    <t>¿EXISTE CONTROL?</t>
  </si>
  <si>
    <t>NOMBRE</t>
  </si>
  <si>
    <t>CLASE DE CONTROL EXISTENTE</t>
  </si>
  <si>
    <t>¿ESTÁN DOCUMENTADOS? (SI/NO)</t>
  </si>
  <si>
    <t>¿SE APLICA?</t>
  </si>
  <si>
    <t>¿ES EFECTIVO?</t>
  </si>
  <si>
    <t>OPCIONES DE MANEJO</t>
  </si>
  <si>
    <t>RESPONSABLES DE PLAN DE MEJORA</t>
  </si>
  <si>
    <t>FECHA INICIAL</t>
  </si>
  <si>
    <t>FECHA FINAL</t>
  </si>
  <si>
    <t>Raro</t>
  </si>
  <si>
    <t>Insignificante</t>
  </si>
  <si>
    <t>Riesgo de Corrupción</t>
  </si>
  <si>
    <t>Riesgo de Cumplimiento</t>
  </si>
  <si>
    <t>Improbable</t>
  </si>
  <si>
    <t>Mayor</t>
  </si>
  <si>
    <t>SI</t>
  </si>
  <si>
    <t>Correctivo</t>
  </si>
  <si>
    <t>Reducir el riesgo</t>
  </si>
  <si>
    <t>Menor</t>
  </si>
  <si>
    <t>Preventiva</t>
  </si>
  <si>
    <t>Riesgo Estratégico</t>
  </si>
  <si>
    <t>Moderado</t>
  </si>
  <si>
    <t>Moderada</t>
  </si>
  <si>
    <t>Riesgo de Imagen</t>
  </si>
  <si>
    <t>Riesgo Financiero</t>
  </si>
  <si>
    <t>Probable</t>
  </si>
  <si>
    <t>Riesgo de Tecnología</t>
  </si>
  <si>
    <t>Riesgo Operativo</t>
  </si>
  <si>
    <t>Casi seguro</t>
  </si>
  <si>
    <t>Catastrófico</t>
  </si>
  <si>
    <t>Preventivo</t>
  </si>
  <si>
    <t>Gestión de comunicaciones G105</t>
  </si>
  <si>
    <t>Gestión de Talento Humano A101</t>
  </si>
  <si>
    <t>Gestión de Administración de Bienes y Servicios A103</t>
  </si>
  <si>
    <t>Gestión Contractual A106</t>
  </si>
  <si>
    <t>Probabilidad</t>
  </si>
  <si>
    <t>Impacto</t>
  </si>
  <si>
    <t>Detrimento patrimonial
Sanciones Legales</t>
  </si>
  <si>
    <t xml:space="preserve">Detrimento Patrimonial </t>
  </si>
  <si>
    <t>Mal uso de los recursos del fondo Caja Menor</t>
  </si>
  <si>
    <t>Extrema</t>
  </si>
  <si>
    <t>Corrupción</t>
  </si>
  <si>
    <t>Baja</t>
  </si>
  <si>
    <t>Alta</t>
  </si>
  <si>
    <t>INSIGNIFICANTE (1)</t>
  </si>
  <si>
    <t>MENOR
(2)</t>
  </si>
  <si>
    <t>MODERADO 
(3)</t>
  </si>
  <si>
    <t>MAYOR 
(4)</t>
  </si>
  <si>
    <t>CATASTRÓFICO
(5)</t>
  </si>
  <si>
    <t>RARO
(1)</t>
  </si>
  <si>
    <t>IMPROBABLE
(2)</t>
  </si>
  <si>
    <t>MODERADA
(3)</t>
  </si>
  <si>
    <t>PROBABLE
(4)</t>
  </si>
  <si>
    <t>CASI SEGURO
(5)</t>
  </si>
  <si>
    <t>E</t>
  </si>
  <si>
    <t>EXTREMA</t>
  </si>
  <si>
    <t>A</t>
  </si>
  <si>
    <t>ALTA</t>
  </si>
  <si>
    <t>M</t>
  </si>
  <si>
    <t>MODERADA</t>
  </si>
  <si>
    <t>B</t>
  </si>
  <si>
    <t>BAJA</t>
  </si>
  <si>
    <t>B: Zona de riesgo Baja: Asumir el riesgo   -   M: Zona de riesgo Moderada: Asumir el riesgo, Reducir el riesgo
A: Zona de riesgo Alta: Reducir el riesgo, Evitar, Compartir o Transferir    -     E: Zona de riesgo Extrema: Reducir el riesgo, Evitar, Compartir o Transferir</t>
  </si>
  <si>
    <t>Tomado de la Guía de Administración del Riesgo. Departamento Administrativo de la Función Pública DAFP, Septiembre de 2011.
Cartilla Estrategia para la construcción del Plan Anticorrupción y Atención al Ciudadano</t>
  </si>
  <si>
    <t>Procesos</t>
  </si>
  <si>
    <t>Tipo_de_Riesgo</t>
  </si>
  <si>
    <t>Opciones_de_Manejo</t>
  </si>
  <si>
    <t>Control_Existente</t>
  </si>
  <si>
    <t>Evaluación</t>
  </si>
  <si>
    <t>Medidas_de_Respuesta</t>
  </si>
  <si>
    <t>Registro</t>
  </si>
  <si>
    <t>Articulación Interinstitucional</t>
  </si>
  <si>
    <t>Evitar</t>
  </si>
  <si>
    <t>RaroInsignificante</t>
  </si>
  <si>
    <t>Asumir el riesgo</t>
  </si>
  <si>
    <t>Estapa Judicial (Gestión de Restitución Ley 1448)</t>
  </si>
  <si>
    <t>Articulación para el Cumplimiento de las Órdenes</t>
  </si>
  <si>
    <t>Reducir</t>
  </si>
  <si>
    <t>RaroMenor</t>
  </si>
  <si>
    <t>Asumir el riesgo, Reducir el riesgo</t>
  </si>
  <si>
    <t>Medidas de Prevención</t>
  </si>
  <si>
    <t>Atención al Ciudadano</t>
  </si>
  <si>
    <t>Compartir</t>
  </si>
  <si>
    <t>RaroModerado</t>
  </si>
  <si>
    <t>Reducir el riesgo, Evitar, Compartir o Transferir</t>
  </si>
  <si>
    <t>Caracterizaciones y Registro</t>
  </si>
  <si>
    <t>Asumir</t>
  </si>
  <si>
    <t>RaroMayor</t>
  </si>
  <si>
    <t>Estapa Judicial (Gestión de Restitución de Derechos Étnicos Territoriales)</t>
  </si>
  <si>
    <t>Cumplimiento Órdenes URT</t>
  </si>
  <si>
    <t>RaroCatastrófico</t>
  </si>
  <si>
    <t>ImprobableInsignificante</t>
  </si>
  <si>
    <t>ImprobableMenor</t>
  </si>
  <si>
    <t>Planeación Estratégica</t>
  </si>
  <si>
    <t>Evaluación Sistema de Control Interno</t>
  </si>
  <si>
    <t>ImprobableModerado</t>
  </si>
  <si>
    <t>Gestión Contractual</t>
  </si>
  <si>
    <t>ImprobableMayor</t>
  </si>
  <si>
    <t>Gestión de Comunicaciones</t>
  </si>
  <si>
    <t>ImprobableCatastrófico</t>
  </si>
  <si>
    <t>Prevención y Gestión de Seguridad</t>
  </si>
  <si>
    <t>Gestión del Conocimiento e Información</t>
  </si>
  <si>
    <t>ModeradaInsignificante</t>
  </si>
  <si>
    <t>Gestión Documental</t>
  </si>
  <si>
    <t>ModeradaMenor</t>
  </si>
  <si>
    <t>Gestión Financiera</t>
  </si>
  <si>
    <t>ModeradaModerado</t>
  </si>
  <si>
    <t>Mejoramiento Continuo</t>
  </si>
  <si>
    <t>Gestión Logística y de Rec. Físicos</t>
  </si>
  <si>
    <t>ModeradaMayor</t>
  </si>
  <si>
    <t>Gestión Talento Humano</t>
  </si>
  <si>
    <t>ModeradaCatastrófico</t>
  </si>
  <si>
    <t>Gestión TIC</t>
  </si>
  <si>
    <t>ProbableInsignificante</t>
  </si>
  <si>
    <t>ProbableMenor</t>
  </si>
  <si>
    <t>ProbableModerado</t>
  </si>
  <si>
    <t>ProbableMayor</t>
  </si>
  <si>
    <t>ProbableCatastrófico</t>
  </si>
  <si>
    <t>Casi seguroInsignificante</t>
  </si>
  <si>
    <t>Casi seguroMenor</t>
  </si>
  <si>
    <t>Casi seguroModerado</t>
  </si>
  <si>
    <t>Casi seguroMayor</t>
  </si>
  <si>
    <t>Casi seguroCatastrófico</t>
  </si>
  <si>
    <t>Gestión  de Convocatorias   M301</t>
  </si>
  <si>
    <t>IDENTIFICACIÓN DEL RIESGO</t>
  </si>
  <si>
    <t>VALORACIÓN</t>
  </si>
  <si>
    <t>Gestión de Recursos Financieros A102</t>
  </si>
  <si>
    <t>Gestión de Información G104</t>
  </si>
  <si>
    <t>Si</t>
  </si>
  <si>
    <t>Grupo de Atención al Ciudadano</t>
  </si>
  <si>
    <t>PERIODO DE SEGUIMIENTO</t>
  </si>
  <si>
    <t>Trimestral</t>
  </si>
  <si>
    <t xml:space="preserve">ACCIONES  PREVENTIVAS A DESARROLLAR  </t>
  </si>
  <si>
    <t>Gestión fortalecimiento de infraestructura de CTeI M304</t>
  </si>
  <si>
    <t>N°</t>
  </si>
  <si>
    <t>OTICs</t>
  </si>
  <si>
    <t>Factor interno: Talento Humano</t>
  </si>
  <si>
    <t>31 de enero de 2017</t>
  </si>
  <si>
    <t>30 de noviembre de 2017</t>
  </si>
  <si>
    <t xml:space="preserve">Factor interno: Talento Humano
Factor interno: 
Recursos tecnológicos
</t>
  </si>
  <si>
    <t>Carencia de una solución de automatización del servicio para el manejo de  PQRDS
Falta de una cultura de servicio al ciudadano al interior de la entidad, que afiance y promueva la calidad, pertinencia y validez en la respuesta a a PQRDS basados en la normatividad y procedimientos establecidos
Insuficiente seguimiento que permita efectuar un análisis de casos por canal, tipo de solicitud y oportunidad de respuesta</t>
  </si>
  <si>
    <t>Bajo conocimiento y entendimiento conceptual de temas técnicos relacionados con transparencia y acceso a la información pública.
Insuficiente rigor para la definición y/o seguimiento de procesos y procedimientos 
No se realizan evaluaciones o mediciones que permitan identificar aciertos o desaciertos en las estrategias y tácticas</t>
  </si>
  <si>
    <t>Avance en la conceptualización y ejecución de estrategias de comunicación externas, para promover los programas e iniciativas institucionales con las audiencias de interés.
Resumen de campañas,  principales logros y desaciertos en materia de la gestión de comunicaciones.
Avance en el desarrollo de tácticas de relacionamiento con medios masivos.
Avance en la implementación de una Colciencias más transparente.</t>
  </si>
  <si>
    <t xml:space="preserve">Desconocimiento de los procesos externos para articulación con aliados
Falta de información integrada y oportuna
Complejidad operativa en los procesos para asignación de recursos
Insuficiente integración de herramientas informáticas
Variabilidad de lineamientos políticos
Articulación con actores clave deficiente
Variabilidad temporal de instrumentos en política de CTeI
Atomización de recursos
Recorte de recursos
</t>
  </si>
  <si>
    <t>Factor interno: Direccionamiento estratégico
Factor interno: procesos y procedimientos
Factor interno: sistema de gestión, control y administración
Factor interno: Talento Humano
Factor interno: Tecnológico
Factor externo: grupos de interés</t>
  </si>
  <si>
    <t>Perdida de credibilidad en los procesos de la institución
Omisión de los principios de transparencia
Posibles sanciones disciplinarias y fiscales
Perdida del principio de oportunidad para los demás proponentes de la convocatoria
Deterioro de la imagen institucional
Posibles acciones ciudadanas</t>
  </si>
  <si>
    <t>Equipo Comunicaciones</t>
  </si>
  <si>
    <t>Dirección de Fomento  a la Investigación
Dirección de Desarrollo Tecnológico e Innovación
Dirección de Mentalidad y Cultura
Equipo Internacionalización</t>
  </si>
  <si>
    <t>Avance en la ejecución de los planes operativos de convocatorias</t>
  </si>
  <si>
    <t>31 de enero 2017</t>
  </si>
  <si>
    <t>Factor interno: Direccionamiento estratégico
Factor interno: Tecnológico</t>
  </si>
  <si>
    <t>Revisión del modelo de medición de productos de CTeI de la comunidad en ciencias sociales, humanas y educación
Evaluación de la implementación de ORCID, EUROCRIS y PURE en Colciencias</t>
  </si>
  <si>
    <t>Dirección de Fomento a la Investigación</t>
  </si>
  <si>
    <t>Avance en la revisión del modelo de medición de productos de CTeI de la comunidad en ciencias sociales, humanas y educación
Avance en la evaluación de la implementación de ORCID, EUROCRIS y PURE en Colciencias</t>
  </si>
  <si>
    <t>Talento Humano competente, innovador y motivado. Categoría 5: Contribuir a una Colciencias más transparente.</t>
  </si>
  <si>
    <t>Equipo Talento Humano</t>
  </si>
  <si>
    <t>Factor interno: Talento Humano
Factor externo: Legal</t>
  </si>
  <si>
    <t>Desconocimiento de la normatividad  y requisitos organizacionales aplicables a la gestión del talento humano
Complejidad del tema jurídico
Baja capacidad de respuesta ante los cambios imprevistos relacionados con Talento Humano</t>
  </si>
  <si>
    <t xml:space="preserve">
Incumplimiento de metas y objetivos institucionales por falta de capacidad operativa
Fraude al Tesoro Nacional.
Investigaciones y sanciones legales
</t>
  </si>
  <si>
    <t>Seguimiento y control al cumplimiento de los requisitos de Contribuir a una Colciencias más transparente en lo relacionado con  Selección y vinculación de personal</t>
  </si>
  <si>
    <t>Factor interno: Talento Humano
Factor interno: procesos y procedimientos</t>
  </si>
  <si>
    <t>Alta rotación de personal de apoyo a la gestión administrativa y financiera de la entidad
Falta de autonomía para la adecuada implementación del sistema de gestión de la calidad
No existe integración entre las diferentes plataformas y herramientas tecnológicas o sistemas de información (GINA, SIIF, SUIFP, ORFEO, ofimática)</t>
  </si>
  <si>
    <t>Grupo Financiero y Presupuestal</t>
  </si>
  <si>
    <t>No contar con un sistema administrativo de cartera
Alta rotación de personal de apoyo a la gestión administrativa y financiera de la entidad
Falta de autonomía para la adecuada implementación del sistema de gestión de la calidad</t>
  </si>
  <si>
    <t>Factor interno: Tecnología
Factor interno: Talento Humano</t>
  </si>
  <si>
    <t>Puntos de control del  Procedimiento de Gestión de Cartera
Implementación de base de datos de gestión de cartera unificada de la Entidad</t>
  </si>
  <si>
    <t>Falta de autonomía para la adecuada implementación del sistema de gestión de la calidad</t>
  </si>
  <si>
    <t>Factor: Talento Humano
Factor: procesos y procedimientos</t>
  </si>
  <si>
    <t>Desconocimiento o falta de apropiación de las normas relacionadas con el uso apropiado de bienes públicos
Falta de autonomía para la adecuada implementación del sistema de gestión de la calidad</t>
  </si>
  <si>
    <t>Investigaciones disciplinarias y fiscales
Deterioro en el patrimonio de la entidad</t>
  </si>
  <si>
    <t>Grupo Logística</t>
  </si>
  <si>
    <t>Factor interno: Talento Humano
Factor externo: Legal
Factor interno: procesos y procedimientos</t>
  </si>
  <si>
    <t>Baja capacidad de respuesta ante los cambios imprevistos relacionados con la gestión contractual
Complejidad del tema jurídico
Baja capacidad operativa para garantizar revisiones totales de procesos contractuales
Reprocesos
Desconocimiento de la normatividad</t>
  </si>
  <si>
    <t>Desviación  de recursos públicos
Quejas, reclamos tutelas por procesos contractuales mal realizados
Investigaciones disciplinarias y fiscales
Falta de calidad en la prestación del servicio 
Deterioro de la imagen institucional</t>
  </si>
  <si>
    <t>Puntos de control de los procedimientos de Gestión Contractual
Manual de contratación y supervisión
Elaboración de estudios previos y pliegos de condiciones con requisitos objetivos de selección del contratista que se ajusten a las necesidades propias de la entidad.</t>
  </si>
  <si>
    <t>Secretaría General</t>
  </si>
  <si>
    <t>Baja capacidad de respuesta ante los cambios imprevistos relacionados con la gestión contractual
Complejidad del tema jurídico
Baja capacidad operativa para garantizar revisiones totales de procesos contractuales
Reprocesos
Desconocimiento de la normatividad
Alta rotación del personal de apoyo a la gestión</t>
  </si>
  <si>
    <t xml:space="preserve">
Investigaciones disciplinarias y fiscales
Falta de calidad en la prestación del servicio 
Deterioro de la imagen institucional
Detrimento patrimonial
Incumplimiento de metas y objetivos institucionales</t>
  </si>
  <si>
    <t xml:space="preserve">Puntos de control de los procedimientos de Gestión Contractual
Puntos de control del procedimiento Supervisión de contratos y convenios
Manual de contratación y supervisión
</t>
  </si>
  <si>
    <t>Falta de actualización de la información e información errada en los sistemas (MGI)
Debilidades en algunos aspectos de estructuración de los contratos del FFJC, que dificultan el adecuado seguimiento y evaluación
Sistema de módulo de gestión de información del  FFJC en proceso de mejoramiento
Complejidad del tema jurídico
Desconocimiento de la normatividad
Alta rotación del personal de apoyo a la gestión</t>
  </si>
  <si>
    <t xml:space="preserve">
Investigaciones disciplinarias y fiscales
Deterioro de la imagen institucional
Detrimento patrimonial
Incumplimiento de la misión,  metas y objetivos institucionales
Pérdida de credibilidad de la entidad
Desfinanciación de actividades de CTeI</t>
  </si>
  <si>
    <t>Factor interno: Talento Humano
Factor externo: Legal
Factor interno: tecnológico</t>
  </si>
  <si>
    <t xml:space="preserve">Puntos de control de los documentos asociados al FFJC
Instancias institucionales de revisión y decisión frente a la asignación de recursos del FFJC
Controles MGI 
Manual operativo Fondo Francisco José de Caldas-Fiduprevisora-Colciencias
</t>
  </si>
  <si>
    <t>Avances en la elaboración y divulgación de la guía para la utilización del FFJC
Avances en el mejoramiento de reportes y procesos en el MGI
Avances en la adopción de procesos optimizados del FFJC y gestión contractual
Avances en la identificación y clasificación de los actores en el FFJC</t>
  </si>
  <si>
    <t>Fondo Francisco José de Caldas, instrumento efectivo en la canalización de recursos - 2017. Categoría 1: Guía y divulgación para la utilización del FFJC. Categoría 2: Mejoramiento de reportes y procesos en el MGI. Categoría 3: Adopción de los procesos optimizados del FFJC y Gestión Contractual. Categoría 4: Identificación y clasificación de los actores en el FFJC</t>
  </si>
  <si>
    <t>Posibles interpretaciones erróneas y situaciones que comprometen la imagen de Colciencias.
Inconformidad por parte de la ciudadanía.
Sanciones legales.</t>
  </si>
  <si>
    <t>Seguimiento a los envíos masivos a través de contacto continuo con los mismos
Plan de comunicación institucional
Manual Estrategia Colciencias Avanza
Puntos de control definidos en los procedimientos de Gestión de Comunicaciones</t>
  </si>
  <si>
    <t>Perfiles de los cargos definidos en el manual de funciones
Presentación de pruebas  de competencias ante el DAFP
Validación de la información  de la hoja de vida consignada en SIGEP
Publicación de la hoja de vida en pagina web tanto de Presidencia como de la Entidad para el caso de los cargos de libre nombramiento y remoción.
Puntos de control definidos en el procedimiento Selección y vinculación de personal</t>
  </si>
  <si>
    <t>Con respecto a la actualización del procedimiento de selección y vinculación de personal con los controles definidos:</t>
  </si>
  <si>
    <t>DEPARTAMENTO ADMINISTRATIVO DE CIENCIA, TECNOLOGÍA E INNOVACIÓN - COLCIENCIAS
MAPA DE RIESGOS DE CORRUPCIÓN 2017</t>
  </si>
  <si>
    <t>Gestión de Servicios al SNCTI M104</t>
  </si>
  <si>
    <t>Fortalecer el seguimiento,  control y autocontrol a la ejecución a los planes operativos de las convocatorias</t>
  </si>
  <si>
    <t xml:space="preserve">No disponibilidad de información de referencia en materia de CTeI empleada por el sector público y privado para la toma de decisiones
Inconformidad del ciudadano por la veracidad en la respuesta.
Reprocesos
Deterioro de la imagen institucional.
Posibles sanciones legales contra la Entidad.
Incremento de  solicitudes pendientes por responder. </t>
  </si>
  <si>
    <t>Seguimiento a las peticiones que requieren algún tipo de respuesta y que han sido recibidas a través de los canales de atención dispuestas.
Generación de Manual de Atención al Ciudadano con instrucciones para la gestión de PQRDS en Colciencias.
Identificación de casos de incumplimiento y escalamiento a la instancia interna competente
Verificación de  la respuesta por parte  del propio funcionario, del Director, Gestor o Jefe del Área responsable, en los casos en que sea necesario.
Informes periódicos a la Alta Dirección sobre la respuesta a PQRDS
Puntos de control definidos en los procedimientos del Manual de Servicio al Ciudadano</t>
  </si>
  <si>
    <t>Avance en la validación y puesta en marcha de la solución automatizada para el manejo de PQRDS</t>
  </si>
  <si>
    <t>Cultura y comunicación de cara al ciudadano - 2017, 
Categoría  2: afianzar la cultura de servicio al ciudadano al interior de la entidad. 
Categoría 3: puesta en marcha de solución automatizada. 
Categoría 4: implementación y seguimiento PQRDS</t>
  </si>
  <si>
    <t xml:space="preserve">Puesta en marcha de la solución de automatización del servicio para el manejo de PQRDS </t>
  </si>
  <si>
    <t>1. Factor interno: Talento Humano
2. Factor interno: 
Recursos
3. Factor Interno: Interacción de procesos</t>
  </si>
  <si>
    <t>1. Desconocimiento o falta de apropiación de los lineamientos de seguridad y privacidad de la información
2. Falta de cubrimiento y/o reglamentación interna frente a los requisitos normativos aplicables a la  gestión de la seguridad y privacidad de la información 
2. Falta de recursos humano, tecnológico y financiero para la gestión de la seguridad y privacidad de la información 
3. Desconocimiento de los procesos y poco disposición para apoyar la implementación del MSPI</t>
  </si>
  <si>
    <t>1.2. 3. Uso indebido de la información privilegiada
1.2 Pérdida de credibilidad en la imagen institucional.
1.2 Detrimento patrimonial de la Entidad.
1.2. Sanciones, demandas o acciones legales en contra de la Entidad</t>
  </si>
  <si>
    <t>Control de acceso de los usuarios a los aplicativos a través de claves y definición de perfiles y permisos.
Control de acceso físico a instalaciones y áreas restringidas de personal y dispositivos móviles.
Control a traves de las reglas definidas en el Firewall
Políticas de seguridad y privacidad de la información documentadas
La solicitud de entrega de información se debe realizar a través de comunicaciones oficiales y conforme a los canales de comunicacion establecidos por la Entidad.
Puntos de control definidos en los procedimientos de Gestión de Información
Acuerdos de confidencialidad con colaboradores y terceros
Sensilibilización en seguridad y privacidad de la información</t>
  </si>
  <si>
    <t>mayor</t>
  </si>
  <si>
    <t xml:space="preserve">Implementar herramientas tecnológicas que apoyan el cumplimiento de las políticas de seguridad y privacidad de la información.
Avanzar en el cumplimiento de los requisitos del ïndice de transparencia de Entidades Públicas, a cargo de la oficina TIC.
Avanzar en el cumplimiento de la estrategia de Gobierno en Línea en materia de seguridad y privacidad de la información
</t>
  </si>
  <si>
    <t xml:space="preserve">Gestión e infraestructura TI - 2017. 
Categoria 2: Dotación tecnológica de la entidad
Categoría 4: Contribuir a una Colciencias más transparente
Categoría 5: Contribuir a una Colciencias más moderna. </t>
  </si>
  <si>
    <t>Avanzar en el cumplimiento de la estrategia de Gobierno en Línea en materia de seguridad de la información
Desarrollar  herramientas tecnológicas que apoyen el cumplimiento de las políticas de seguridad y privacidad de la información.
Ejecutar estrategias para dar cumplimiento con los  ïndices de transparencia de Entidades Públicas, a cargo de la oficina TIC.</t>
  </si>
  <si>
    <t xml:space="preserve">Comunicamos lo que hacemos. Categoría 1: Gestión de comunicación estratégica. Categoría 6: Relacionamiento con medios de comunicación. Categoría 7: Contribuir a una Colciencias más transparente
Reporte de las acciones emprendidas sobre el manejo indebido de la información institucional en aspectos como: Revelar información confindencial de la Entidad a terceros; no divulgar información, documentos e informes de interés de la ciudadanía y otros ordenados por los entes de control. </t>
  </si>
  <si>
    <t xml:space="preserve">Conceptualizar y ejecutar estrategias de comunicación externas, para promover los programas e iniciativas institucionales con las audiencias de interés.
Desarrollar tácticas de relacionamiento con medios masivos
Implementar los lineamientos de la política de transparencia y acceso a información pública, en lo concerniente a Gestión de Comunicaciones
Generar campañas,  en las que se resuma los principales logros y desaciertos en materia de la gestión de comunicaciones.
</t>
  </si>
  <si>
    <t>Puntos de control definidos en los procedimientos de Gestión de Convocatorias
Seguimientos a la ejecución del plan de convocatorias
Instancias institucionales de revisión y aprobación de requisitos procedimentales
Talleres de diseño y seguimiento de instrumentos de CTeI
Auditorías y seguimientos al proceso Gestión de Convocatorias</t>
  </si>
  <si>
    <t>Relizar la revisión, consolidación y cargue de los planes operativos de convocatorias
Planes de convocatorias 2017</t>
  </si>
  <si>
    <t xml:space="preserve">No contar con lineamientos o modelos que permitan un proceso de reconocimiento de actores transparente, objetivo e incluyente que favorezca el fortalecimiento de la calidad y el imácto de la investigación y la transferencia de conocimiento y/o tecnología 
</t>
  </si>
  <si>
    <t xml:space="preserve">Falta de credibilidad en los procesos de reconocimiento por parte de  los actores del SNCTI
Acceso a beneficios por parte de actores  que no cumplen las condiciones necesarios para tal fin
No garantizar procesos  transparentes, objetivos e incluyentes para el reconocimientop de actores </t>
  </si>
  <si>
    <t>*  Política de Reconocimiento de Actores
* Política de publicaciones científicas Publindex
*  Modelo de reconocimiento y medición de grupos e investigadores
*  Guías Técnicas de autoevaluación y evaluación para el reconocimiento de centros
* Guía Técnica para el reconocimiento de las unidades de I+D+i de empresa
*  Procedimiento de reconocimiento de actores
*  Control social asociado al proceso de reconocimiento de actores del SNCTI (Revisión de requisitos y actividades para el reconocimientom de actores, formulario SIGP)
*  Aval por parte de las personas jurídicas a: grupos de investigación, hojas de vida, centros y revistas  para la validación y verificación de la información registrada en la plataforma SCIENTI
*  Puntos de control definidos en los procedimientos de Gestión Fortalecimiento de infraestructura de CTeI.</t>
  </si>
  <si>
    <t xml:space="preserve">Consolidación de modelos cienciométricos para los actores del SNCTI. Categoría: 'Convocatoria reconocimiento de grupos de investigación e investigadores 2017
Categoría: 'Convocatoria de reconocimiento de actores del SNCTI  (Nueva Política) Centros de Investigación (ventanilla abierta)
Programa estratégico: "Incremento de la visibilidad e impacto de las publicaciones científicas colombianas"
Categoría: Servicio permanente de homologación de revistas especializadas de CTeI - Publindex
Categoría: Indexación de revistas especializadas en CTeI
1. Construccion de la guia técnica para reconocimiento de Unidades de I+D+i de Empresas
2, Construccion de la guia técnica para reconocimiento deOficinas regionales de transferencia de tecnologica OTRI e incubadoras </t>
  </si>
  <si>
    <t>Manejo de Incompatibilidad de perfiles en SIIF
Puntos de control en los procedimientos de la cadena presupuestal (presupuesto, central de cuentas, contabilidad, tesorería)
Revisiones por parte de la Dirección Administrativa y Financiera y la Coordinación del Grupo Interno de Trabajo de Apoyo Financiero y Presupuestal</t>
  </si>
  <si>
    <t xml:space="preserve">Asegurar la aplicación de los lineamientos de verificación de requisitos para pago </t>
  </si>
  <si>
    <t>Aplicación de los lineamientos de verificación de requisitos para pago, archivando los soportes relacionados con la revisión realizada en las carpetas o expedientes de los contratos o convenios según corresponda.</t>
  </si>
  <si>
    <t>Asegurar el cumplimiento de los lineamientos de convertir a Colciencias en más transparente en lo relacionado con gestión financiera</t>
  </si>
  <si>
    <t>1. FFJC: Conciliación del informe de contratos liquidados y valores por reintregrar y el balance contable 
2. Financiera: Actas de conciliación de cartera.</t>
  </si>
  <si>
    <t>Fortalecer la implementación  y seguimiento de la política de cuentas por cobrar.</t>
  </si>
  <si>
    <t>Avances en el fortalecimiento de la implementación  y seguimiento de la política de cuentas por cobrar.</t>
  </si>
  <si>
    <t>Puntos de control en el procedimiento Manejo de cajas menores
Arqueos periódicos a la caja menor.
Recibos de caja provisionales
Segunda firma de autorización para transferencia bancarias</t>
  </si>
  <si>
    <t>Avances en el fortalecimiento de la implementación  y seguimiento  a la politica de efectivo y equivalentes al efectivo - control a caja menor.
Avances en el proceso de sensibilización al interior del Grupo Financiero y Presupuestal sobre la adecuada administración de las cajas menores</t>
  </si>
  <si>
    <t xml:space="preserve">
1.  Avances en el fortalecimiento de la implementación  y seguimiento  a la politica de efectivo y equivalentes al efectivo - control a caja menor.
2. Arqueos periodícos a caja menor.</t>
  </si>
  <si>
    <t>Fortalecer la implementación  y seguimiento de la política de de efectivo y equivalentes al efectivo - control a caja menor.
Realizar un proceso de sensibilización al interior del Grupo Financiero y Presupuestal sobre la adecuada administración de las cajas menores</t>
  </si>
  <si>
    <t xml:space="preserve">Puntos de control del procedimiento Administración de recursos físicos 
Inventario anual 
Ordenes de salida de equipos
Servicio de Seguridad y Vigilancia Privada
Control de impresiones con código
Hoja de vida vehiculo - recorrido </t>
  </si>
  <si>
    <t>Avances en la generación de lineamientos sobre el correcto uso de los bienes físicos y las instalaciones de la entidad
Avances en el desarrollo de actividades de concientización y apropiación de las instalaciones de la sede y de bienes físicos con los funcionarios y colaboradores de Colciencias</t>
  </si>
  <si>
    <t>Infraestructura física y tecnológica. 
Categoría 2: Concientización y apropiación de las nuevas instalaciones de la sede</t>
  </si>
  <si>
    <t>Realizar avances en la generación de lineamientos sobre el correcto uso de los bienes físicos y las instalaciones de la entidad.
Realizar avances en el desarrollo de actividades de concientización y apropiación de las instalaciones de la sede y de bienes físicos con los funcionarios y colaboradores de Colciencias.</t>
  </si>
  <si>
    <t>Seguimiento a los puntos de control establecidos para evitar un posible direccionamiento de procesos contractuales hacia un proponente o limitar  injustificadamente la participación</t>
  </si>
  <si>
    <t>Seguimiento a través de los informes del Comité de Evaluación y Actas Comité de Contratación, de confordad con las cuantías de contración establecidas</t>
  </si>
  <si>
    <t>Fortalecer el seguimiento a los puntos de control establecidos para evitar un posible direccionamiento de procesos contractuales hacia un proponente o limitar  injustificadamente la participación.</t>
  </si>
  <si>
    <t>1. Avances en la recomendación de mecanismos de gestión jurídica y legal al interior de las áreas de la entidad en materia de gestión contractual
2. Fortalecer la adherencia a los procedimientos de  Contratación y Supervisión, presentando informes de Supervisión acorde a los lineamientos de la SEGEL y la normatividad vigente en la materia.</t>
  </si>
  <si>
    <t>1. Cero improvisación. Iniciativa: Recomendar mecanismos de gestión jurídica y legal al interior de las áreas de la entidad
2. Acción de Mejora Adherencia a procedimientos de Contratación y Supervisión. (Acciones AR0019  a la AR 0037, de acuerdo a cada proceso)</t>
  </si>
  <si>
    <t xml:space="preserve">Recomendar mecanismos de gestión jurídica y legal al interior de las áreas de la entidad en materia de gestión contractual
Asegurar la adherencia a los procedimientos de  Contratación y Supervisión, presentando informes de Supervisión acorde a los lineamientos de la SEGEL y la normatividad vigente en la materia.
</t>
  </si>
  <si>
    <t>Dirección Administrativa y Financiera</t>
  </si>
  <si>
    <t xml:space="preserve">Adopción y divulgación de la guía para la utilización del FFJC.
Fortalecer los avances en el mejoramiento de reportes y procesos en el MGI
Asegurar los avances en la adopción de procesos optimizados del FFJC y gestión contractual
Realizar los avances en la identificación y clasificación de los actores en el FFJC
 </t>
  </si>
  <si>
    <t>Gestión Territorial M302</t>
  </si>
  <si>
    <t>En ocasiones los evaluadores  no se apegan a lo definido en el procedimiento de Evaluación de programas y proyectos de CTeI a financiar con recursos del FCTeI, generando confilcto de intereses al participar en la definición, formulación y estructuración del programa o proyecto a evaluar.</t>
  </si>
  <si>
    <t xml:space="preserve">
Programas o proyectos evaluados bajo criterios que no correspodan a los estándares técnicos y objetivos, definidos en la normatividad y procedimientos para este proceso.</t>
  </si>
  <si>
    <t xml:space="preserve">Implementación y seguimiento del Procedimiento Evaluación de programas y proyectos de CTeI a financiar con recursos del FCTeI del SGR- M302PR02
</t>
  </si>
  <si>
    <t>Evitar el riesgo</t>
  </si>
  <si>
    <t>Equipo Gestión Territorial</t>
  </si>
  <si>
    <t>Evitar que debido a situaciones relacionadas con conflicto de intereses de los evaluadores externos, se afecte la objetividad de la revisión  técnica  y calificación de los proyectos suceptibles a ser financiados con recursos del Fondo de Ciencia, Tecnología e Innovación (páneles de expertos)</t>
  </si>
  <si>
    <t xml:space="preserve">El plan manejo del riesgo se orientan a la formulación y desarrollo de las siguientes acciones:
-Garantizar que antes del inicio de la evaluación los evaluadores hayan suscrito los documentos de confidencialidad y conflictos de intereses. 
-Seguimiento al Administrador del Proyecto frente al cumplimiento de las acciones establecidas en el procedimiento y la normatividad relacionada con el procedimiento de "Evaluación de programas y proyectos de CTeI a financiar con recursos del FCTeI del SGR".  </t>
  </si>
  <si>
    <t>Ejecutar estrategias para evitar  situaciones relacionadas con conflicto de intereses de los evaluadores externos, se afecte la objetividad de la revisión  técnica  y calificación de los proyectos suceptibles a ser financiados con recursos del Fondo de Ciencia, Tecnología e Innovación (páneles de expertos)</t>
  </si>
  <si>
    <t xml:space="preserve">
Desviación  de recursos públicos
Quejas, reclamos tutelas por procesos contractuales mal realizados
Investigaciones disciplinarias y fiscales
Falta de calidad en la prestación del servicio 
Deterioro de la imagen institucional</t>
  </si>
  <si>
    <t xml:space="preserve">Puntos de control de los procedimientos de Gestión Contractual
Manual de contratación y supervisión
Elaboración de estudios previos y pliegos de condiciones con requisitos objetivos de selección del contratista que se ajusten a las necesidades propias de la entidad.
</t>
  </si>
  <si>
    <t>Implementar controles, seguimiento y verificación para evitar la suscripción de contratos o convenios sin el cumplimiento de los requisitos legales.</t>
  </si>
  <si>
    <t>Seguimiento a requisitos contractuales a través de listas de verificación, las cuales se archivan en cada expediente.</t>
  </si>
  <si>
    <t xml:space="preserve">Asegurar los controles, seguimiento y verificación para evitar la suscripción de contratos o convenios sin el cumplimiento de los requisitos legales.
 </t>
  </si>
  <si>
    <r>
      <t xml:space="preserve">TAREA
</t>
    </r>
    <r>
      <rPr>
        <b/>
        <sz val="9"/>
        <rFont val="Arial Narrow"/>
        <family val="2"/>
      </rPr>
      <t xml:space="preserve">
</t>
    </r>
  </si>
  <si>
    <t xml:space="preserve">PLAN DE ACCIÓN RELACIONADO
</t>
  </si>
  <si>
    <t>R1-2017Incumplimiento en la calidad y oportunidad en la respuesta a PQRDS asociada con: Incongruencia y poca claridad en la calidad, pertinencia y validez de la respuesta elaborada por parte del funcionario o colaborador de la Entidad; Dar respuesta a las peticiones fuera de los términos de ley</t>
  </si>
  <si>
    <t>R3-2017 Manejo indebido de la información institucional en aspectos como: Revelar información confindencial de la Entidad a terceros; no divulgar información, documentos e informes de interés de la ciudadanía y otros ordenados por los entes de control.</t>
  </si>
  <si>
    <t>R4-2017 Posible favorecimiento indebido a terceros derivado de omisiones en el proceso Gestión de Convocatorias en aspectos como: planeación, apertura, cierre, evaluación y publicación de resultados</t>
  </si>
  <si>
    <t xml:space="preserve">R5-2017 Reconocer un actor del SNCTI que no cumpla con los requisitos establecidos por Colciencias </t>
  </si>
  <si>
    <t>R6-2017 Vinculación de  personal sin cumplir el perfil del cargo.</t>
  </si>
  <si>
    <t>R7-2017 Realizar pagos sin el cumplimiento de los requisitos</t>
  </si>
  <si>
    <t>R8-2017 La no causación en la contabilidad de las actas de liquidación en donde se incluye el valor a reintegrar.</t>
  </si>
  <si>
    <t>R9-2017 Utilización de los recursos de la caja menor por parte del responsable para beneficio propio o favorecimiento de terceros</t>
  </si>
  <si>
    <t>R10-2017 Uso indebido de los bienes de la entidad para favorecimiento propio o a terceros</t>
  </si>
  <si>
    <t>R11-2017 Posible direccionamiento de procesos contractuales hacia un proponente o limitar  injustificadamente la participación</t>
  </si>
  <si>
    <t>R12-2017 Autorizar pagos sin el debido cumplimiento de las obligaciones contractuales</t>
  </si>
  <si>
    <t>R13-2017 Asignación indebida de recursos del FFJC en actividades que no están asociadas a CTeI</t>
  </si>
  <si>
    <t>FECHA</t>
  </si>
  <si>
    <t>CAMBIOS</t>
  </si>
  <si>
    <t>ENTE APROBADOR</t>
  </si>
  <si>
    <t>VERSIÓN</t>
  </si>
  <si>
    <t>CDA</t>
  </si>
  <si>
    <t>CONTROL DE CAMBIOS AL PLAN ANTICORRUPCION Y DE ATENCIÓN AL CIUDADANO 2017</t>
  </si>
  <si>
    <t>Aprobación Versión Inicial 00 del Mapa de Riesgos de Corrupción  2017</t>
  </si>
  <si>
    <t>Se aprueba ajuste del del Mapa de Riesgos de Corrupción  2017, de acuerdo a resultado consulta en donde se mejora la formulación de los siguientes riesgos:
R4-2017 Posible favorecimiento indebido a terceros derivado de omisiones en el proceso Gestión de Convocatorias en aspectos como: planeación, apertura, cierre, evaluación y publicación de resultados.
R10-2017 Uso indebido de los bienes de la entidad para favorecimiento propio o a terceros.</t>
  </si>
  <si>
    <t>R52-2017 Celebración de contratos o convenios sin el cumplimiento de los requisitos legales necesarios para su ejecución</t>
  </si>
  <si>
    <t>R14-2017 Conflicto de intereses de los evaluadores externos, que revisan técnicamente y califican los proyectos que serán financiados con recursos del Fondo de Ciencia, Tecnología e Innovación (páneles de expertos)</t>
  </si>
  <si>
    <t xml:space="preserve">R2-2017 Incumplimiento a las políticas de seguridad y privacidad de la información que atenten contra la disponibilidad, integridad y confidencialidad de la información </t>
  </si>
  <si>
    <t>Se aprueba ajuste del Mapa de Riesgos de Corrupción  2017, de acuerdo a resultado de la divulgación a la comunidad Colciencias, ciudadanía y demás grupos de interés  de la Entidad, propiciando espacios de participación y comentarios al mismo, que permitieron la mejora y enriquecimiento del mismo, identificando dos riesgos más:
R14-2017 Conflicto de intereses de los evaluadores externos, que revisan técnicamente y califican los proyectos que serán financiados con recursos del Fondo de Ciencia, Tecnología e Innovación (páneles de expertos)
R52-2017 Celebración de contratos o convenios sin el cumplimiento de los requisitos legales necesarios para su ejecución
Con esta ajuste los riesgos de corrupción pasan de 13 aprobados en enero de 2017 a 15 con corte a 30 de abril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</si>
</sst>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dd\,\ dd&quot; de &quot;mmmm&quot; de &quot;yyyy;@"/>
  </numFmts>
  <fonts count="26" x14ac:knownFonts="1">
    <font>
      <sz val="11"/>
      <color theme="1"/>
      <name val="Calibri"/>
      <family val="2"/>
      <scheme val="minor"/>
    </font>
    <font>
      <sz val="10"/>
      <name val="Arial"/>
      <family val="2"/>
    </font>
    <font>
      <sz val="8"/>
      <color indexed="81"/>
      <name val="Tahoma"/>
      <family val="2"/>
    </font>
    <font>
      <sz val="9"/>
      <color indexed="81"/>
      <name val="Tahoma"/>
      <family val="2"/>
    </font>
    <font>
      <b/>
      <sz val="8"/>
      <color indexed="81"/>
      <name val="Tahoma"/>
      <family val="2"/>
    </font>
    <font>
      <b/>
      <sz val="9"/>
      <color indexed="81"/>
      <name val="Tahoma"/>
      <family val="2"/>
    </font>
    <font>
      <sz val="11"/>
      <name val="Calibri"/>
      <family val="2"/>
      <scheme val="minor"/>
    </font>
    <font>
      <b/>
      <sz val="11"/>
      <color theme="1"/>
      <name val="Calibri"/>
      <family val="2"/>
      <scheme val="minor"/>
    </font>
    <font>
      <sz val="11"/>
      <color indexed="8"/>
      <name val="Calibri"/>
      <family val="2"/>
    </font>
    <font>
      <b/>
      <sz val="11"/>
      <color indexed="8"/>
      <name val="Calibri"/>
      <family val="2"/>
    </font>
    <font>
      <sz val="11"/>
      <name val="Calibri"/>
      <family val="2"/>
    </font>
    <font>
      <b/>
      <sz val="10"/>
      <color indexed="8"/>
      <name val="Calibri"/>
      <family val="2"/>
    </font>
    <font>
      <sz val="11"/>
      <color indexed="9"/>
      <name val="Calibri"/>
      <family val="2"/>
    </font>
    <font>
      <sz val="10"/>
      <color indexed="8"/>
      <name val="Calibri"/>
      <family val="2"/>
    </font>
    <font>
      <sz val="8"/>
      <color indexed="8"/>
      <name val="Calibri"/>
      <family val="2"/>
    </font>
    <font>
      <b/>
      <sz val="11"/>
      <name val="Calibri"/>
      <family val="2"/>
      <scheme val="minor"/>
    </font>
    <font>
      <b/>
      <sz val="16"/>
      <name val="Arial Narrow"/>
      <family val="2"/>
    </font>
    <font>
      <b/>
      <sz val="9"/>
      <name val="Arial Narrow"/>
      <family val="2"/>
    </font>
    <font>
      <sz val="9"/>
      <name val="Calibri"/>
      <family val="2"/>
      <scheme val="minor"/>
    </font>
    <font>
      <sz val="10"/>
      <color theme="1"/>
      <name val="Arial"/>
      <family val="2"/>
    </font>
    <font>
      <b/>
      <sz val="14"/>
      <color theme="0"/>
      <name val="Arial"/>
      <family val="2"/>
    </font>
    <font>
      <b/>
      <sz val="12"/>
      <color theme="0"/>
      <name val="Arial"/>
      <family val="2"/>
    </font>
    <font>
      <sz val="11"/>
      <name val="Arial"/>
      <family val="2"/>
    </font>
    <font>
      <b/>
      <sz val="11"/>
      <name val="Arial"/>
      <family val="2"/>
    </font>
    <font>
      <sz val="12"/>
      <color theme="1"/>
      <name val="Arial"/>
      <family val="2"/>
    </font>
    <font>
      <sz val="8"/>
      <name val="Arial"/>
      <family val="2"/>
    </font>
  </fonts>
  <fills count="14">
    <fill>
      <patternFill patternType="none"/>
    </fill>
    <fill>
      <patternFill patternType="gray125"/>
    </fill>
    <fill>
      <patternFill patternType="solid">
        <fgColor theme="6" tint="0.39997558519241921"/>
        <bgColor indexed="64"/>
      </patternFill>
    </fill>
    <fill>
      <patternFill patternType="solid">
        <fgColor indexed="65"/>
        <bgColor theme="0"/>
      </patternFill>
    </fill>
    <fill>
      <patternFill patternType="solid">
        <fgColor theme="9" tint="0.59999389629810485"/>
        <bgColor indexed="31"/>
      </patternFill>
    </fill>
    <fill>
      <patternFill patternType="solid">
        <fgColor indexed="57"/>
        <bgColor indexed="21"/>
      </patternFill>
    </fill>
    <fill>
      <patternFill patternType="solid">
        <fgColor indexed="13"/>
        <bgColor indexed="34"/>
      </patternFill>
    </fill>
    <fill>
      <patternFill patternType="solid">
        <fgColor indexed="52"/>
        <bgColor indexed="51"/>
      </patternFill>
    </fill>
    <fill>
      <patternFill patternType="solid">
        <fgColor indexed="10"/>
        <bgColor indexed="16"/>
      </patternFill>
    </fill>
    <fill>
      <patternFill patternType="solid">
        <fgColor indexed="53"/>
        <bgColor indexed="52"/>
      </patternFill>
    </fill>
    <fill>
      <patternFill patternType="solid">
        <fgColor rgb="FF00B050"/>
        <bgColor indexed="64"/>
      </patternFill>
    </fill>
    <fill>
      <patternFill patternType="solid">
        <fgColor rgb="FFFF0000"/>
        <bgColor indexed="64"/>
      </patternFill>
    </fill>
    <fill>
      <patternFill patternType="solid">
        <fgColor rgb="FF00939B"/>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8" fillId="0" borderId="0"/>
  </cellStyleXfs>
  <cellXfs count="102">
    <xf numFmtId="0" fontId="0" fillId="0" borderId="0" xfId="0"/>
    <xf numFmtId="0" fontId="6" fillId="0" borderId="0" xfId="0" applyFont="1" applyAlignment="1">
      <alignment wrapText="1"/>
    </xf>
    <xf numFmtId="0" fontId="0" fillId="0" borderId="0" xfId="0" applyAlignment="1"/>
    <xf numFmtId="0" fontId="8" fillId="0" borderId="0" xfId="3" applyFont="1"/>
    <xf numFmtId="0" fontId="10" fillId="0" borderId="0" xfId="3" applyFont="1"/>
    <xf numFmtId="0" fontId="12" fillId="0" borderId="0" xfId="3" applyFont="1" applyFill="1"/>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4" xfId="3" applyFont="1" applyBorder="1"/>
    <xf numFmtId="0" fontId="8" fillId="0" borderId="3" xfId="3" applyFont="1" applyBorder="1"/>
    <xf numFmtId="0" fontId="8" fillId="0" borderId="5" xfId="3" applyFont="1" applyBorder="1"/>
    <xf numFmtId="0" fontId="8" fillId="0" borderId="0" xfId="3" applyFont="1" applyBorder="1"/>
    <xf numFmtId="0" fontId="13" fillId="8" borderId="2" xfId="3" applyFont="1" applyFill="1" applyBorder="1" applyAlignment="1">
      <alignment horizontal="center" vertical="center"/>
    </xf>
    <xf numFmtId="0" fontId="11" fillId="0" borderId="6" xfId="3" applyFont="1" applyBorder="1"/>
    <xf numFmtId="0" fontId="11" fillId="0" borderId="5" xfId="3" applyFont="1" applyBorder="1"/>
    <xf numFmtId="0" fontId="13" fillId="0" borderId="0" xfId="3" applyFont="1"/>
    <xf numFmtId="0" fontId="13" fillId="9" borderId="2" xfId="3" applyFont="1" applyFill="1" applyBorder="1" applyAlignment="1">
      <alignment horizontal="center" vertical="center"/>
    </xf>
    <xf numFmtId="0" fontId="13" fillId="6" borderId="2" xfId="3" applyFont="1" applyFill="1" applyBorder="1" applyAlignment="1">
      <alignment horizontal="center" vertical="center"/>
    </xf>
    <xf numFmtId="0" fontId="13" fillId="0" borderId="7" xfId="3" applyFont="1" applyBorder="1"/>
    <xf numFmtId="0" fontId="13" fillId="5" borderId="2" xfId="3" applyFont="1" applyFill="1" applyBorder="1" applyAlignment="1">
      <alignment horizontal="center" vertical="center"/>
    </xf>
    <xf numFmtId="0" fontId="8" fillId="0" borderId="8" xfId="3" applyFont="1" applyBorder="1"/>
    <xf numFmtId="0" fontId="8" fillId="0" borderId="8" xfId="3" applyFont="1" applyBorder="1" applyAlignment="1">
      <alignment horizontal="center" vertical="center"/>
    </xf>
    <xf numFmtId="0" fontId="8" fillId="0" borderId="0" xfId="3" applyFont="1" applyBorder="1" applyAlignment="1">
      <alignment horizontal="center" vertical="center"/>
    </xf>
    <xf numFmtId="0" fontId="7" fillId="0" borderId="0" xfId="0" applyFont="1" applyAlignment="1"/>
    <xf numFmtId="0" fontId="8" fillId="0" borderId="0" xfId="3" applyFont="1" applyFill="1" applyBorder="1" applyAlignment="1">
      <alignment vertical="center"/>
    </xf>
    <xf numFmtId="0" fontId="6" fillId="0" borderId="0" xfId="0" applyFont="1"/>
    <xf numFmtId="0" fontId="18" fillId="0" borderId="0" xfId="0" applyFont="1"/>
    <xf numFmtId="0" fontId="6" fillId="0" borderId="0" xfId="0" applyFont="1" applyAlignment="1">
      <alignment vertical="center"/>
    </xf>
    <xf numFmtId="0" fontId="6" fillId="0" borderId="0" xfId="0" applyFont="1" applyAlignment="1">
      <alignment horizontal="center"/>
    </xf>
    <xf numFmtId="0" fontId="6" fillId="0" borderId="0" xfId="0" applyFont="1" applyAlignment="1">
      <alignment horizontal="center" vertical="center"/>
    </xf>
    <xf numFmtId="0" fontId="16" fillId="3" borderId="0" xfId="0" applyFont="1" applyFill="1" applyBorder="1" applyAlignment="1">
      <alignment vertical="center" wrapText="1"/>
    </xf>
    <xf numFmtId="0" fontId="18" fillId="0" borderId="0" xfId="0" applyFont="1" applyFill="1" applyAlignment="1">
      <alignment horizontal="center" vertical="center" wrapText="1"/>
    </xf>
    <xf numFmtId="0" fontId="18" fillId="0" borderId="0" xfId="0" applyFont="1" applyFill="1"/>
    <xf numFmtId="0" fontId="15" fillId="0" borderId="0" xfId="0" applyFont="1" applyFill="1" applyBorder="1" applyAlignment="1">
      <alignment vertical="center" wrapText="1"/>
    </xf>
    <xf numFmtId="0" fontId="17" fillId="2" borderId="2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9" xfId="0" applyFont="1" applyFill="1" applyBorder="1" applyAlignment="1">
      <alignment horizontal="center" vertical="center" textRotation="90" wrapText="1"/>
    </xf>
    <xf numFmtId="0" fontId="17" fillId="2" borderId="21" xfId="0" applyFont="1" applyFill="1" applyBorder="1" applyAlignment="1">
      <alignment horizontal="center" vertical="center" wrapText="1"/>
    </xf>
    <xf numFmtId="0" fontId="19" fillId="0" borderId="0" xfId="0" applyFont="1"/>
    <xf numFmtId="0" fontId="21" fillId="12" borderId="27" xfId="0" applyFont="1" applyFill="1" applyBorder="1" applyAlignment="1">
      <alignment horizontal="center" vertical="center"/>
    </xf>
    <xf numFmtId="0" fontId="21" fillId="12" borderId="27" xfId="0" applyFont="1" applyFill="1" applyBorder="1" applyAlignment="1">
      <alignment horizontal="center" vertical="center" wrapText="1"/>
    </xf>
    <xf numFmtId="0" fontId="24" fillId="0" borderId="0" xfId="0" applyFont="1"/>
    <xf numFmtId="0" fontId="0" fillId="13" borderId="0" xfId="0" applyFill="1"/>
    <xf numFmtId="164" fontId="22" fillId="0" borderId="1"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164" fontId="22" fillId="13" borderId="28" xfId="0" applyNumberFormat="1" applyFont="1" applyFill="1" applyBorder="1" applyAlignment="1">
      <alignment horizontal="center" vertical="center"/>
    </xf>
    <xf numFmtId="0" fontId="22" fillId="13" borderId="28" xfId="0" applyFont="1" applyFill="1" applyBorder="1" applyAlignment="1">
      <alignment horizontal="center" vertical="center"/>
    </xf>
    <xf numFmtId="0" fontId="23" fillId="13" borderId="28" xfId="0" applyFont="1" applyFill="1" applyBorder="1" applyAlignment="1">
      <alignment horizontal="center" vertical="center"/>
    </xf>
    <xf numFmtId="0" fontId="22" fillId="0" borderId="1" xfId="0" applyFont="1" applyBorder="1" applyAlignment="1">
      <alignment horizontal="justify" vertical="center" wrapText="1"/>
    </xf>
    <xf numFmtId="0" fontId="25" fillId="0" borderId="22" xfId="0" applyFont="1" applyFill="1" applyBorder="1" applyAlignment="1">
      <alignment horizontal="center" vertical="center"/>
    </xf>
    <xf numFmtId="0" fontId="25" fillId="0" borderId="23" xfId="0" applyFont="1" applyBorder="1" applyAlignment="1">
      <alignment horizontal="center" vertical="center" wrapText="1"/>
    </xf>
    <xf numFmtId="0" fontId="25" fillId="3" borderId="23" xfId="0" applyFont="1" applyFill="1" applyBorder="1" applyAlignment="1" applyProtection="1">
      <alignment horizontal="justify" vertical="center" wrapText="1"/>
      <protection locked="0"/>
    </xf>
    <xf numFmtId="0" fontId="25" fillId="0" borderId="23" xfId="0" applyFont="1" applyBorder="1" applyAlignment="1">
      <alignment horizontal="justify" vertical="center" wrapText="1"/>
    </xf>
    <xf numFmtId="0" fontId="25" fillId="0" borderId="23" xfId="0" applyFont="1" applyBorder="1" applyAlignment="1" applyProtection="1">
      <alignment horizontal="center" vertical="center" wrapText="1"/>
    </xf>
    <xf numFmtId="0" fontId="25" fillId="11" borderId="23" xfId="0" applyFont="1" applyFill="1" applyBorder="1" applyAlignment="1">
      <alignment horizontal="center" vertical="center" wrapText="1"/>
    </xf>
    <xf numFmtId="0" fontId="25" fillId="0" borderId="24" xfId="0" applyFont="1" applyBorder="1" applyAlignment="1">
      <alignment horizontal="justify" vertical="center" wrapText="1"/>
    </xf>
    <xf numFmtId="0" fontId="25" fillId="0" borderId="9" xfId="0" applyFont="1" applyFill="1" applyBorder="1" applyAlignment="1">
      <alignment horizontal="center" vertical="center"/>
    </xf>
    <xf numFmtId="0" fontId="25" fillId="0" borderId="1" xfId="0" applyFont="1" applyBorder="1" applyAlignment="1">
      <alignment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pplyProtection="1">
      <alignment horizontal="center" vertical="center" wrapText="1"/>
    </xf>
    <xf numFmtId="0" fontId="25" fillId="0" borderId="1"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xf>
    <xf numFmtId="0" fontId="25" fillId="0" borderId="10" xfId="0" applyFont="1" applyBorder="1" applyAlignment="1">
      <alignment horizontal="justify" vertical="center" wrapText="1"/>
    </xf>
    <xf numFmtId="0" fontId="25" fillId="3" borderId="1" xfId="0" applyFont="1" applyFill="1" applyBorder="1" applyAlignment="1" applyProtection="1">
      <alignment horizontal="justify" vertical="center" wrapText="1"/>
      <protection locked="0"/>
    </xf>
    <xf numFmtId="0" fontId="25" fillId="3" borderId="1" xfId="0" applyFont="1" applyFill="1" applyBorder="1" applyAlignment="1" applyProtection="1">
      <alignment horizontal="center" vertical="center" wrapText="1"/>
      <protection locked="0"/>
    </xf>
    <xf numFmtId="0" fontId="25" fillId="0" borderId="1" xfId="3"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5" fillId="0" borderId="10" xfId="0" applyFont="1" applyFill="1" applyBorder="1" applyAlignment="1">
      <alignment horizontal="justify" vertical="center" wrapText="1"/>
    </xf>
    <xf numFmtId="0" fontId="25" fillId="0" borderId="1" xfId="0" applyFont="1" applyFill="1" applyBorder="1" applyAlignment="1">
      <alignment vertical="center" wrapText="1"/>
    </xf>
    <xf numFmtId="0" fontId="25" fillId="0" borderId="11" xfId="0" applyFont="1" applyFill="1" applyBorder="1" applyAlignment="1">
      <alignment horizontal="center" vertical="center"/>
    </xf>
    <xf numFmtId="0" fontId="25" fillId="0" borderId="12" xfId="0" applyFont="1" applyFill="1" applyBorder="1" applyAlignment="1">
      <alignment vertical="center" wrapText="1"/>
    </xf>
    <xf numFmtId="0" fontId="25" fillId="3" borderId="12" xfId="0" applyFont="1" applyFill="1" applyBorder="1" applyAlignment="1" applyProtection="1">
      <alignment horizontal="justify" vertical="center" wrapText="1"/>
      <protection locked="0"/>
    </xf>
    <xf numFmtId="0" fontId="25" fillId="0" borderId="12" xfId="0" applyFont="1" applyBorder="1" applyAlignment="1">
      <alignment horizontal="center" vertical="center" wrapText="1"/>
    </xf>
    <xf numFmtId="0" fontId="25" fillId="0" borderId="12" xfId="0" applyFont="1" applyBorder="1" applyAlignment="1">
      <alignment horizontal="justify" vertical="center" wrapText="1"/>
    </xf>
    <xf numFmtId="0" fontId="25" fillId="0" borderId="12" xfId="0" applyFont="1" applyBorder="1" applyAlignment="1" applyProtection="1">
      <alignment horizontal="center" vertical="center" wrapText="1"/>
    </xf>
    <xf numFmtId="0" fontId="25" fillId="0" borderId="12" xfId="0" applyFont="1" applyFill="1" applyBorder="1" applyAlignment="1">
      <alignment horizontal="justify"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pplyProtection="1">
      <alignment horizontal="center" vertical="center" wrapText="1"/>
    </xf>
    <xf numFmtId="0" fontId="25" fillId="0" borderId="13" xfId="0" applyFont="1" applyBorder="1" applyAlignment="1">
      <alignment horizontal="justify" vertical="center" wrapText="1"/>
    </xf>
    <xf numFmtId="0" fontId="15" fillId="10" borderId="18"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19" xfId="0" applyFont="1" applyFill="1" applyBorder="1" applyAlignment="1">
      <alignment horizontal="center" vertical="center"/>
    </xf>
    <xf numFmtId="0" fontId="6" fillId="3" borderId="0" xfId="0" applyFont="1" applyFill="1" applyBorder="1" applyAlignment="1">
      <alignment horizont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17" xfId="0" applyFont="1" applyFill="1" applyBorder="1" applyAlignment="1">
      <alignment horizontal="center" vertical="center"/>
    </xf>
    <xf numFmtId="0" fontId="16" fillId="3" borderId="14" xfId="0" applyFont="1" applyFill="1" applyBorder="1" applyAlignment="1">
      <alignment horizontal="center" vertical="center" wrapText="1"/>
    </xf>
    <xf numFmtId="0" fontId="15" fillId="10" borderId="25" xfId="0" applyFont="1" applyFill="1" applyBorder="1" applyAlignment="1">
      <alignment horizontal="center" vertical="center" wrapText="1"/>
    </xf>
    <xf numFmtId="0" fontId="15" fillId="10" borderId="26" xfId="0" applyFont="1" applyFill="1" applyBorder="1" applyAlignment="1">
      <alignment horizontal="center" vertical="center" wrapText="1"/>
    </xf>
    <xf numFmtId="0" fontId="9" fillId="8" borderId="2" xfId="3" applyFont="1" applyFill="1" applyBorder="1" applyAlignment="1">
      <alignment horizontal="center" vertical="center"/>
    </xf>
    <xf numFmtId="0" fontId="14" fillId="0" borderId="0" xfId="3" applyFont="1" applyBorder="1" applyAlignment="1">
      <alignment horizontal="center" wrapText="1"/>
    </xf>
    <xf numFmtId="0" fontId="9" fillId="7" borderId="2" xfId="3" applyFont="1" applyFill="1" applyBorder="1" applyAlignment="1">
      <alignment horizontal="center" vertical="center"/>
    </xf>
    <xf numFmtId="0" fontId="11" fillId="0" borderId="2" xfId="3" applyFont="1" applyFill="1" applyBorder="1" applyAlignment="1">
      <alignment horizontal="center" vertical="center" wrapText="1"/>
    </xf>
    <xf numFmtId="0" fontId="9" fillId="6" borderId="2" xfId="3" applyFont="1" applyFill="1" applyBorder="1" applyAlignment="1">
      <alignment horizontal="center" vertical="center"/>
    </xf>
    <xf numFmtId="0" fontId="9" fillId="5" borderId="2" xfId="3" applyFont="1" applyFill="1" applyBorder="1" applyAlignment="1">
      <alignment horizontal="center" vertical="center"/>
    </xf>
    <xf numFmtId="0" fontId="9" fillId="4" borderId="2" xfId="3" applyFont="1" applyFill="1" applyBorder="1" applyAlignment="1">
      <alignment horizontal="center" vertical="center"/>
    </xf>
    <xf numFmtId="0" fontId="20" fillId="12" borderId="1" xfId="0" applyFont="1" applyFill="1" applyBorder="1" applyAlignment="1">
      <alignment horizontal="center" vertical="center" wrapText="1"/>
    </xf>
  </cellXfs>
  <cellStyles count="4">
    <cellStyle name="Excel Built-in Normal" xfId="3" xr:uid="{00000000-0005-0000-0000-000000000000}"/>
    <cellStyle name="Normal" xfId="0" builtinId="0"/>
    <cellStyle name="Normal 2" xfId="2" xr:uid="{00000000-0005-0000-0000-000003000000}"/>
    <cellStyle name="Normal 3" xfId="1" xr:uid="{00000000-0005-0000-0000-000004000000}"/>
  </cellStyles>
  <dxfs count="72">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99215</xdr:colOff>
      <xdr:row>0</xdr:row>
      <xdr:rowOff>35717</xdr:rowOff>
    </xdr:from>
    <xdr:to>
      <xdr:col>4</xdr:col>
      <xdr:colOff>1000124</xdr:colOff>
      <xdr:row>0</xdr:row>
      <xdr:rowOff>1095376</xdr:rowOff>
    </xdr:to>
    <xdr:pic>
      <xdr:nvPicPr>
        <xdr:cNvPr id="3" name="2 Imagen" descr="Departamento Administrativo de Ciencia, Tecnología e Innovación. COLCIENCIAS">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15" y="35717"/>
          <a:ext cx="5012534" cy="105965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4212167</xdr:colOff>
      <xdr:row>0</xdr:row>
      <xdr:rowOff>74084</xdr:rowOff>
    </xdr:from>
    <xdr:to>
      <xdr:col>1</xdr:col>
      <xdr:colOff>6699250</xdr:colOff>
      <xdr:row>0</xdr:row>
      <xdr:rowOff>607461</xdr:rowOff>
    </xdr:to>
    <xdr:pic>
      <xdr:nvPicPr>
        <xdr:cNvPr id="2" name="12 Imagen" descr="graficacion-01.pn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6536267" y="74084"/>
          <a:ext cx="2487083" cy="5333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LCIENCIAS\dpyate\INSTITUCIONALES\DIANA%20YATE%20VIRGUES\2016\PLAN%20ANTICORRUPCI&#211;N%20Y%20DE%20ATENCI&#211;N%20AL%20CIUDADANO\Matriz%20de%20riesgos%20de%20Corrupci&#243;n%20201601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us\Downloads\Matriz%20de%20riesgos%20Colciencias%20consolidada-ste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cell r="L3" t="str">
            <v>RaroInsignificante</v>
          </cell>
          <cell r="M3" t="str">
            <v>Baja</v>
          </cell>
        </row>
        <row r="4">
          <cell r="D4" t="str">
            <v>Riesgo de Cumplimiento</v>
          </cell>
          <cell r="E4" t="str">
            <v>Improbable</v>
          </cell>
          <cell r="F4" t="str">
            <v>Menor</v>
          </cell>
          <cell r="H4" t="str">
            <v>Correctivo</v>
          </cell>
          <cell r="L4" t="str">
            <v>RaroMenor</v>
          </cell>
          <cell r="M4" t="str">
            <v>Baja</v>
          </cell>
        </row>
        <row r="5">
          <cell r="D5" t="str">
            <v>Riesgo de Imagen</v>
          </cell>
          <cell r="E5" t="str">
            <v>Moderada</v>
          </cell>
          <cell r="F5" t="str">
            <v>Moderado</v>
          </cell>
          <cell r="L5" t="str">
            <v>RaroModerado</v>
          </cell>
          <cell r="M5" t="str">
            <v>Moderada</v>
          </cell>
        </row>
        <row r="6">
          <cell r="D6" t="str">
            <v>Riesgo de Tecnología</v>
          </cell>
          <cell r="E6" t="str">
            <v>Probable</v>
          </cell>
          <cell r="F6" t="str">
            <v>Mayor</v>
          </cell>
          <cell r="L6" t="str">
            <v>RaroMayor</v>
          </cell>
          <cell r="M6" t="str">
            <v>Alta</v>
          </cell>
        </row>
        <row r="7">
          <cell r="D7" t="str">
            <v>Riesgo Estratégico</v>
          </cell>
          <cell r="E7" t="str">
            <v>Casi seguro</v>
          </cell>
          <cell r="F7" t="str">
            <v>Catastrófico</v>
          </cell>
          <cell r="L7" t="str">
            <v>RaroCatastrófico</v>
          </cell>
          <cell r="M7" t="str">
            <v>Alta</v>
          </cell>
        </row>
        <row r="8">
          <cell r="D8" t="str">
            <v>Riesgo Financiero</v>
          </cell>
          <cell r="L8" t="str">
            <v>ImprobableInsignificante</v>
          </cell>
          <cell r="M8" t="str">
            <v>Baja</v>
          </cell>
        </row>
        <row r="9">
          <cell r="D9" t="str">
            <v>Riesgo Operativo</v>
          </cell>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Corrupción"/>
      <sheetName val="Matriz de calificación"/>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a"/>
      <sheetName val="Revisadas"/>
      <sheetName val="Convocatorias"/>
      <sheetName val="Gestión de bienes y servicios"/>
      <sheetName val="Talento Humano"/>
      <sheetName val="Gestión de recursos financieros"/>
      <sheetName val="Internacional"/>
      <sheetName val="Contractual"/>
      <sheetName val="Jurídica"/>
      <sheetName val="Gestión documental"/>
      <sheetName val="Publindex"/>
      <sheetName val="Grupos"/>
      <sheetName val="Gestión de información"/>
      <sheetName val="Gestión Capital Humano"/>
      <sheetName val="Servicios al Sistema"/>
      <sheetName val="Gestión de Comunicaciones"/>
      <sheetName val="Beneficios tributarios"/>
      <sheetName val="Matriz de calificación"/>
      <sheetName val="Hoja5"/>
      <sheetName val="Ondas"/>
      <sheetName val="Gestión de recur financieros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3">
          <cell r="L3" t="str">
            <v>RaroInsignificante</v>
          </cell>
          <cell r="M3" t="str">
            <v>Baja</v>
          </cell>
        </row>
        <row r="4">
          <cell r="L4" t="str">
            <v>RaroMenor</v>
          </cell>
          <cell r="M4" t="str">
            <v>Baja</v>
          </cell>
        </row>
        <row r="5">
          <cell r="L5" t="str">
            <v>RaroModerado</v>
          </cell>
          <cell r="M5" t="str">
            <v>Moderada</v>
          </cell>
        </row>
        <row r="6">
          <cell r="L6" t="str">
            <v>RaroMayor</v>
          </cell>
          <cell r="M6" t="str">
            <v>Alta</v>
          </cell>
        </row>
        <row r="7">
          <cell r="L7" t="str">
            <v>RaroCatastrófico</v>
          </cell>
          <cell r="M7" t="str">
            <v>Alta</v>
          </cell>
        </row>
        <row r="8">
          <cell r="L8" t="str">
            <v>ImprobableInsignificante</v>
          </cell>
          <cell r="M8" t="str">
            <v>Baja</v>
          </cell>
        </row>
        <row r="9">
          <cell r="L9" t="str">
            <v>ImprobableMenor</v>
          </cell>
          <cell r="M9" t="str">
            <v>Baja</v>
          </cell>
        </row>
        <row r="10">
          <cell r="L10" t="str">
            <v>ImprobableModerado</v>
          </cell>
          <cell r="M10" t="str">
            <v>Moderada</v>
          </cell>
        </row>
        <row r="11">
          <cell r="L11" t="str">
            <v>ImprobableMayor</v>
          </cell>
          <cell r="M11" t="str">
            <v>Alta</v>
          </cell>
        </row>
        <row r="12">
          <cell r="L12" t="str">
            <v>ImprobableCatastrófico</v>
          </cell>
          <cell r="M12" t="str">
            <v>Extrema</v>
          </cell>
        </row>
        <row r="13">
          <cell r="L13" t="str">
            <v>ModeradaInsignificante</v>
          </cell>
          <cell r="M13" t="str">
            <v>Baja</v>
          </cell>
        </row>
        <row r="14">
          <cell r="L14" t="str">
            <v>ModeradaMenor</v>
          </cell>
          <cell r="M14" t="str">
            <v>Moderada</v>
          </cell>
        </row>
        <row r="15">
          <cell r="L15" t="str">
            <v>ModeradaModerado</v>
          </cell>
          <cell r="M15" t="str">
            <v>Alta</v>
          </cell>
        </row>
        <row r="16">
          <cell r="L16" t="str">
            <v>ModeradaMayor</v>
          </cell>
          <cell r="M16" t="str">
            <v>Extrema</v>
          </cell>
        </row>
        <row r="17">
          <cell r="L17" t="str">
            <v>ModeradaCatastrófico</v>
          </cell>
          <cell r="M17" t="str">
            <v>Extrema</v>
          </cell>
        </row>
        <row r="18">
          <cell r="L18" t="str">
            <v>ProbableInsignificante</v>
          </cell>
          <cell r="M18" t="str">
            <v>Moderada</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showGridLines="0" tabSelected="1" topLeftCell="A4" zoomScale="50" zoomScaleNormal="50" zoomScaleSheetLayoutView="20" workbookViewId="0">
      <selection activeCell="AA18" sqref="AA18"/>
    </sheetView>
  </sheetViews>
  <sheetFormatPr baseColWidth="10" defaultColWidth="11.44140625" defaultRowHeight="14.4" x14ac:dyDescent="0.3"/>
  <cols>
    <col min="1" max="1" width="4.88671875" style="29" customWidth="1"/>
    <col min="2" max="2" width="12.44140625" style="25" customWidth="1"/>
    <col min="3" max="3" width="32.109375" style="28" customWidth="1"/>
    <col min="4" max="4" width="12.33203125" style="28" customWidth="1"/>
    <col min="5" max="5" width="16" style="28" customWidth="1"/>
    <col min="6" max="6" width="22.109375" style="25" customWidth="1"/>
    <col min="7" max="7" width="24" style="25" customWidth="1"/>
    <col min="8" max="9" width="9.33203125" style="1" customWidth="1"/>
    <col min="10" max="10" width="11" style="1" customWidth="1"/>
    <col min="11" max="11" width="9.88671875" style="25" customWidth="1"/>
    <col min="12" max="12" width="37.33203125" style="25" customWidth="1"/>
    <col min="13" max="13" width="13.109375" style="25" customWidth="1"/>
    <col min="14" max="14" width="8.88671875" style="25" customWidth="1"/>
    <col min="15" max="15" width="8.33203125" style="25" customWidth="1"/>
    <col min="16" max="16" width="8.88671875" style="25" customWidth="1"/>
    <col min="17" max="18" width="8.5546875" style="1" customWidth="1"/>
    <col min="19" max="19" width="8.6640625" style="25" customWidth="1"/>
    <col min="20" max="20" width="8.33203125" style="25" customWidth="1"/>
    <col min="21" max="21" width="25.6640625" style="25" customWidth="1"/>
    <col min="22" max="22" width="19.109375" style="25" customWidth="1"/>
    <col min="23" max="23" width="13.33203125" style="25" customWidth="1"/>
    <col min="24" max="24" width="9.44140625" style="25" customWidth="1"/>
    <col min="25" max="25" width="9.5546875" style="25" customWidth="1"/>
    <col min="26" max="26" width="36.44140625" style="27" customWidth="1"/>
    <col min="27" max="27" width="30.44140625" style="27" customWidth="1"/>
    <col min="28" max="16384" width="11.44140625" style="25"/>
  </cols>
  <sheetData>
    <row r="1" spans="1:28" ht="94.5" customHeight="1" thickBot="1" x14ac:dyDescent="0.35">
      <c r="B1" s="87"/>
      <c r="C1" s="87"/>
      <c r="D1" s="87"/>
      <c r="E1" s="91" t="s">
        <v>201</v>
      </c>
      <c r="F1" s="91"/>
      <c r="G1" s="91"/>
      <c r="H1" s="91"/>
      <c r="I1" s="91"/>
      <c r="J1" s="91"/>
      <c r="K1" s="91"/>
      <c r="L1" s="91"/>
      <c r="M1" s="91"/>
      <c r="N1" s="91"/>
      <c r="O1" s="91"/>
      <c r="P1" s="91"/>
      <c r="Q1" s="91"/>
      <c r="R1" s="91"/>
      <c r="S1" s="91"/>
      <c r="T1" s="91"/>
      <c r="U1" s="91"/>
      <c r="V1" s="91"/>
      <c r="W1" s="91"/>
      <c r="X1" s="91"/>
      <c r="Y1" s="91"/>
      <c r="Z1" s="91"/>
      <c r="AA1" s="91"/>
      <c r="AB1" s="30"/>
    </row>
    <row r="2" spans="1:28" ht="51.75" customHeight="1" thickBot="1" x14ac:dyDescent="0.35">
      <c r="A2" s="88" t="s">
        <v>136</v>
      </c>
      <c r="B2" s="89"/>
      <c r="C2" s="89"/>
      <c r="D2" s="89"/>
      <c r="E2" s="89"/>
      <c r="F2" s="89"/>
      <c r="G2" s="90"/>
      <c r="H2" s="84" t="s">
        <v>0</v>
      </c>
      <c r="I2" s="85"/>
      <c r="J2" s="85"/>
      <c r="K2" s="86" t="s">
        <v>137</v>
      </c>
      <c r="L2" s="86"/>
      <c r="M2" s="86"/>
      <c r="N2" s="86"/>
      <c r="O2" s="86"/>
      <c r="P2" s="86"/>
      <c r="Q2" s="86"/>
      <c r="R2" s="86"/>
      <c r="S2" s="86"/>
      <c r="T2" s="92" t="s">
        <v>1</v>
      </c>
      <c r="U2" s="93"/>
      <c r="V2" s="93"/>
      <c r="W2" s="93"/>
      <c r="X2" s="93"/>
      <c r="Y2" s="93"/>
      <c r="Z2" s="93"/>
      <c r="AA2" s="93"/>
      <c r="AB2" s="33"/>
    </row>
    <row r="3" spans="1:28" s="26" customFormat="1" ht="107.4" thickBot="1" x14ac:dyDescent="0.3">
      <c r="A3" s="34" t="s">
        <v>146</v>
      </c>
      <c r="B3" s="35" t="s">
        <v>2</v>
      </c>
      <c r="C3" s="35" t="s">
        <v>3</v>
      </c>
      <c r="D3" s="35" t="s">
        <v>4</v>
      </c>
      <c r="E3" s="35" t="s">
        <v>5</v>
      </c>
      <c r="F3" s="35" t="s">
        <v>6</v>
      </c>
      <c r="G3" s="35" t="s">
        <v>7</v>
      </c>
      <c r="H3" s="36" t="s">
        <v>8</v>
      </c>
      <c r="I3" s="36" t="s">
        <v>9</v>
      </c>
      <c r="J3" s="36" t="s">
        <v>10</v>
      </c>
      <c r="K3" s="36" t="s">
        <v>11</v>
      </c>
      <c r="L3" s="36" t="s">
        <v>12</v>
      </c>
      <c r="M3" s="35" t="s">
        <v>13</v>
      </c>
      <c r="N3" s="36" t="s">
        <v>14</v>
      </c>
      <c r="O3" s="36" t="s">
        <v>15</v>
      </c>
      <c r="P3" s="36" t="s">
        <v>16</v>
      </c>
      <c r="Q3" s="36" t="s">
        <v>8</v>
      </c>
      <c r="R3" s="36" t="s">
        <v>9</v>
      </c>
      <c r="S3" s="36" t="s">
        <v>10</v>
      </c>
      <c r="T3" s="36" t="s">
        <v>17</v>
      </c>
      <c r="U3" s="35" t="s">
        <v>144</v>
      </c>
      <c r="V3" s="35" t="s">
        <v>18</v>
      </c>
      <c r="W3" s="35" t="s">
        <v>142</v>
      </c>
      <c r="X3" s="35" t="s">
        <v>19</v>
      </c>
      <c r="Y3" s="35" t="s">
        <v>20</v>
      </c>
      <c r="Z3" s="35" t="s">
        <v>262</v>
      </c>
      <c r="AA3" s="37" t="s">
        <v>263</v>
      </c>
    </row>
    <row r="4" spans="1:28" s="26" customFormat="1" ht="204" x14ac:dyDescent="0.25">
      <c r="A4" s="51">
        <v>1</v>
      </c>
      <c r="B4" s="52" t="s">
        <v>202</v>
      </c>
      <c r="C4" s="53" t="s">
        <v>264</v>
      </c>
      <c r="D4" s="52" t="s">
        <v>23</v>
      </c>
      <c r="E4" s="52" t="s">
        <v>151</v>
      </c>
      <c r="F4" s="54" t="s">
        <v>152</v>
      </c>
      <c r="G4" s="52" t="s">
        <v>204</v>
      </c>
      <c r="H4" s="52" t="s">
        <v>37</v>
      </c>
      <c r="I4" s="52" t="s">
        <v>41</v>
      </c>
      <c r="J4" s="55" t="str">
        <f>IF(AND(H4&lt;&gt;"",I4&lt;&gt;""),VLOOKUP(H4&amp;I4,Hoja5!$L3:$M27,2,FALSE),"")</f>
        <v>Extrema</v>
      </c>
      <c r="K4" s="52" t="s">
        <v>140</v>
      </c>
      <c r="L4" s="54" t="s">
        <v>205</v>
      </c>
      <c r="M4" s="52" t="s">
        <v>31</v>
      </c>
      <c r="N4" s="52" t="s">
        <v>140</v>
      </c>
      <c r="O4" s="52" t="s">
        <v>140</v>
      </c>
      <c r="P4" s="52" t="s">
        <v>140</v>
      </c>
      <c r="Q4" s="52" t="s">
        <v>37</v>
      </c>
      <c r="R4" s="52" t="s">
        <v>26</v>
      </c>
      <c r="S4" s="56" t="str">
        <f>IF(AND(Q4&lt;&gt;"",R4&lt;&gt;""),VLOOKUP(Q4&amp;R4,Hoja5!L4:M28,2,FALSE),"")</f>
        <v>Extrema</v>
      </c>
      <c r="T4" s="52" t="s">
        <v>29</v>
      </c>
      <c r="U4" s="54" t="s">
        <v>208</v>
      </c>
      <c r="V4" s="52" t="s">
        <v>141</v>
      </c>
      <c r="W4" s="52" t="s">
        <v>143</v>
      </c>
      <c r="X4" s="52" t="s">
        <v>149</v>
      </c>
      <c r="Y4" s="52" t="s">
        <v>150</v>
      </c>
      <c r="Z4" s="54" t="s">
        <v>206</v>
      </c>
      <c r="AA4" s="57" t="s">
        <v>207</v>
      </c>
    </row>
    <row r="5" spans="1:28" s="26" customFormat="1" ht="234.6" x14ac:dyDescent="0.25">
      <c r="A5" s="58">
        <v>2</v>
      </c>
      <c r="B5" s="59" t="s">
        <v>139</v>
      </c>
      <c r="C5" s="60" t="s">
        <v>286</v>
      </c>
      <c r="D5" s="61" t="s">
        <v>23</v>
      </c>
      <c r="E5" s="61" t="s">
        <v>209</v>
      </c>
      <c r="F5" s="60" t="s">
        <v>210</v>
      </c>
      <c r="G5" s="61" t="s">
        <v>211</v>
      </c>
      <c r="H5" s="61" t="s">
        <v>37</v>
      </c>
      <c r="I5" s="61" t="s">
        <v>41</v>
      </c>
      <c r="J5" s="62" t="str">
        <f>IF(AND(H5&lt;&gt;"",I5&lt;&gt;""),VLOOKUP(H5&amp;I5,Hoja5!$L3:$M27,2,FALSE),"")</f>
        <v>Extrema</v>
      </c>
      <c r="K5" s="63" t="s">
        <v>140</v>
      </c>
      <c r="L5" s="60" t="s">
        <v>212</v>
      </c>
      <c r="M5" s="61" t="s">
        <v>42</v>
      </c>
      <c r="N5" s="64" t="s">
        <v>27</v>
      </c>
      <c r="O5" s="64" t="s">
        <v>27</v>
      </c>
      <c r="P5" s="64" t="s">
        <v>27</v>
      </c>
      <c r="Q5" s="61" t="s">
        <v>37</v>
      </c>
      <c r="R5" s="61" t="s">
        <v>213</v>
      </c>
      <c r="S5" s="62" t="str">
        <f>IF(AND(Q5&lt;&gt;"",R5&lt;&gt;""),VLOOKUP(Q5&amp;R5,[1]Hoja4!$L$3:$M$27,2,FALSE),"")</f>
        <v>Extrema</v>
      </c>
      <c r="T5" s="65" t="s">
        <v>29</v>
      </c>
      <c r="U5" s="60" t="s">
        <v>216</v>
      </c>
      <c r="V5" s="61" t="s">
        <v>147</v>
      </c>
      <c r="W5" s="61" t="s">
        <v>143</v>
      </c>
      <c r="X5" s="65" t="s">
        <v>149</v>
      </c>
      <c r="Y5" s="65" t="s">
        <v>150</v>
      </c>
      <c r="Z5" s="60" t="s">
        <v>214</v>
      </c>
      <c r="AA5" s="66" t="s">
        <v>215</v>
      </c>
    </row>
    <row r="6" spans="1:28" s="26" customFormat="1" ht="409.6" customHeight="1" x14ac:dyDescent="0.25">
      <c r="A6" s="58">
        <v>3</v>
      </c>
      <c r="B6" s="59" t="s">
        <v>43</v>
      </c>
      <c r="C6" s="60" t="s">
        <v>265</v>
      </c>
      <c r="D6" s="61" t="s">
        <v>23</v>
      </c>
      <c r="E6" s="61" t="s">
        <v>148</v>
      </c>
      <c r="F6" s="60" t="s">
        <v>153</v>
      </c>
      <c r="G6" s="61" t="s">
        <v>197</v>
      </c>
      <c r="H6" s="61" t="s">
        <v>34</v>
      </c>
      <c r="I6" s="61" t="s">
        <v>26</v>
      </c>
      <c r="J6" s="62" t="str">
        <f>IF(AND(H6&lt;&gt;"",I6&lt;&gt;""),VLOOKUP(H6&amp;I6,Hoja5!$L3:$M27,2,FALSE),"")</f>
        <v>Extrema</v>
      </c>
      <c r="K6" s="63" t="s">
        <v>27</v>
      </c>
      <c r="L6" s="60" t="s">
        <v>198</v>
      </c>
      <c r="M6" s="61" t="s">
        <v>31</v>
      </c>
      <c r="N6" s="64" t="s">
        <v>27</v>
      </c>
      <c r="O6" s="64" t="s">
        <v>27</v>
      </c>
      <c r="P6" s="64" t="s">
        <v>27</v>
      </c>
      <c r="Q6" s="61" t="s">
        <v>25</v>
      </c>
      <c r="R6" s="61" t="s">
        <v>26</v>
      </c>
      <c r="S6" s="62" t="str">
        <f>IF(AND(Q6&lt;&gt;"",R6&lt;&gt;""),VLOOKUP(Q6&amp;R6,[1]Hoja4!$L$3:$M$27,2,FALSE),"")</f>
        <v>Alta</v>
      </c>
      <c r="T6" s="65" t="s">
        <v>29</v>
      </c>
      <c r="U6" s="60" t="s">
        <v>218</v>
      </c>
      <c r="V6" s="61" t="s">
        <v>158</v>
      </c>
      <c r="W6" s="61" t="s">
        <v>143</v>
      </c>
      <c r="X6" s="65" t="s">
        <v>161</v>
      </c>
      <c r="Y6" s="65" t="s">
        <v>150</v>
      </c>
      <c r="Z6" s="60" t="s">
        <v>154</v>
      </c>
      <c r="AA6" s="66" t="s">
        <v>217</v>
      </c>
    </row>
    <row r="7" spans="1:28" s="26" customFormat="1" ht="383.25" customHeight="1" x14ac:dyDescent="0.25">
      <c r="A7" s="58">
        <v>4</v>
      </c>
      <c r="B7" s="59" t="s">
        <v>135</v>
      </c>
      <c r="C7" s="67" t="s">
        <v>266</v>
      </c>
      <c r="D7" s="61" t="s">
        <v>23</v>
      </c>
      <c r="E7" s="68" t="s">
        <v>156</v>
      </c>
      <c r="F7" s="67" t="s">
        <v>155</v>
      </c>
      <c r="G7" s="68" t="s">
        <v>157</v>
      </c>
      <c r="H7" s="61" t="s">
        <v>37</v>
      </c>
      <c r="I7" s="61" t="s">
        <v>41</v>
      </c>
      <c r="J7" s="62" t="str">
        <f>IF(AND(H7&lt;&gt;"",I7&lt;&gt;""),VLOOKUP(H7&amp;I7,Hoja5!$L2:$M26,2,FALSE),"")</f>
        <v>Extrema</v>
      </c>
      <c r="K7" s="61" t="s">
        <v>140</v>
      </c>
      <c r="L7" s="60" t="s">
        <v>219</v>
      </c>
      <c r="M7" s="61" t="s">
        <v>31</v>
      </c>
      <c r="N7" s="61" t="s">
        <v>27</v>
      </c>
      <c r="O7" s="61" t="s">
        <v>27</v>
      </c>
      <c r="P7" s="61" t="s">
        <v>27</v>
      </c>
      <c r="Q7" s="61" t="s">
        <v>34</v>
      </c>
      <c r="R7" s="61" t="s">
        <v>41</v>
      </c>
      <c r="S7" s="62" t="str">
        <f>IF(AND(Q7&lt;&gt;"",R7&lt;&gt;""),VLOOKUP(Q7&amp;R7,[1]Hoja4!$L$3:$M$27,2,FALSE),"")</f>
        <v>Extrema</v>
      </c>
      <c r="T7" s="61" t="s">
        <v>29</v>
      </c>
      <c r="U7" s="60" t="s">
        <v>203</v>
      </c>
      <c r="V7" s="61" t="s">
        <v>159</v>
      </c>
      <c r="W7" s="61" t="s">
        <v>143</v>
      </c>
      <c r="X7" s="65" t="s">
        <v>161</v>
      </c>
      <c r="Y7" s="65" t="s">
        <v>150</v>
      </c>
      <c r="Z7" s="60" t="s">
        <v>160</v>
      </c>
      <c r="AA7" s="66" t="s">
        <v>220</v>
      </c>
    </row>
    <row r="8" spans="1:28" s="26" customFormat="1" ht="340.5" customHeight="1" x14ac:dyDescent="0.25">
      <c r="A8" s="58">
        <v>5</v>
      </c>
      <c r="B8" s="59" t="s">
        <v>145</v>
      </c>
      <c r="C8" s="67" t="s">
        <v>267</v>
      </c>
      <c r="D8" s="61" t="s">
        <v>23</v>
      </c>
      <c r="E8" s="61" t="s">
        <v>162</v>
      </c>
      <c r="F8" s="60" t="s">
        <v>221</v>
      </c>
      <c r="G8" s="61" t="s">
        <v>222</v>
      </c>
      <c r="H8" s="61" t="s">
        <v>37</v>
      </c>
      <c r="I8" s="61" t="s">
        <v>26</v>
      </c>
      <c r="J8" s="62" t="str">
        <f>IF(AND(H8&lt;&gt;"",I8&lt;&gt;""),VLOOKUP(H8&amp;I8,Hoja5!$L3:$M27,2,FALSE),"")</f>
        <v>Extrema</v>
      </c>
      <c r="K8" s="61" t="s">
        <v>27</v>
      </c>
      <c r="L8" s="60" t="s">
        <v>223</v>
      </c>
      <c r="M8" s="61" t="s">
        <v>42</v>
      </c>
      <c r="N8" s="61" t="s">
        <v>27</v>
      </c>
      <c r="O8" s="61" t="s">
        <v>27</v>
      </c>
      <c r="P8" s="61" t="s">
        <v>27</v>
      </c>
      <c r="Q8" s="61" t="s">
        <v>37</v>
      </c>
      <c r="R8" s="61" t="s">
        <v>26</v>
      </c>
      <c r="S8" s="62" t="str">
        <f>IF(AND(Q8&lt;&gt;"",R8&lt;&gt;""),VLOOKUP(Q8&amp;R8,Hoja5!$L3:$M27,2,FALSE),"")</f>
        <v>Extrema</v>
      </c>
      <c r="T8" s="61" t="s">
        <v>29</v>
      </c>
      <c r="U8" s="60" t="s">
        <v>163</v>
      </c>
      <c r="V8" s="61" t="s">
        <v>164</v>
      </c>
      <c r="W8" s="61" t="s">
        <v>143</v>
      </c>
      <c r="X8" s="65" t="s">
        <v>161</v>
      </c>
      <c r="Y8" s="65" t="s">
        <v>150</v>
      </c>
      <c r="Z8" s="60" t="s">
        <v>165</v>
      </c>
      <c r="AA8" s="66" t="s">
        <v>224</v>
      </c>
    </row>
    <row r="9" spans="1:28" s="26" customFormat="1" ht="337.5" customHeight="1" x14ac:dyDescent="0.25">
      <c r="A9" s="58">
        <v>6</v>
      </c>
      <c r="B9" s="59" t="s">
        <v>44</v>
      </c>
      <c r="C9" s="67" t="s">
        <v>268</v>
      </c>
      <c r="D9" s="61" t="s">
        <v>23</v>
      </c>
      <c r="E9" s="69" t="s">
        <v>168</v>
      </c>
      <c r="F9" s="60" t="s">
        <v>169</v>
      </c>
      <c r="G9" s="61" t="s">
        <v>170</v>
      </c>
      <c r="H9" s="61" t="s">
        <v>34</v>
      </c>
      <c r="I9" s="69" t="s">
        <v>41</v>
      </c>
      <c r="J9" s="62" t="str">
        <f>IF(AND(H9&lt;&gt;"",I9&lt;&gt;""),VLOOKUP(H9&amp;I9,[2]Hoja5!$L3:$M27,2,FALSE),"")</f>
        <v>Extrema</v>
      </c>
      <c r="K9" s="61" t="s">
        <v>27</v>
      </c>
      <c r="L9" s="60" t="s">
        <v>199</v>
      </c>
      <c r="M9" s="61" t="s">
        <v>31</v>
      </c>
      <c r="N9" s="61" t="s">
        <v>27</v>
      </c>
      <c r="O9" s="61" t="s">
        <v>27</v>
      </c>
      <c r="P9" s="61" t="s">
        <v>27</v>
      </c>
      <c r="Q9" s="61" t="s">
        <v>25</v>
      </c>
      <c r="R9" s="69" t="s">
        <v>41</v>
      </c>
      <c r="S9" s="61" t="str">
        <f>IF(AND(Q9&lt;&gt;"",R9&lt;&gt;""),VLOOKUP(Q9&amp;R9,[1]Hoja4!$L$3:$M$27,2,FALSE),"")</f>
        <v>Extrema</v>
      </c>
      <c r="T9" s="61" t="s">
        <v>29</v>
      </c>
      <c r="U9" s="60" t="s">
        <v>171</v>
      </c>
      <c r="V9" s="61" t="s">
        <v>167</v>
      </c>
      <c r="W9" s="61" t="s">
        <v>143</v>
      </c>
      <c r="X9" s="65" t="s">
        <v>161</v>
      </c>
      <c r="Y9" s="65" t="s">
        <v>150</v>
      </c>
      <c r="Z9" s="60" t="s">
        <v>200</v>
      </c>
      <c r="AA9" s="66" t="s">
        <v>166</v>
      </c>
    </row>
    <row r="10" spans="1:28" s="26" customFormat="1" ht="132.6" x14ac:dyDescent="0.25">
      <c r="A10" s="58">
        <v>7</v>
      </c>
      <c r="B10" s="59" t="s">
        <v>138</v>
      </c>
      <c r="C10" s="67" t="s">
        <v>269</v>
      </c>
      <c r="D10" s="61" t="s">
        <v>23</v>
      </c>
      <c r="E10" s="69" t="s">
        <v>172</v>
      </c>
      <c r="F10" s="60" t="s">
        <v>173</v>
      </c>
      <c r="G10" s="61" t="s">
        <v>49</v>
      </c>
      <c r="H10" s="69" t="s">
        <v>34</v>
      </c>
      <c r="I10" s="69" t="s">
        <v>41</v>
      </c>
      <c r="J10" s="62" t="str">
        <f>IF(AND(H10&lt;&gt;"",I10&lt;&gt;""),VLOOKUP(H10&amp;I10,Hoja5!$L13:$M27,2,FALSE),"")</f>
        <v>Extrema</v>
      </c>
      <c r="K10" s="61" t="s">
        <v>27</v>
      </c>
      <c r="L10" s="60" t="s">
        <v>225</v>
      </c>
      <c r="M10" s="61" t="s">
        <v>31</v>
      </c>
      <c r="N10" s="61" t="s">
        <v>27</v>
      </c>
      <c r="O10" s="61" t="s">
        <v>27</v>
      </c>
      <c r="P10" s="61" t="s">
        <v>27</v>
      </c>
      <c r="Q10" s="69" t="s">
        <v>25</v>
      </c>
      <c r="R10" s="69" t="s">
        <v>26</v>
      </c>
      <c r="S10" s="62" t="str">
        <f>IF(AND(Q10&lt;&gt;"",R10&lt;&gt;""),VLOOKUP(Q10&amp;R10,[3]Hoja5!$L$3:$M$27,2,FALSE),"")</f>
        <v>Alta</v>
      </c>
      <c r="T10" s="61" t="s">
        <v>29</v>
      </c>
      <c r="U10" s="60" t="s">
        <v>228</v>
      </c>
      <c r="V10" s="61" t="s">
        <v>174</v>
      </c>
      <c r="W10" s="61" t="s">
        <v>143</v>
      </c>
      <c r="X10" s="65" t="s">
        <v>161</v>
      </c>
      <c r="Y10" s="65" t="s">
        <v>150</v>
      </c>
      <c r="Z10" s="60" t="s">
        <v>226</v>
      </c>
      <c r="AA10" s="66" t="s">
        <v>227</v>
      </c>
    </row>
    <row r="11" spans="1:28" s="26" customFormat="1" ht="231" customHeight="1" x14ac:dyDescent="0.25">
      <c r="A11" s="58">
        <v>8</v>
      </c>
      <c r="B11" s="59" t="s">
        <v>138</v>
      </c>
      <c r="C11" s="67" t="s">
        <v>270</v>
      </c>
      <c r="D11" s="61" t="s">
        <v>23</v>
      </c>
      <c r="E11" s="69" t="s">
        <v>176</v>
      </c>
      <c r="F11" s="60" t="s">
        <v>175</v>
      </c>
      <c r="G11" s="61" t="s">
        <v>50</v>
      </c>
      <c r="H11" s="61" t="s">
        <v>37</v>
      </c>
      <c r="I11" s="69" t="s">
        <v>26</v>
      </c>
      <c r="J11" s="62" t="str">
        <f>IF(AND(H11&lt;&gt;"",I11&lt;&gt;""),VLOOKUP(H11&amp;I11,Hoja5!$L3:$M27,2,FALSE),"")</f>
        <v>Extrema</v>
      </c>
      <c r="K11" s="61" t="s">
        <v>27</v>
      </c>
      <c r="L11" s="60" t="s">
        <v>177</v>
      </c>
      <c r="M11" s="61" t="s">
        <v>31</v>
      </c>
      <c r="N11" s="61" t="s">
        <v>27</v>
      </c>
      <c r="O11" s="61" t="s">
        <v>27</v>
      </c>
      <c r="P11" s="61" t="s">
        <v>27</v>
      </c>
      <c r="Q11" s="61" t="s">
        <v>34</v>
      </c>
      <c r="R11" s="69" t="s">
        <v>26</v>
      </c>
      <c r="S11" s="62" t="str">
        <f>IF(AND(Q11&lt;&gt;"",R11&lt;&gt;""),VLOOKUP(Q11&amp;R11,[3]Hoja5!$L$3:$M$27,2,FALSE),"")</f>
        <v>Extrema</v>
      </c>
      <c r="T11" s="61" t="s">
        <v>29</v>
      </c>
      <c r="U11" s="60" t="s">
        <v>230</v>
      </c>
      <c r="V11" s="61" t="s">
        <v>174</v>
      </c>
      <c r="W11" s="61" t="s">
        <v>143</v>
      </c>
      <c r="X11" s="65" t="s">
        <v>161</v>
      </c>
      <c r="Y11" s="65" t="s">
        <v>150</v>
      </c>
      <c r="Z11" s="60" t="s">
        <v>231</v>
      </c>
      <c r="AA11" s="66" t="s">
        <v>229</v>
      </c>
    </row>
    <row r="12" spans="1:28" s="26" customFormat="1" ht="177.75" customHeight="1" x14ac:dyDescent="0.25">
      <c r="A12" s="58">
        <v>9</v>
      </c>
      <c r="B12" s="59" t="s">
        <v>138</v>
      </c>
      <c r="C12" s="67" t="s">
        <v>271</v>
      </c>
      <c r="D12" s="61" t="s">
        <v>23</v>
      </c>
      <c r="E12" s="61" t="s">
        <v>179</v>
      </c>
      <c r="F12" s="60" t="s">
        <v>178</v>
      </c>
      <c r="G12" s="61" t="s">
        <v>51</v>
      </c>
      <c r="H12" s="69" t="s">
        <v>34</v>
      </c>
      <c r="I12" s="69" t="s">
        <v>41</v>
      </c>
      <c r="J12" s="62" t="str">
        <f>IF(AND(H12&lt;&gt;"",I12&lt;&gt;""),VLOOKUP(H12&amp;I12,Hoja5!L3:M27,2,FALSE),"")</f>
        <v>Extrema</v>
      </c>
      <c r="K12" s="61" t="s">
        <v>27</v>
      </c>
      <c r="L12" s="60" t="s">
        <v>232</v>
      </c>
      <c r="M12" s="61" t="s">
        <v>31</v>
      </c>
      <c r="N12" s="61" t="s">
        <v>27</v>
      </c>
      <c r="O12" s="61" t="s">
        <v>27</v>
      </c>
      <c r="P12" s="61" t="s">
        <v>27</v>
      </c>
      <c r="Q12" s="69" t="s">
        <v>34</v>
      </c>
      <c r="R12" s="61" t="s">
        <v>41</v>
      </c>
      <c r="S12" s="62" t="str">
        <f>IF(AND(Q12&lt;&gt;"",R12&lt;&gt;""),VLOOKUP(Q12&amp;R12,[3]Hoja5!$L$3:$M$27,2,FALSE),"")</f>
        <v>Extrema</v>
      </c>
      <c r="T12" s="61" t="s">
        <v>29</v>
      </c>
      <c r="U12" s="60" t="s">
        <v>235</v>
      </c>
      <c r="V12" s="61" t="s">
        <v>174</v>
      </c>
      <c r="W12" s="61" t="s">
        <v>143</v>
      </c>
      <c r="X12" s="65" t="s">
        <v>161</v>
      </c>
      <c r="Y12" s="65" t="s">
        <v>150</v>
      </c>
      <c r="Z12" s="60" t="s">
        <v>233</v>
      </c>
      <c r="AA12" s="66" t="s">
        <v>234</v>
      </c>
    </row>
    <row r="13" spans="1:28" s="32" customFormat="1" ht="122.4" x14ac:dyDescent="0.25">
      <c r="A13" s="58">
        <v>10</v>
      </c>
      <c r="B13" s="70" t="s">
        <v>45</v>
      </c>
      <c r="C13" s="67" t="s">
        <v>272</v>
      </c>
      <c r="D13" s="70" t="s">
        <v>53</v>
      </c>
      <c r="E13" s="70" t="s">
        <v>172</v>
      </c>
      <c r="F13" s="71" t="s">
        <v>180</v>
      </c>
      <c r="G13" s="70" t="s">
        <v>181</v>
      </c>
      <c r="H13" s="69" t="s">
        <v>37</v>
      </c>
      <c r="I13" s="69" t="s">
        <v>26</v>
      </c>
      <c r="J13" s="62" t="str">
        <f>IF(AND(H13&lt;&gt;"",I13&lt;&gt;""),VLOOKUP(H13&amp;I13,Hoja5!L5:M29,2,FALSE),"")</f>
        <v>Extrema</v>
      </c>
      <c r="K13" s="63" t="s">
        <v>140</v>
      </c>
      <c r="L13" s="71" t="s">
        <v>236</v>
      </c>
      <c r="M13" s="70" t="s">
        <v>31</v>
      </c>
      <c r="N13" s="70" t="s">
        <v>140</v>
      </c>
      <c r="O13" s="70" t="s">
        <v>140</v>
      </c>
      <c r="P13" s="70" t="s">
        <v>140</v>
      </c>
      <c r="Q13" s="70" t="s">
        <v>34</v>
      </c>
      <c r="R13" s="69" t="s">
        <v>26</v>
      </c>
      <c r="S13" s="62" t="str">
        <f>IF(AND(Q13&lt;&gt;"",R13&lt;&gt;""),VLOOKUP(Q13&amp;R13,[1]Hoja4!$L$3:$M$27,2,FALSE),"")</f>
        <v>Extrema</v>
      </c>
      <c r="T13" s="70" t="s">
        <v>29</v>
      </c>
      <c r="U13" s="71" t="s">
        <v>239</v>
      </c>
      <c r="V13" s="70" t="s">
        <v>182</v>
      </c>
      <c r="W13" s="70" t="s">
        <v>143</v>
      </c>
      <c r="X13" s="65" t="s">
        <v>161</v>
      </c>
      <c r="Y13" s="65" t="s">
        <v>150</v>
      </c>
      <c r="Z13" s="71" t="s">
        <v>237</v>
      </c>
      <c r="AA13" s="72" t="s">
        <v>238</v>
      </c>
      <c r="AB13" s="31"/>
    </row>
    <row r="14" spans="1:28" s="26" customFormat="1" ht="252" customHeight="1" x14ac:dyDescent="0.25">
      <c r="A14" s="58">
        <v>11</v>
      </c>
      <c r="B14" s="73" t="s">
        <v>46</v>
      </c>
      <c r="C14" s="67" t="s">
        <v>273</v>
      </c>
      <c r="D14" s="61" t="s">
        <v>23</v>
      </c>
      <c r="E14" s="61" t="s">
        <v>183</v>
      </c>
      <c r="F14" s="60" t="s">
        <v>184</v>
      </c>
      <c r="G14" s="61" t="s">
        <v>185</v>
      </c>
      <c r="H14" s="61" t="s">
        <v>37</v>
      </c>
      <c r="I14" s="61" t="s">
        <v>41</v>
      </c>
      <c r="J14" s="62" t="str">
        <f>IF(AND(H14&lt;&gt;"",I14&lt;&gt;""),VLOOKUP(H14&amp;I14,Hoja5!L6:M30,2,FALSE),"")</f>
        <v>Extrema</v>
      </c>
      <c r="K14" s="61" t="s">
        <v>27</v>
      </c>
      <c r="L14" s="71" t="s">
        <v>186</v>
      </c>
      <c r="M14" s="61" t="s">
        <v>31</v>
      </c>
      <c r="N14" s="61" t="s">
        <v>27</v>
      </c>
      <c r="O14" s="61" t="s">
        <v>27</v>
      </c>
      <c r="P14" s="61" t="s">
        <v>27</v>
      </c>
      <c r="Q14" s="61" t="s">
        <v>37</v>
      </c>
      <c r="R14" s="61" t="s">
        <v>26</v>
      </c>
      <c r="S14" s="62" t="str">
        <f>IF(AND(Q14&lt;&gt;"",R14&lt;&gt;""),VLOOKUP(Q14&amp;R14,[1]Hoja4!$L$3:$M$27,2,FALSE),"")</f>
        <v>Extrema</v>
      </c>
      <c r="T14" s="61" t="s">
        <v>29</v>
      </c>
      <c r="U14" s="60" t="s">
        <v>242</v>
      </c>
      <c r="V14" s="70" t="s">
        <v>187</v>
      </c>
      <c r="W14" s="61" t="s">
        <v>143</v>
      </c>
      <c r="X14" s="65" t="s">
        <v>161</v>
      </c>
      <c r="Y14" s="65" t="s">
        <v>150</v>
      </c>
      <c r="Z14" s="60" t="s">
        <v>240</v>
      </c>
      <c r="AA14" s="66" t="s">
        <v>241</v>
      </c>
    </row>
    <row r="15" spans="1:28" s="26" customFormat="1" ht="309" customHeight="1" x14ac:dyDescent="0.25">
      <c r="A15" s="58">
        <v>12</v>
      </c>
      <c r="B15" s="73" t="s">
        <v>46</v>
      </c>
      <c r="C15" s="67" t="s">
        <v>274</v>
      </c>
      <c r="D15" s="61" t="s">
        <v>23</v>
      </c>
      <c r="E15" s="61" t="s">
        <v>183</v>
      </c>
      <c r="F15" s="60" t="s">
        <v>188</v>
      </c>
      <c r="G15" s="61" t="s">
        <v>189</v>
      </c>
      <c r="H15" s="61" t="s">
        <v>37</v>
      </c>
      <c r="I15" s="61" t="s">
        <v>41</v>
      </c>
      <c r="J15" s="62" t="str">
        <f>IF(AND(H15&lt;&gt;"",I15&lt;&gt;""),VLOOKUP(H15&amp;I15,Hoja5!L7:M31,2,FALSE),"")</f>
        <v>Extrema</v>
      </c>
      <c r="K15" s="61" t="s">
        <v>27</v>
      </c>
      <c r="L15" s="71" t="s">
        <v>190</v>
      </c>
      <c r="M15" s="61" t="s">
        <v>31</v>
      </c>
      <c r="N15" s="61" t="s">
        <v>27</v>
      </c>
      <c r="O15" s="61" t="s">
        <v>27</v>
      </c>
      <c r="P15" s="61" t="s">
        <v>27</v>
      </c>
      <c r="Q15" s="61" t="s">
        <v>37</v>
      </c>
      <c r="R15" s="61" t="s">
        <v>26</v>
      </c>
      <c r="S15" s="62" t="str">
        <f>IF(AND(Q15&lt;&gt;"",R15&lt;&gt;""),VLOOKUP(Q15&amp;R15,[1]Hoja4!$L$3:$M$27,2,FALSE),"")</f>
        <v>Extrema</v>
      </c>
      <c r="T15" s="61" t="s">
        <v>29</v>
      </c>
      <c r="U15" s="60" t="s">
        <v>245</v>
      </c>
      <c r="V15" s="70" t="s">
        <v>187</v>
      </c>
      <c r="W15" s="61" t="s">
        <v>143</v>
      </c>
      <c r="X15" s="65" t="s">
        <v>161</v>
      </c>
      <c r="Y15" s="65" t="s">
        <v>150</v>
      </c>
      <c r="Z15" s="60" t="s">
        <v>243</v>
      </c>
      <c r="AA15" s="66" t="s">
        <v>244</v>
      </c>
    </row>
    <row r="16" spans="1:28" s="26" customFormat="1" ht="409.5" customHeight="1" thickBot="1" x14ac:dyDescent="0.3">
      <c r="A16" s="74">
        <v>13</v>
      </c>
      <c r="B16" s="75" t="s">
        <v>138</v>
      </c>
      <c r="C16" s="76" t="s">
        <v>275</v>
      </c>
      <c r="D16" s="77" t="s">
        <v>23</v>
      </c>
      <c r="E16" s="77" t="s">
        <v>193</v>
      </c>
      <c r="F16" s="78" t="s">
        <v>191</v>
      </c>
      <c r="G16" s="77" t="s">
        <v>192</v>
      </c>
      <c r="H16" s="77" t="s">
        <v>37</v>
      </c>
      <c r="I16" s="77" t="s">
        <v>41</v>
      </c>
      <c r="J16" s="79" t="str">
        <f>IF(AND(H16&lt;&gt;"",I16&lt;&gt;""),VLOOKUP(H16&amp;I16,Hoja5!L8:M32,2,FALSE),"")</f>
        <v>Extrema</v>
      </c>
      <c r="K16" s="77" t="s">
        <v>27</v>
      </c>
      <c r="L16" s="80" t="s">
        <v>194</v>
      </c>
      <c r="M16" s="77" t="s">
        <v>31</v>
      </c>
      <c r="N16" s="77" t="s">
        <v>27</v>
      </c>
      <c r="O16" s="77" t="s">
        <v>27</v>
      </c>
      <c r="P16" s="77" t="s">
        <v>27</v>
      </c>
      <c r="Q16" s="77" t="s">
        <v>34</v>
      </c>
      <c r="R16" s="77" t="s">
        <v>41</v>
      </c>
      <c r="S16" s="79" t="str">
        <f>IF(AND(Q16&lt;&gt;"",R16&lt;&gt;""),VLOOKUP(Q16&amp;R16,[1]Hoja4!$L$3:$M$27,2,FALSE),"")</f>
        <v>Extrema</v>
      </c>
      <c r="T16" s="77" t="s">
        <v>29</v>
      </c>
      <c r="U16" s="78" t="s">
        <v>247</v>
      </c>
      <c r="V16" s="81" t="s">
        <v>246</v>
      </c>
      <c r="W16" s="77" t="s">
        <v>143</v>
      </c>
      <c r="X16" s="82" t="s">
        <v>161</v>
      </c>
      <c r="Y16" s="82" t="s">
        <v>150</v>
      </c>
      <c r="Z16" s="78" t="s">
        <v>195</v>
      </c>
      <c r="AA16" s="83" t="s">
        <v>196</v>
      </c>
    </row>
    <row r="17" spans="1:27" ht="213" customHeight="1" thickBot="1" x14ac:dyDescent="0.35">
      <c r="A17" s="74">
        <v>14</v>
      </c>
      <c r="B17" s="75" t="s">
        <v>248</v>
      </c>
      <c r="C17" s="76" t="s">
        <v>285</v>
      </c>
      <c r="D17" s="77" t="s">
        <v>23</v>
      </c>
      <c r="E17" s="77" t="s">
        <v>148</v>
      </c>
      <c r="F17" s="78" t="s">
        <v>249</v>
      </c>
      <c r="G17" s="77" t="s">
        <v>250</v>
      </c>
      <c r="H17" s="77" t="s">
        <v>34</v>
      </c>
      <c r="I17" s="77" t="s">
        <v>41</v>
      </c>
      <c r="J17" s="79" t="str">
        <f>IF(AND(H17&lt;&gt;"",I17&lt;&gt;""),VLOOKUP(H17&amp;I17,Hoja5!L9:M33,2,FALSE),"")</f>
        <v>Extrema</v>
      </c>
      <c r="K17" s="77" t="s">
        <v>27</v>
      </c>
      <c r="L17" s="80" t="s">
        <v>251</v>
      </c>
      <c r="M17" s="77" t="s">
        <v>31</v>
      </c>
      <c r="N17" s="77" t="s">
        <v>27</v>
      </c>
      <c r="O17" s="77" t="s">
        <v>27</v>
      </c>
      <c r="P17" s="77" t="s">
        <v>27</v>
      </c>
      <c r="Q17" s="77" t="s">
        <v>25</v>
      </c>
      <c r="R17" s="77" t="s">
        <v>41</v>
      </c>
      <c r="S17" s="79" t="str">
        <f>IF(AND(Q17&lt;&gt;"",R17&lt;&gt;""),VLOOKUP(Q17&amp;R17,[1]Hoja4!$L$3:$M$27,2,FALSE),"")</f>
        <v>Extrema</v>
      </c>
      <c r="T17" s="77" t="s">
        <v>252</v>
      </c>
      <c r="U17" s="78" t="s">
        <v>256</v>
      </c>
      <c r="V17" s="81" t="s">
        <v>253</v>
      </c>
      <c r="W17" s="77" t="s">
        <v>143</v>
      </c>
      <c r="X17" s="82" t="s">
        <v>161</v>
      </c>
      <c r="Y17" s="82" t="s">
        <v>150</v>
      </c>
      <c r="Z17" s="78" t="s">
        <v>254</v>
      </c>
      <c r="AA17" s="83" t="s">
        <v>255</v>
      </c>
    </row>
    <row r="18" spans="1:27" ht="409.6" customHeight="1" thickBot="1" x14ac:dyDescent="0.35">
      <c r="A18" s="74">
        <v>15</v>
      </c>
      <c r="B18" s="75" t="s">
        <v>46</v>
      </c>
      <c r="C18" s="76" t="s">
        <v>284</v>
      </c>
      <c r="D18" s="77" t="s">
        <v>23</v>
      </c>
      <c r="E18" s="77" t="s">
        <v>183</v>
      </c>
      <c r="F18" s="78" t="s">
        <v>184</v>
      </c>
      <c r="G18" s="77" t="s">
        <v>257</v>
      </c>
      <c r="H18" s="77" t="s">
        <v>37</v>
      </c>
      <c r="I18" s="77" t="s">
        <v>41</v>
      </c>
      <c r="J18" s="79" t="str">
        <f>IF(AND(H18&lt;&gt;"",I18&lt;&gt;""),VLOOKUP(H18&amp;I18,Hoja5!L10:M34,2,FALSE),"")</f>
        <v>Extrema</v>
      </c>
      <c r="K18" s="77" t="s">
        <v>27</v>
      </c>
      <c r="L18" s="80" t="s">
        <v>258</v>
      </c>
      <c r="M18" s="77" t="s">
        <v>31</v>
      </c>
      <c r="N18" s="77" t="s">
        <v>27</v>
      </c>
      <c r="O18" s="77" t="s">
        <v>27</v>
      </c>
      <c r="P18" s="77" t="s">
        <v>27</v>
      </c>
      <c r="Q18" s="77" t="s">
        <v>25</v>
      </c>
      <c r="R18" s="77" t="s">
        <v>41</v>
      </c>
      <c r="S18" s="79" t="s">
        <v>52</v>
      </c>
      <c r="T18" s="77" t="s">
        <v>252</v>
      </c>
      <c r="U18" s="78" t="s">
        <v>261</v>
      </c>
      <c r="V18" s="81" t="s">
        <v>187</v>
      </c>
      <c r="W18" s="77" t="s">
        <v>143</v>
      </c>
      <c r="X18" s="82" t="s">
        <v>161</v>
      </c>
      <c r="Y18" s="82" t="s">
        <v>150</v>
      </c>
      <c r="Z18" s="78" t="s">
        <v>259</v>
      </c>
      <c r="AA18" s="83" t="s">
        <v>260</v>
      </c>
    </row>
  </sheetData>
  <protectedRanges>
    <protectedRange sqref="E7" name="Rango1_3_1_1"/>
    <protectedRange sqref="F7" name="Rango1_3_1_1_1"/>
  </protectedRanges>
  <mergeCells count="6">
    <mergeCell ref="H2:J2"/>
    <mergeCell ref="K2:S2"/>
    <mergeCell ref="B1:D1"/>
    <mergeCell ref="A2:G2"/>
    <mergeCell ref="E1:AA1"/>
    <mergeCell ref="T2:AA2"/>
  </mergeCells>
  <conditionalFormatting sqref="J5:J6 J8 J10:J12">
    <cfRule type="cellIs" dxfId="71" priority="234" operator="equal">
      <formula>"Extrema"</formula>
    </cfRule>
    <cfRule type="cellIs" dxfId="70" priority="235" operator="equal">
      <formula>"Alta"</formula>
    </cfRule>
    <cfRule type="cellIs" dxfId="69" priority="236" operator="equal">
      <formula>"Moderada"</formula>
    </cfRule>
    <cfRule type="cellIs" dxfId="68" priority="237" operator="equal">
      <formula>"Baja"</formula>
    </cfRule>
  </conditionalFormatting>
  <conditionalFormatting sqref="S14 S6 S10:S12">
    <cfRule type="cellIs" dxfId="67" priority="213" operator="equal">
      <formula>"Baja"</formula>
    </cfRule>
    <cfRule type="cellIs" dxfId="66" priority="214" operator="equal">
      <formula>"Moderada"</formula>
    </cfRule>
    <cfRule type="cellIs" dxfId="65" priority="215" operator="equal">
      <formula>"Alta"</formula>
    </cfRule>
    <cfRule type="cellIs" dxfId="64" priority="216" operator="equal">
      <formula>"Extrema"</formula>
    </cfRule>
  </conditionalFormatting>
  <conditionalFormatting sqref="S5">
    <cfRule type="cellIs" dxfId="63" priority="161" operator="equal">
      <formula>"Extrema"</formula>
    </cfRule>
    <cfRule type="cellIs" dxfId="62" priority="162" operator="equal">
      <formula>"Alta"</formula>
    </cfRule>
    <cfRule type="cellIs" dxfId="61" priority="163" operator="equal">
      <formula>"Moderada"</formula>
    </cfRule>
    <cfRule type="cellIs" dxfId="60" priority="164" operator="equal">
      <formula>"Baja"</formula>
    </cfRule>
  </conditionalFormatting>
  <conditionalFormatting sqref="J9">
    <cfRule type="cellIs" dxfId="59" priority="101" operator="equal">
      <formula>"Extrema"</formula>
    </cfRule>
    <cfRule type="cellIs" dxfId="58" priority="102" operator="equal">
      <formula>"Alta"</formula>
    </cfRule>
    <cfRule type="cellIs" dxfId="57" priority="103" operator="equal">
      <formula>"Moderada"</formula>
    </cfRule>
    <cfRule type="cellIs" dxfId="56" priority="104" operator="equal">
      <formula>"Baja"</formula>
    </cfRule>
  </conditionalFormatting>
  <conditionalFormatting sqref="S9">
    <cfRule type="cellIs" dxfId="55" priority="97" operator="equal">
      <formula>"Extrema"</formula>
    </cfRule>
    <cfRule type="cellIs" dxfId="54" priority="98" operator="equal">
      <formula>"Moderada"</formula>
    </cfRule>
    <cfRule type="cellIs" dxfId="53" priority="99" operator="equal">
      <formula>"Alta"</formula>
    </cfRule>
    <cfRule type="cellIs" dxfId="52" priority="100" operator="equal">
      <formula>"Bajo"</formula>
    </cfRule>
  </conditionalFormatting>
  <conditionalFormatting sqref="J14">
    <cfRule type="cellIs" dxfId="51" priority="85" operator="equal">
      <formula>"Extrema"</formula>
    </cfRule>
    <cfRule type="cellIs" dxfId="50" priority="86" operator="equal">
      <formula>"Alta"</formula>
    </cfRule>
    <cfRule type="cellIs" dxfId="49" priority="87" operator="equal">
      <formula>"Moderada"</formula>
    </cfRule>
    <cfRule type="cellIs" dxfId="48" priority="88" operator="equal">
      <formula>"Baja"</formula>
    </cfRule>
  </conditionalFormatting>
  <conditionalFormatting sqref="S8">
    <cfRule type="cellIs" dxfId="47" priority="61" operator="equal">
      <formula>"Extrema"</formula>
    </cfRule>
    <cfRule type="cellIs" dxfId="46" priority="62" operator="equal">
      <formula>"Alta"</formula>
    </cfRule>
    <cfRule type="cellIs" dxfId="45" priority="63" operator="equal">
      <formula>"Moderada"</formula>
    </cfRule>
    <cfRule type="cellIs" dxfId="44" priority="64" operator="equal">
      <formula>"Baja"</formula>
    </cfRule>
  </conditionalFormatting>
  <conditionalFormatting sqref="J4">
    <cfRule type="cellIs" dxfId="43" priority="57" operator="equal">
      <formula>"Extrema"</formula>
    </cfRule>
    <cfRule type="cellIs" dxfId="42" priority="58" operator="equal">
      <formula>"Alta"</formula>
    </cfRule>
    <cfRule type="cellIs" dxfId="41" priority="59" operator="equal">
      <formula>"Moderada"</formula>
    </cfRule>
    <cfRule type="cellIs" dxfId="40" priority="60" operator="equal">
      <formula>"Baja"</formula>
    </cfRule>
  </conditionalFormatting>
  <conditionalFormatting sqref="J7">
    <cfRule type="cellIs" dxfId="39" priority="45" operator="equal">
      <formula>"Extrema"</formula>
    </cfRule>
    <cfRule type="cellIs" dxfId="38" priority="46" operator="equal">
      <formula>"Alta"</formula>
    </cfRule>
    <cfRule type="cellIs" dxfId="37" priority="47" operator="equal">
      <formula>"Moderada"</formula>
    </cfRule>
    <cfRule type="cellIs" dxfId="36" priority="48" operator="equal">
      <formula>"Baja"</formula>
    </cfRule>
  </conditionalFormatting>
  <conditionalFormatting sqref="S7">
    <cfRule type="cellIs" dxfId="35" priority="41" operator="equal">
      <formula>"Baja"</formula>
    </cfRule>
    <cfRule type="cellIs" dxfId="34" priority="42" operator="equal">
      <formula>"Moderada"</formula>
    </cfRule>
    <cfRule type="cellIs" dxfId="33" priority="43" operator="equal">
      <formula>"Alta"</formula>
    </cfRule>
    <cfRule type="cellIs" dxfId="32" priority="44" operator="equal">
      <formula>"Extrema"</formula>
    </cfRule>
  </conditionalFormatting>
  <conditionalFormatting sqref="J13">
    <cfRule type="cellIs" dxfId="31" priority="37" operator="equal">
      <formula>"Extrema"</formula>
    </cfRule>
    <cfRule type="cellIs" dxfId="30" priority="38" operator="equal">
      <formula>"Alta"</formula>
    </cfRule>
    <cfRule type="cellIs" dxfId="29" priority="39" operator="equal">
      <formula>"Moderada"</formula>
    </cfRule>
    <cfRule type="cellIs" dxfId="28" priority="40" operator="equal">
      <formula>"Baja"</formula>
    </cfRule>
  </conditionalFormatting>
  <conditionalFormatting sqref="S13">
    <cfRule type="cellIs" dxfId="27" priority="33" operator="equal">
      <formula>"Baja"</formula>
    </cfRule>
    <cfRule type="cellIs" dxfId="26" priority="34" operator="equal">
      <formula>"Moderada"</formula>
    </cfRule>
    <cfRule type="cellIs" dxfId="25" priority="35" operator="equal">
      <formula>"Alta"</formula>
    </cfRule>
    <cfRule type="cellIs" dxfId="24" priority="36" operator="equal">
      <formula>"Extrema"</formula>
    </cfRule>
  </conditionalFormatting>
  <conditionalFormatting sqref="S15">
    <cfRule type="cellIs" dxfId="23" priority="29" operator="equal">
      <formula>"Baja"</formula>
    </cfRule>
    <cfRule type="cellIs" dxfId="22" priority="30" operator="equal">
      <formula>"Moderada"</formula>
    </cfRule>
    <cfRule type="cellIs" dxfId="21" priority="31" operator="equal">
      <formula>"Alta"</formula>
    </cfRule>
    <cfRule type="cellIs" dxfId="20" priority="32" operator="equal">
      <formula>"Extrema"</formula>
    </cfRule>
  </conditionalFormatting>
  <conditionalFormatting sqref="J15">
    <cfRule type="cellIs" dxfId="19" priority="25" operator="equal">
      <formula>"Extrema"</formula>
    </cfRule>
    <cfRule type="cellIs" dxfId="18" priority="26" operator="equal">
      <formula>"Alta"</formula>
    </cfRule>
    <cfRule type="cellIs" dxfId="17" priority="27" operator="equal">
      <formula>"Moderada"</formula>
    </cfRule>
    <cfRule type="cellIs" dxfId="16" priority="28" operator="equal">
      <formula>"Baja"</formula>
    </cfRule>
  </conditionalFormatting>
  <conditionalFormatting sqref="S16">
    <cfRule type="cellIs" dxfId="15" priority="13" operator="equal">
      <formula>"Baja"</formula>
    </cfRule>
    <cfRule type="cellIs" dxfId="14" priority="14" operator="equal">
      <formula>"Moderada"</formula>
    </cfRule>
    <cfRule type="cellIs" dxfId="13" priority="15" operator="equal">
      <formula>"Alta"</formula>
    </cfRule>
    <cfRule type="cellIs" dxfId="12" priority="16" operator="equal">
      <formula>"Extrema"</formula>
    </cfRule>
  </conditionalFormatting>
  <conditionalFormatting sqref="J16">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S17:S18">
    <cfRule type="cellIs" dxfId="7" priority="5" operator="equal">
      <formula>"Baja"</formula>
    </cfRule>
    <cfRule type="cellIs" dxfId="6" priority="6" operator="equal">
      <formula>"Moderada"</formula>
    </cfRule>
    <cfRule type="cellIs" dxfId="5" priority="7" operator="equal">
      <formula>"Alta"</formula>
    </cfRule>
    <cfRule type="cellIs" dxfId="4" priority="8" operator="equal">
      <formula>"Extrema"</formula>
    </cfRule>
  </conditionalFormatting>
  <conditionalFormatting sqref="J17:J18">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4">
    <dataValidation type="list" allowBlank="1" showInputMessage="1" showErrorMessage="1" errorTitle="ERROR !!!" error="Por favor elija la opción SI o NO dentro de la lista desplegable._x000a__x000a_Gracias." sqref="N5:P6" xr:uid="{00000000-0002-0000-0000-000000000000}">
      <formula1>"SI,NO"</formula1>
    </dataValidation>
    <dataValidation type="list" allowBlank="1" showInputMessage="1" showErrorMessage="1" sqref="K6" xr:uid="{00000000-0002-0000-0000-000001000000}">
      <formula1>"SI,NO"</formula1>
    </dataValidation>
    <dataValidation type="list" allowBlank="1" showInputMessage="1" showErrorMessage="1" sqref="I9 R9" xr:uid="{00000000-0002-0000-0000-000002000000}">
      <formula1>$B$76:$B$80</formula1>
    </dataValidation>
    <dataValidation type="list" allowBlank="1" showInputMessage="1" showErrorMessage="1" sqref="H12 H10 Q10 Q12" xr:uid="{00000000-0002-0000-0000-000003000000}">
      <formula1>$B$31:$B$35</formula1>
    </dataValidation>
  </dataValidations>
  <printOptions horizontalCentered="1"/>
  <pageMargins left="0" right="0" top="0.35433070866141736" bottom="0.35433070866141736" header="0.31496062992125984" footer="0.31496062992125984"/>
  <pageSetup paperSize="5" scale="40" orientation="landscape" r:id="rId1"/>
  <headerFooter>
    <oddFooter>&amp;CPág &amp;P de &amp;N</oddFooter>
  </headerFooter>
  <rowBreaks count="1" manualBreakCount="1">
    <brk id="9"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AI24"/>
  <sheetViews>
    <sheetView showGridLines="0" topLeftCell="A10" workbookViewId="0">
      <selection activeCell="AL11" sqref="AL11"/>
    </sheetView>
  </sheetViews>
  <sheetFormatPr baseColWidth="10" defaultColWidth="9.33203125" defaultRowHeight="14.4" x14ac:dyDescent="0.3"/>
  <cols>
    <col min="1" max="35" width="3.6640625" customWidth="1"/>
  </cols>
  <sheetData>
    <row r="1" spans="3:35" ht="18" customHeight="1" x14ac:dyDescent="0.3"/>
    <row r="4" spans="3:35" ht="24.75" customHeight="1" x14ac:dyDescent="0.3">
      <c r="C4" s="3"/>
      <c r="D4" s="3"/>
      <c r="E4" s="3"/>
      <c r="F4" s="100" t="s">
        <v>8</v>
      </c>
      <c r="G4" s="100"/>
      <c r="H4" s="100"/>
      <c r="I4" s="100"/>
      <c r="J4" s="100"/>
      <c r="K4" s="100"/>
      <c r="L4" s="100" t="s">
        <v>9</v>
      </c>
      <c r="M4" s="100"/>
      <c r="N4" s="100"/>
      <c r="O4" s="100"/>
      <c r="P4" s="100"/>
      <c r="Q4" s="100"/>
      <c r="R4" s="100"/>
      <c r="S4" s="100"/>
      <c r="T4" s="100"/>
      <c r="U4" s="100"/>
      <c r="V4" s="100"/>
      <c r="W4" s="100"/>
      <c r="X4" s="100"/>
      <c r="Y4" s="100"/>
      <c r="Z4" s="100"/>
      <c r="AA4" s="100"/>
      <c r="AB4" s="100"/>
      <c r="AC4" s="100"/>
      <c r="AD4" s="100"/>
      <c r="AE4" s="100"/>
      <c r="AF4" s="3"/>
      <c r="AG4" s="3"/>
      <c r="AH4" s="3"/>
      <c r="AI4" s="4"/>
    </row>
    <row r="5" spans="3:35" ht="45" customHeight="1" x14ac:dyDescent="0.3">
      <c r="C5" s="3"/>
      <c r="D5" s="3"/>
      <c r="E5" s="3"/>
      <c r="F5" s="100"/>
      <c r="G5" s="100"/>
      <c r="H5" s="100"/>
      <c r="I5" s="100"/>
      <c r="J5" s="100"/>
      <c r="K5" s="100"/>
      <c r="L5" s="97" t="s">
        <v>56</v>
      </c>
      <c r="M5" s="97"/>
      <c r="N5" s="97"/>
      <c r="O5" s="97"/>
      <c r="P5" s="97" t="s">
        <v>57</v>
      </c>
      <c r="Q5" s="97"/>
      <c r="R5" s="97"/>
      <c r="S5" s="97"/>
      <c r="T5" s="97" t="s">
        <v>58</v>
      </c>
      <c r="U5" s="97"/>
      <c r="V5" s="97"/>
      <c r="W5" s="97"/>
      <c r="X5" s="97" t="s">
        <v>59</v>
      </c>
      <c r="Y5" s="97"/>
      <c r="Z5" s="97"/>
      <c r="AA5" s="97"/>
      <c r="AB5" s="97" t="s">
        <v>60</v>
      </c>
      <c r="AC5" s="97"/>
      <c r="AD5" s="97"/>
      <c r="AE5" s="97"/>
      <c r="AF5" s="3"/>
      <c r="AG5" s="3"/>
      <c r="AH5" s="3"/>
      <c r="AI5" s="5" t="s">
        <v>52</v>
      </c>
    </row>
    <row r="6" spans="3:35" ht="30.75" customHeight="1" x14ac:dyDescent="0.3">
      <c r="C6" s="3"/>
      <c r="D6" s="3"/>
      <c r="E6" s="3"/>
      <c r="F6" s="97" t="s">
        <v>61</v>
      </c>
      <c r="G6" s="97"/>
      <c r="H6" s="97"/>
      <c r="I6" s="97"/>
      <c r="J6" s="97"/>
      <c r="K6" s="97"/>
      <c r="L6" s="99">
        <v>1</v>
      </c>
      <c r="M6" s="99"/>
      <c r="N6" s="99"/>
      <c r="O6" s="99"/>
      <c r="P6" s="99">
        <v>2</v>
      </c>
      <c r="Q6" s="99"/>
      <c r="R6" s="99"/>
      <c r="S6" s="99"/>
      <c r="T6" s="98">
        <v>3</v>
      </c>
      <c r="U6" s="98"/>
      <c r="V6" s="98"/>
      <c r="W6" s="98"/>
      <c r="X6" s="96">
        <v>4</v>
      </c>
      <c r="Y6" s="96"/>
      <c r="Z6" s="96"/>
      <c r="AA6" s="96"/>
      <c r="AB6" s="96">
        <v>5</v>
      </c>
      <c r="AC6" s="96"/>
      <c r="AD6" s="96"/>
      <c r="AE6" s="96"/>
      <c r="AF6" s="3"/>
      <c r="AG6" s="3"/>
      <c r="AH6" s="3"/>
      <c r="AI6" s="5" t="s">
        <v>55</v>
      </c>
    </row>
    <row r="7" spans="3:35" ht="30.75" customHeight="1" x14ac:dyDescent="0.3">
      <c r="C7" s="3"/>
      <c r="D7" s="3"/>
      <c r="E7" s="3"/>
      <c r="F7" s="97"/>
      <c r="G7" s="97"/>
      <c r="H7" s="97"/>
      <c r="I7" s="97"/>
      <c r="J7" s="97"/>
      <c r="K7" s="97"/>
      <c r="L7" s="99"/>
      <c r="M7" s="99"/>
      <c r="N7" s="99"/>
      <c r="O7" s="99"/>
      <c r="P7" s="99"/>
      <c r="Q7" s="99"/>
      <c r="R7" s="99"/>
      <c r="S7" s="99"/>
      <c r="T7" s="98"/>
      <c r="U7" s="98"/>
      <c r="V7" s="98"/>
      <c r="W7" s="98"/>
      <c r="X7" s="96"/>
      <c r="Y7" s="96"/>
      <c r="Z7" s="96"/>
      <c r="AA7" s="96"/>
      <c r="AB7" s="96"/>
      <c r="AC7" s="96"/>
      <c r="AD7" s="96"/>
      <c r="AE7" s="96"/>
      <c r="AF7" s="3"/>
      <c r="AG7" s="3"/>
      <c r="AH7" s="3"/>
      <c r="AI7" s="5" t="s">
        <v>34</v>
      </c>
    </row>
    <row r="8" spans="3:35" ht="30.75" customHeight="1" x14ac:dyDescent="0.3">
      <c r="C8" s="3"/>
      <c r="D8" s="3"/>
      <c r="E8" s="3"/>
      <c r="F8" s="97" t="s">
        <v>62</v>
      </c>
      <c r="G8" s="97"/>
      <c r="H8" s="97"/>
      <c r="I8" s="97"/>
      <c r="J8" s="97"/>
      <c r="K8" s="97"/>
      <c r="L8" s="99">
        <v>2</v>
      </c>
      <c r="M8" s="99"/>
      <c r="N8" s="99"/>
      <c r="O8" s="99"/>
      <c r="P8" s="99">
        <v>4</v>
      </c>
      <c r="Q8" s="99"/>
      <c r="R8" s="99"/>
      <c r="S8" s="99"/>
      <c r="T8" s="98">
        <v>6</v>
      </c>
      <c r="U8" s="98"/>
      <c r="V8" s="98"/>
      <c r="W8" s="98"/>
      <c r="X8" s="96">
        <v>8</v>
      </c>
      <c r="Y8" s="96"/>
      <c r="Z8" s="96">
        <v>8</v>
      </c>
      <c r="AA8" s="96"/>
      <c r="AB8" s="94">
        <v>10</v>
      </c>
      <c r="AC8" s="94"/>
      <c r="AD8" s="94"/>
      <c r="AE8" s="94"/>
      <c r="AF8" s="3"/>
      <c r="AG8" s="3"/>
      <c r="AH8" s="3"/>
      <c r="AI8" s="5" t="s">
        <v>54</v>
      </c>
    </row>
    <row r="9" spans="3:35" ht="30.75" customHeight="1" x14ac:dyDescent="0.3">
      <c r="C9" s="3"/>
      <c r="D9" s="3"/>
      <c r="E9" s="3"/>
      <c r="F9" s="97"/>
      <c r="G9" s="97"/>
      <c r="H9" s="97"/>
      <c r="I9" s="97"/>
      <c r="J9" s="97"/>
      <c r="K9" s="97"/>
      <c r="L9" s="99"/>
      <c r="M9" s="99"/>
      <c r="N9" s="99"/>
      <c r="O9" s="99"/>
      <c r="P9" s="99"/>
      <c r="Q9" s="99"/>
      <c r="R9" s="99"/>
      <c r="S9" s="99"/>
      <c r="T9" s="98"/>
      <c r="U9" s="98"/>
      <c r="V9" s="98"/>
      <c r="W9" s="98"/>
      <c r="X9" s="96"/>
      <c r="Y9" s="96"/>
      <c r="Z9" s="96"/>
      <c r="AA9" s="96"/>
      <c r="AB9" s="94"/>
      <c r="AC9" s="94"/>
      <c r="AD9" s="94"/>
      <c r="AE9" s="94"/>
      <c r="AF9" s="3"/>
      <c r="AG9" s="3"/>
      <c r="AH9" s="3"/>
      <c r="AI9" s="5"/>
    </row>
    <row r="10" spans="3:35" ht="30.75" customHeight="1" x14ac:dyDescent="0.3">
      <c r="C10" s="3"/>
      <c r="D10" s="3"/>
      <c r="E10" s="3"/>
      <c r="F10" s="97" t="s">
        <v>63</v>
      </c>
      <c r="G10" s="97"/>
      <c r="H10" s="97"/>
      <c r="I10" s="97"/>
      <c r="J10" s="97"/>
      <c r="K10" s="97"/>
      <c r="L10" s="99">
        <v>3</v>
      </c>
      <c r="M10" s="99"/>
      <c r="N10" s="99"/>
      <c r="O10" s="99"/>
      <c r="P10" s="98">
        <v>6</v>
      </c>
      <c r="Q10" s="98"/>
      <c r="R10" s="98"/>
      <c r="S10" s="98"/>
      <c r="T10" s="96">
        <v>9</v>
      </c>
      <c r="U10" s="96"/>
      <c r="V10" s="96"/>
      <c r="W10" s="96"/>
      <c r="X10" s="94">
        <v>12</v>
      </c>
      <c r="Y10" s="94"/>
      <c r="Z10" s="94"/>
      <c r="AA10" s="94"/>
      <c r="AB10" s="94">
        <v>15</v>
      </c>
      <c r="AC10" s="94"/>
      <c r="AD10" s="94"/>
      <c r="AE10" s="94"/>
      <c r="AF10" s="3"/>
      <c r="AG10" s="3"/>
      <c r="AH10" s="3"/>
      <c r="AI10" s="5"/>
    </row>
    <row r="11" spans="3:35" ht="30.75" customHeight="1" x14ac:dyDescent="0.3">
      <c r="C11" s="3"/>
      <c r="D11" s="3"/>
      <c r="E11" s="3"/>
      <c r="F11" s="97"/>
      <c r="G11" s="97"/>
      <c r="H11" s="97"/>
      <c r="I11" s="97"/>
      <c r="J11" s="97"/>
      <c r="K11" s="97"/>
      <c r="L11" s="99"/>
      <c r="M11" s="99"/>
      <c r="N11" s="99"/>
      <c r="O11" s="99"/>
      <c r="P11" s="98"/>
      <c r="Q11" s="98"/>
      <c r="R11" s="98"/>
      <c r="S11" s="98"/>
      <c r="T11" s="96"/>
      <c r="U11" s="96"/>
      <c r="V11" s="96"/>
      <c r="W11" s="96"/>
      <c r="X11" s="94"/>
      <c r="Y11" s="94"/>
      <c r="Z11" s="94"/>
      <c r="AA11" s="94"/>
      <c r="AB11" s="94"/>
      <c r="AC11" s="94"/>
      <c r="AD11" s="94"/>
      <c r="AE11" s="94"/>
      <c r="AF11" s="3"/>
      <c r="AG11" s="3"/>
      <c r="AH11" s="3"/>
      <c r="AI11" s="4"/>
    </row>
    <row r="12" spans="3:35" ht="30.75" customHeight="1" x14ac:dyDescent="0.3">
      <c r="C12" s="3"/>
      <c r="D12" s="3"/>
      <c r="E12" s="3"/>
      <c r="F12" s="97" t="s">
        <v>64</v>
      </c>
      <c r="G12" s="97"/>
      <c r="H12" s="97"/>
      <c r="I12" s="97"/>
      <c r="J12" s="97"/>
      <c r="K12" s="97"/>
      <c r="L12" s="98">
        <v>4</v>
      </c>
      <c r="M12" s="98"/>
      <c r="N12" s="98"/>
      <c r="O12" s="98"/>
      <c r="P12" s="96">
        <v>8</v>
      </c>
      <c r="Q12" s="96"/>
      <c r="R12" s="96"/>
      <c r="S12" s="96"/>
      <c r="T12" s="96">
        <v>12</v>
      </c>
      <c r="U12" s="96"/>
      <c r="V12" s="96"/>
      <c r="W12" s="96"/>
      <c r="X12" s="94">
        <v>16</v>
      </c>
      <c r="Y12" s="94"/>
      <c r="Z12" s="94"/>
      <c r="AA12" s="94"/>
      <c r="AB12" s="94">
        <v>20</v>
      </c>
      <c r="AC12" s="94"/>
      <c r="AD12" s="94"/>
      <c r="AE12" s="94"/>
      <c r="AF12" s="3"/>
      <c r="AG12" s="3"/>
      <c r="AH12" s="3"/>
      <c r="AI12" s="4"/>
    </row>
    <row r="13" spans="3:35" ht="30.75" customHeight="1" x14ac:dyDescent="0.3">
      <c r="C13" s="3"/>
      <c r="D13" s="3"/>
      <c r="E13" s="3"/>
      <c r="F13" s="97"/>
      <c r="G13" s="97"/>
      <c r="H13" s="97"/>
      <c r="I13" s="97"/>
      <c r="J13" s="97"/>
      <c r="K13" s="97"/>
      <c r="L13" s="98"/>
      <c r="M13" s="98"/>
      <c r="N13" s="98"/>
      <c r="O13" s="98"/>
      <c r="P13" s="96"/>
      <c r="Q13" s="96"/>
      <c r="R13" s="96"/>
      <c r="S13" s="96"/>
      <c r="T13" s="96"/>
      <c r="U13" s="96"/>
      <c r="V13" s="96"/>
      <c r="W13" s="96"/>
      <c r="X13" s="94"/>
      <c r="Y13" s="94"/>
      <c r="Z13" s="94"/>
      <c r="AA13" s="94"/>
      <c r="AB13" s="94"/>
      <c r="AC13" s="94"/>
      <c r="AD13" s="94"/>
      <c r="AE13" s="94"/>
      <c r="AF13" s="3"/>
      <c r="AG13" s="3"/>
      <c r="AH13" s="3"/>
      <c r="AI13" s="4"/>
    </row>
    <row r="14" spans="3:35" ht="30.75" customHeight="1" x14ac:dyDescent="0.3">
      <c r="C14" s="3"/>
      <c r="D14" s="3"/>
      <c r="E14" s="3"/>
      <c r="F14" s="97" t="s">
        <v>65</v>
      </c>
      <c r="G14" s="97"/>
      <c r="H14" s="97"/>
      <c r="I14" s="97"/>
      <c r="J14" s="97"/>
      <c r="K14" s="97"/>
      <c r="L14" s="96">
        <v>5</v>
      </c>
      <c r="M14" s="96"/>
      <c r="N14" s="96"/>
      <c r="O14" s="96"/>
      <c r="P14" s="96">
        <v>10</v>
      </c>
      <c r="Q14" s="96"/>
      <c r="R14" s="96"/>
      <c r="S14" s="96"/>
      <c r="T14" s="94">
        <v>15</v>
      </c>
      <c r="U14" s="94"/>
      <c r="V14" s="94"/>
      <c r="W14" s="94"/>
      <c r="X14" s="94">
        <v>20</v>
      </c>
      <c r="Y14" s="94"/>
      <c r="Z14" s="94"/>
      <c r="AA14" s="94"/>
      <c r="AB14" s="94">
        <v>25</v>
      </c>
      <c r="AC14" s="94"/>
      <c r="AD14" s="94"/>
      <c r="AE14" s="94"/>
      <c r="AF14" s="3"/>
      <c r="AG14" s="3"/>
      <c r="AH14" s="3"/>
      <c r="AI14" s="4"/>
    </row>
    <row r="15" spans="3:35" ht="30.75" customHeight="1" x14ac:dyDescent="0.3">
      <c r="C15" s="3"/>
      <c r="D15" s="3"/>
      <c r="E15" s="3"/>
      <c r="F15" s="97"/>
      <c r="G15" s="97"/>
      <c r="H15" s="97"/>
      <c r="I15" s="97"/>
      <c r="J15" s="97"/>
      <c r="K15" s="97"/>
      <c r="L15" s="96"/>
      <c r="M15" s="96"/>
      <c r="N15" s="96"/>
      <c r="O15" s="96"/>
      <c r="P15" s="96"/>
      <c r="Q15" s="96"/>
      <c r="R15" s="96"/>
      <c r="S15" s="96"/>
      <c r="T15" s="94"/>
      <c r="U15" s="94"/>
      <c r="V15" s="94"/>
      <c r="W15" s="94"/>
      <c r="X15" s="94"/>
      <c r="Y15" s="94"/>
      <c r="Z15" s="94"/>
      <c r="AA15" s="94"/>
      <c r="AB15" s="94"/>
      <c r="AC15" s="94"/>
      <c r="AD15" s="94"/>
      <c r="AE15" s="94"/>
      <c r="AF15" s="3"/>
      <c r="AG15" s="3"/>
      <c r="AH15" s="3"/>
      <c r="AI15" s="4"/>
    </row>
    <row r="16" spans="3:35" x14ac:dyDescent="0.3">
      <c r="C16" s="3"/>
      <c r="D16" s="3"/>
      <c r="E16" s="3"/>
      <c r="F16" s="3"/>
      <c r="G16" s="3"/>
      <c r="H16" s="6"/>
      <c r="I16" s="7"/>
      <c r="J16" s="8"/>
      <c r="K16" s="9"/>
      <c r="L16" s="9"/>
      <c r="M16" s="8"/>
      <c r="N16" s="9"/>
      <c r="O16" s="9"/>
      <c r="P16" s="8"/>
      <c r="Q16" s="9"/>
      <c r="R16" s="9"/>
      <c r="S16" s="8"/>
      <c r="T16" s="9"/>
      <c r="U16" s="9"/>
      <c r="V16" s="9"/>
      <c r="W16" s="3"/>
      <c r="X16" s="3"/>
      <c r="Y16" s="3"/>
      <c r="Z16" s="3"/>
      <c r="AA16" s="3"/>
      <c r="AB16" s="3"/>
      <c r="AC16" s="3"/>
      <c r="AD16" s="3"/>
      <c r="AE16" s="3"/>
      <c r="AF16" s="3"/>
      <c r="AG16" s="3"/>
      <c r="AH16" s="3"/>
      <c r="AI16" s="3"/>
    </row>
    <row r="17" spans="3:35" x14ac:dyDescent="0.3">
      <c r="C17" s="3"/>
      <c r="D17" s="3"/>
      <c r="E17" s="3"/>
      <c r="F17" s="3"/>
      <c r="G17" s="3"/>
      <c r="H17" s="10"/>
      <c r="I17" s="11"/>
      <c r="J17" s="3"/>
      <c r="K17" s="3"/>
      <c r="L17" s="12" t="s">
        <v>66</v>
      </c>
      <c r="M17" s="13" t="s">
        <v>67</v>
      </c>
      <c r="N17" s="14"/>
      <c r="O17" s="15"/>
      <c r="P17" s="16" t="s">
        <v>68</v>
      </c>
      <c r="Q17" s="13" t="s">
        <v>69</v>
      </c>
      <c r="R17" s="14"/>
      <c r="S17" s="15"/>
      <c r="T17" s="17" t="s">
        <v>70</v>
      </c>
      <c r="U17" s="13" t="s">
        <v>71</v>
      </c>
      <c r="V17" s="18"/>
      <c r="W17" s="15"/>
      <c r="X17" s="19" t="s">
        <v>72</v>
      </c>
      <c r="Y17" s="13" t="s">
        <v>73</v>
      </c>
      <c r="Z17" s="15"/>
      <c r="AA17" s="3"/>
      <c r="AB17" s="3"/>
      <c r="AC17" s="3"/>
      <c r="AD17" s="3"/>
      <c r="AE17" s="3"/>
      <c r="AF17" s="3"/>
      <c r="AG17" s="3"/>
      <c r="AH17" s="3"/>
      <c r="AI17" s="3"/>
    </row>
    <row r="18" spans="3:35" x14ac:dyDescent="0.3">
      <c r="C18" s="3"/>
      <c r="D18" s="3"/>
      <c r="E18" s="3"/>
      <c r="F18" s="3"/>
      <c r="G18" s="3"/>
      <c r="H18" s="20"/>
      <c r="I18" s="8"/>
      <c r="J18" s="7"/>
      <c r="K18" s="21"/>
      <c r="L18" s="20"/>
      <c r="M18" s="8"/>
      <c r="N18" s="20"/>
      <c r="O18" s="20"/>
      <c r="P18" s="8"/>
      <c r="Q18" s="20"/>
      <c r="R18" s="20"/>
      <c r="S18" s="8"/>
      <c r="T18" s="20"/>
      <c r="U18" s="20"/>
      <c r="V18" s="20"/>
      <c r="W18" s="3"/>
      <c r="X18" s="3"/>
      <c r="Y18" s="3"/>
      <c r="Z18" s="3"/>
      <c r="AA18" s="3"/>
      <c r="AB18" s="3"/>
      <c r="AC18" s="3"/>
      <c r="AD18" s="3"/>
      <c r="AE18" s="3"/>
      <c r="AF18" s="3"/>
      <c r="AG18" s="3"/>
      <c r="AH18" s="3"/>
      <c r="AI18" s="3"/>
    </row>
    <row r="19" spans="3:35" x14ac:dyDescent="0.3">
      <c r="C19" s="95" t="s">
        <v>74</v>
      </c>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3:35" x14ac:dyDescent="0.3">
      <c r="C20" s="3"/>
      <c r="D20" s="3"/>
      <c r="E20" s="3"/>
      <c r="F20" s="3"/>
      <c r="G20" s="3"/>
      <c r="H20" s="11"/>
      <c r="I20" s="11"/>
      <c r="J20" s="22"/>
      <c r="K20" s="22"/>
      <c r="L20" s="11"/>
      <c r="M20" s="11"/>
      <c r="N20" s="11"/>
      <c r="O20" s="11"/>
      <c r="P20" s="11"/>
      <c r="Q20" s="11"/>
      <c r="R20" s="11"/>
      <c r="S20" s="11"/>
      <c r="T20" s="11"/>
      <c r="U20" s="11"/>
      <c r="V20" s="11"/>
      <c r="W20" s="3"/>
      <c r="X20" s="3"/>
      <c r="Y20" s="3"/>
      <c r="Z20" s="3"/>
      <c r="AA20" s="3"/>
      <c r="AB20" s="3"/>
      <c r="AC20" s="3"/>
      <c r="AD20" s="3"/>
      <c r="AE20" s="3"/>
      <c r="AF20" s="3"/>
      <c r="AG20" s="3"/>
      <c r="AH20" s="3"/>
      <c r="AI20" s="3"/>
    </row>
    <row r="21" spans="3:35" x14ac:dyDescent="0.3">
      <c r="C21" s="3"/>
      <c r="D21" s="3"/>
      <c r="E21" s="3"/>
      <c r="F21" s="3"/>
      <c r="G21" s="3"/>
      <c r="H21" s="20"/>
      <c r="I21" s="8"/>
      <c r="J21" s="7"/>
      <c r="K21" s="7"/>
      <c r="L21" s="8"/>
      <c r="M21" s="8"/>
      <c r="N21" s="8"/>
      <c r="O21" s="8"/>
      <c r="P21" s="8"/>
      <c r="Q21" s="8"/>
      <c r="R21" s="8"/>
      <c r="S21" s="8"/>
      <c r="T21" s="8"/>
      <c r="U21" s="8"/>
      <c r="V21" s="8"/>
      <c r="W21" s="3"/>
      <c r="X21" s="3"/>
      <c r="Y21" s="3"/>
      <c r="Z21" s="3"/>
      <c r="AA21" s="3"/>
      <c r="AB21" s="3"/>
      <c r="AC21" s="3"/>
      <c r="AD21" s="3"/>
      <c r="AE21" s="3"/>
      <c r="AF21" s="3"/>
      <c r="AG21" s="3"/>
      <c r="AH21" s="3"/>
      <c r="AI21" s="3"/>
    </row>
    <row r="22" spans="3:35" x14ac:dyDescent="0.3">
      <c r="C22" s="95" t="s">
        <v>75</v>
      </c>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row>
    <row r="23" spans="3:35" x14ac:dyDescent="0.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3:35" x14ac:dyDescent="0.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sheetData>
  <mergeCells count="64">
    <mergeCell ref="AB7:AE7"/>
    <mergeCell ref="F4:K5"/>
    <mergeCell ref="L4:AE4"/>
    <mergeCell ref="L5:O5"/>
    <mergeCell ref="P5:S5"/>
    <mergeCell ref="T5:W5"/>
    <mergeCell ref="X5:AA5"/>
    <mergeCell ref="AB5:AE5"/>
    <mergeCell ref="X8:AA8"/>
    <mergeCell ref="L7:O7"/>
    <mergeCell ref="P7:S7"/>
    <mergeCell ref="T7:W7"/>
    <mergeCell ref="X7:AA7"/>
    <mergeCell ref="AB8:AE8"/>
    <mergeCell ref="L9:O9"/>
    <mergeCell ref="P9:S9"/>
    <mergeCell ref="T9:W9"/>
    <mergeCell ref="F6:K7"/>
    <mergeCell ref="L6:O6"/>
    <mergeCell ref="P6:S6"/>
    <mergeCell ref="T6:W6"/>
    <mergeCell ref="X6:AA6"/>
    <mergeCell ref="AB6:AE6"/>
    <mergeCell ref="X9:AA9"/>
    <mergeCell ref="AB9:AE9"/>
    <mergeCell ref="F8:K9"/>
    <mergeCell ref="L8:O8"/>
    <mergeCell ref="P8:S8"/>
    <mergeCell ref="T8:W8"/>
    <mergeCell ref="F10:K11"/>
    <mergeCell ref="L10:O10"/>
    <mergeCell ref="P10:S10"/>
    <mergeCell ref="T10:W10"/>
    <mergeCell ref="X10:AA10"/>
    <mergeCell ref="AB10:AE10"/>
    <mergeCell ref="L11:O11"/>
    <mergeCell ref="P11:S11"/>
    <mergeCell ref="T11:W11"/>
    <mergeCell ref="X11:AA11"/>
    <mergeCell ref="AB11:AE11"/>
    <mergeCell ref="F12:K13"/>
    <mergeCell ref="L12:O12"/>
    <mergeCell ref="P12:S12"/>
    <mergeCell ref="T12:W12"/>
    <mergeCell ref="X12:AA12"/>
    <mergeCell ref="AB12:AE12"/>
    <mergeCell ref="L13:O13"/>
    <mergeCell ref="P13:S13"/>
    <mergeCell ref="T13:W13"/>
    <mergeCell ref="X13:AA13"/>
    <mergeCell ref="AB13:AE13"/>
    <mergeCell ref="AB14:AE14"/>
    <mergeCell ref="C22:AI22"/>
    <mergeCell ref="L15:O15"/>
    <mergeCell ref="P15:S15"/>
    <mergeCell ref="T15:W15"/>
    <mergeCell ref="X15:AA15"/>
    <mergeCell ref="AB15:AE15"/>
    <mergeCell ref="C19:AI19"/>
    <mergeCell ref="F14:K15"/>
    <mergeCell ref="L14:O14"/>
    <mergeCell ref="P14:S14"/>
    <mergeCell ref="T14:W14"/>
    <mergeCell ref="X14:AA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showGridLines="0" zoomScale="60" zoomScaleNormal="60" zoomScaleSheetLayoutView="90" workbookViewId="0">
      <selection activeCell="B7" sqref="B7"/>
    </sheetView>
  </sheetViews>
  <sheetFormatPr baseColWidth="10" defaultColWidth="11.44140625" defaultRowHeight="15" x14ac:dyDescent="0.25"/>
  <cols>
    <col min="1" max="1" width="34.88671875" style="41" customWidth="1"/>
    <col min="2" max="2" width="161.5546875" style="41" customWidth="1"/>
    <col min="3" max="3" width="27.109375" style="41" customWidth="1"/>
    <col min="4" max="4" width="14" style="41" bestFit="1" customWidth="1"/>
    <col min="5" max="16384" width="11.44140625" style="41"/>
  </cols>
  <sheetData>
    <row r="1" spans="1:4" s="38" customFormat="1" ht="52.5" customHeight="1" x14ac:dyDescent="0.25"/>
    <row r="2" spans="1:4" s="38" customFormat="1" ht="25.95" customHeight="1" x14ac:dyDescent="0.25">
      <c r="A2" s="101" t="s">
        <v>281</v>
      </c>
      <c r="B2" s="101"/>
      <c r="C2" s="101"/>
      <c r="D2" s="101"/>
    </row>
    <row r="3" spans="1:4" s="38" customFormat="1" ht="13.2" x14ac:dyDescent="0.25"/>
    <row r="4" spans="1:4" s="38" customFormat="1" ht="38.25" customHeight="1" x14ac:dyDescent="0.25">
      <c r="A4" s="39" t="s">
        <v>276</v>
      </c>
      <c r="B4" s="39" t="s">
        <v>277</v>
      </c>
      <c r="C4" s="40" t="s">
        <v>278</v>
      </c>
      <c r="D4" s="39" t="s">
        <v>279</v>
      </c>
    </row>
    <row r="5" spans="1:4" ht="60" customHeight="1" x14ac:dyDescent="0.3">
      <c r="A5" s="47"/>
      <c r="B5" s="42"/>
      <c r="C5" s="48"/>
      <c r="D5" s="49"/>
    </row>
    <row r="6" spans="1:4" ht="170.25" customHeight="1" x14ac:dyDescent="0.25">
      <c r="A6" s="43">
        <v>42864</v>
      </c>
      <c r="B6" s="50" t="s">
        <v>287</v>
      </c>
      <c r="C6" s="45" t="s">
        <v>280</v>
      </c>
      <c r="D6" s="46">
        <v>2</v>
      </c>
    </row>
    <row r="7" spans="1:4" ht="114.75" customHeight="1" x14ac:dyDescent="0.25">
      <c r="A7" s="43">
        <v>42765</v>
      </c>
      <c r="B7" s="50" t="s">
        <v>283</v>
      </c>
      <c r="C7" s="45" t="s">
        <v>280</v>
      </c>
      <c r="D7" s="46">
        <v>1</v>
      </c>
    </row>
    <row r="8" spans="1:4" ht="71.25" customHeight="1" x14ac:dyDescent="0.25">
      <c r="A8" s="44">
        <v>42759</v>
      </c>
      <c r="B8" s="50" t="s">
        <v>282</v>
      </c>
      <c r="C8" s="45" t="s">
        <v>280</v>
      </c>
      <c r="D8" s="46">
        <v>0</v>
      </c>
    </row>
  </sheetData>
  <mergeCells count="1">
    <mergeCell ref="A2:D2"/>
  </mergeCells>
  <printOptions horizontalCentered="1"/>
  <pageMargins left="0.70866141732283472" right="0.70866141732283472" top="0.74803149606299213" bottom="0.74803149606299213" header="0.31496062992125984" footer="0.31496062992125984"/>
  <pageSetup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27"/>
  <sheetViews>
    <sheetView topLeftCell="F4" workbookViewId="0">
      <selection activeCell="O6" sqref="O6"/>
    </sheetView>
  </sheetViews>
  <sheetFormatPr baseColWidth="10" defaultColWidth="11.44140625" defaultRowHeight="14.4" x14ac:dyDescent="0.3"/>
  <cols>
    <col min="1" max="2" width="11.44140625" style="2"/>
    <col min="3" max="4" width="11.44140625" style="2" customWidth="1"/>
    <col min="5" max="5" width="12.33203125" style="2" bestFit="1" customWidth="1"/>
    <col min="6" max="6" width="21.33203125" style="2" customWidth="1"/>
    <col min="7" max="7" width="24.88671875" style="2" customWidth="1"/>
    <col min="8" max="9" width="11.44140625" style="2"/>
    <col min="10" max="10" width="12.33203125" style="2" bestFit="1" customWidth="1"/>
    <col min="11" max="11" width="13" style="2" bestFit="1" customWidth="1"/>
    <col min="12" max="12" width="31.5546875" style="2" customWidth="1"/>
    <col min="13" max="13" width="21.44140625" style="2" customWidth="1"/>
    <col min="14" max="16384" width="11.44140625" style="2"/>
  </cols>
  <sheetData>
    <row r="2" spans="2:16" x14ac:dyDescent="0.3">
      <c r="B2" s="23" t="s">
        <v>76</v>
      </c>
      <c r="C2" s="23" t="s">
        <v>76</v>
      </c>
      <c r="D2" s="23" t="s">
        <v>77</v>
      </c>
      <c r="E2" s="23" t="s">
        <v>47</v>
      </c>
      <c r="F2" s="23" t="s">
        <v>48</v>
      </c>
      <c r="G2" s="23" t="s">
        <v>78</v>
      </c>
      <c r="H2" s="23" t="s">
        <v>79</v>
      </c>
      <c r="J2" s="23" t="s">
        <v>47</v>
      </c>
      <c r="K2" s="23" t="s">
        <v>48</v>
      </c>
      <c r="L2" s="23" t="s">
        <v>80</v>
      </c>
      <c r="O2" s="23" t="s">
        <v>81</v>
      </c>
    </row>
    <row r="3" spans="2:16" x14ac:dyDescent="0.3">
      <c r="B3" s="2" t="s">
        <v>82</v>
      </c>
      <c r="C3" s="2" t="s">
        <v>83</v>
      </c>
      <c r="D3" s="2" t="s">
        <v>23</v>
      </c>
      <c r="E3" s="24" t="s">
        <v>21</v>
      </c>
      <c r="F3" s="24" t="s">
        <v>22</v>
      </c>
      <c r="G3" s="2" t="s">
        <v>84</v>
      </c>
      <c r="H3" s="2" t="s">
        <v>42</v>
      </c>
      <c r="J3" s="24" t="s">
        <v>21</v>
      </c>
      <c r="K3" s="24" t="s">
        <v>22</v>
      </c>
      <c r="L3" s="2" t="s">
        <v>85</v>
      </c>
      <c r="M3" s="2" t="s">
        <v>54</v>
      </c>
      <c r="O3" s="2" t="s">
        <v>54</v>
      </c>
      <c r="P3" s="2" t="s">
        <v>86</v>
      </c>
    </row>
    <row r="4" spans="2:16" x14ac:dyDescent="0.3">
      <c r="B4" s="2" t="s">
        <v>87</v>
      </c>
      <c r="C4" s="2" t="s">
        <v>88</v>
      </c>
      <c r="D4" s="2" t="s">
        <v>24</v>
      </c>
      <c r="E4" s="24" t="s">
        <v>25</v>
      </c>
      <c r="F4" s="24" t="s">
        <v>30</v>
      </c>
      <c r="G4" s="2" t="s">
        <v>89</v>
      </c>
      <c r="H4" s="2" t="s">
        <v>28</v>
      </c>
      <c r="J4" s="24" t="s">
        <v>25</v>
      </c>
      <c r="K4" s="24" t="s">
        <v>30</v>
      </c>
      <c r="L4" s="2" t="s">
        <v>90</v>
      </c>
      <c r="M4" s="2" t="s">
        <v>54</v>
      </c>
      <c r="O4" s="2" t="s">
        <v>34</v>
      </c>
      <c r="P4" s="2" t="s">
        <v>91</v>
      </c>
    </row>
    <row r="5" spans="2:16" x14ac:dyDescent="0.3">
      <c r="B5" s="2" t="s">
        <v>92</v>
      </c>
      <c r="C5" s="2" t="s">
        <v>93</v>
      </c>
      <c r="D5" s="2" t="s">
        <v>35</v>
      </c>
      <c r="E5" s="24" t="s">
        <v>34</v>
      </c>
      <c r="F5" s="24" t="s">
        <v>33</v>
      </c>
      <c r="G5" s="2" t="s">
        <v>94</v>
      </c>
      <c r="J5" s="24" t="s">
        <v>34</v>
      </c>
      <c r="K5" s="24" t="s">
        <v>33</v>
      </c>
      <c r="L5" s="2" t="s">
        <v>95</v>
      </c>
      <c r="M5" s="2" t="s">
        <v>34</v>
      </c>
      <c r="O5" s="2" t="s">
        <v>55</v>
      </c>
      <c r="P5" s="2" t="s">
        <v>96</v>
      </c>
    </row>
    <row r="6" spans="2:16" x14ac:dyDescent="0.3">
      <c r="B6" s="2" t="s">
        <v>97</v>
      </c>
      <c r="C6" s="2" t="s">
        <v>97</v>
      </c>
      <c r="D6" s="2" t="s">
        <v>38</v>
      </c>
      <c r="E6" s="24" t="s">
        <v>37</v>
      </c>
      <c r="F6" s="24" t="s">
        <v>26</v>
      </c>
      <c r="G6" s="2" t="s">
        <v>98</v>
      </c>
      <c r="J6" s="24" t="s">
        <v>37</v>
      </c>
      <c r="K6" s="24" t="s">
        <v>26</v>
      </c>
      <c r="L6" s="2" t="s">
        <v>99</v>
      </c>
      <c r="M6" s="2" t="s">
        <v>55</v>
      </c>
      <c r="O6" s="2" t="s">
        <v>52</v>
      </c>
      <c r="P6" s="2" t="s">
        <v>96</v>
      </c>
    </row>
    <row r="7" spans="2:16" x14ac:dyDescent="0.3">
      <c r="B7" s="2" t="s">
        <v>100</v>
      </c>
      <c r="C7" s="2" t="s">
        <v>101</v>
      </c>
      <c r="D7" s="2" t="s">
        <v>32</v>
      </c>
      <c r="E7" s="24" t="s">
        <v>40</v>
      </c>
      <c r="F7" s="24" t="s">
        <v>41</v>
      </c>
      <c r="G7" s="24"/>
      <c r="J7" s="24" t="s">
        <v>40</v>
      </c>
      <c r="K7" s="24" t="s">
        <v>41</v>
      </c>
      <c r="L7" s="2" t="s">
        <v>102</v>
      </c>
      <c r="M7" s="2" t="s">
        <v>55</v>
      </c>
    </row>
    <row r="8" spans="2:16" x14ac:dyDescent="0.3">
      <c r="B8" s="2" t="s">
        <v>101</v>
      </c>
      <c r="C8" s="2" t="s">
        <v>100</v>
      </c>
      <c r="D8" s="2" t="s">
        <v>36</v>
      </c>
      <c r="L8" s="2" t="s">
        <v>103</v>
      </c>
      <c r="M8" s="2" t="s">
        <v>54</v>
      </c>
    </row>
    <row r="9" spans="2:16" x14ac:dyDescent="0.3">
      <c r="B9" s="2" t="s">
        <v>88</v>
      </c>
      <c r="C9" s="2" t="s">
        <v>87</v>
      </c>
      <c r="D9" s="2" t="s">
        <v>39</v>
      </c>
      <c r="L9" s="2" t="s">
        <v>104</v>
      </c>
      <c r="M9" s="2" t="s">
        <v>54</v>
      </c>
    </row>
    <row r="10" spans="2:16" x14ac:dyDescent="0.3">
      <c r="B10" s="2" t="s">
        <v>105</v>
      </c>
      <c r="C10" s="2" t="s">
        <v>106</v>
      </c>
      <c r="L10" s="2" t="s">
        <v>107</v>
      </c>
      <c r="M10" s="2" t="s">
        <v>34</v>
      </c>
    </row>
    <row r="11" spans="2:16" x14ac:dyDescent="0.3">
      <c r="B11" s="2" t="s">
        <v>83</v>
      </c>
      <c r="C11" s="2" t="s">
        <v>108</v>
      </c>
      <c r="L11" s="2" t="s">
        <v>109</v>
      </c>
      <c r="M11" s="2" t="s">
        <v>55</v>
      </c>
    </row>
    <row r="12" spans="2:16" x14ac:dyDescent="0.3">
      <c r="B12" s="2" t="s">
        <v>110</v>
      </c>
      <c r="C12" s="2" t="s">
        <v>110</v>
      </c>
      <c r="L12" s="2" t="s">
        <v>111</v>
      </c>
      <c r="M12" s="2" t="s">
        <v>52</v>
      </c>
    </row>
    <row r="13" spans="2:16" x14ac:dyDescent="0.3">
      <c r="B13" s="2" t="s">
        <v>112</v>
      </c>
      <c r="C13" s="2" t="s">
        <v>113</v>
      </c>
      <c r="L13" s="2" t="s">
        <v>114</v>
      </c>
      <c r="M13" s="2" t="s">
        <v>54</v>
      </c>
    </row>
    <row r="14" spans="2:16" x14ac:dyDescent="0.3">
      <c r="B14" s="2" t="s">
        <v>93</v>
      </c>
      <c r="C14" s="2" t="s">
        <v>115</v>
      </c>
      <c r="L14" s="2" t="s">
        <v>116</v>
      </c>
      <c r="M14" s="2" t="s">
        <v>34</v>
      </c>
    </row>
    <row r="15" spans="2:16" x14ac:dyDescent="0.3">
      <c r="B15" s="2" t="s">
        <v>113</v>
      </c>
      <c r="C15" s="2" t="s">
        <v>117</v>
      </c>
      <c r="L15" s="2" t="s">
        <v>118</v>
      </c>
      <c r="M15" s="2" t="s">
        <v>55</v>
      </c>
    </row>
    <row r="16" spans="2:16" x14ac:dyDescent="0.3">
      <c r="B16" s="2" t="s">
        <v>119</v>
      </c>
      <c r="C16" s="2" t="s">
        <v>120</v>
      </c>
      <c r="L16" s="2" t="s">
        <v>121</v>
      </c>
      <c r="M16" s="2" t="s">
        <v>52</v>
      </c>
    </row>
    <row r="17" spans="2:13" x14ac:dyDescent="0.3">
      <c r="B17" s="2" t="s">
        <v>115</v>
      </c>
      <c r="C17" s="2" t="s">
        <v>122</v>
      </c>
      <c r="L17" s="2" t="s">
        <v>123</v>
      </c>
      <c r="M17" s="2" t="s">
        <v>52</v>
      </c>
    </row>
    <row r="18" spans="2:13" x14ac:dyDescent="0.3">
      <c r="B18" s="2" t="s">
        <v>124</v>
      </c>
      <c r="C18" s="2" t="s">
        <v>124</v>
      </c>
      <c r="L18" s="2" t="s">
        <v>125</v>
      </c>
      <c r="M18" s="2" t="s">
        <v>34</v>
      </c>
    </row>
    <row r="19" spans="2:13" x14ac:dyDescent="0.3">
      <c r="B19" s="2" t="s">
        <v>122</v>
      </c>
      <c r="C19" s="2" t="s">
        <v>92</v>
      </c>
      <c r="L19" s="2" t="s">
        <v>126</v>
      </c>
      <c r="M19" s="2" t="s">
        <v>55</v>
      </c>
    </row>
    <row r="20" spans="2:13" x14ac:dyDescent="0.3">
      <c r="B20" s="2" t="s">
        <v>108</v>
      </c>
      <c r="C20" s="2" t="s">
        <v>119</v>
      </c>
      <c r="L20" s="2" t="s">
        <v>127</v>
      </c>
      <c r="M20" s="2" t="s">
        <v>55</v>
      </c>
    </row>
    <row r="21" spans="2:13" x14ac:dyDescent="0.3">
      <c r="B21" s="2" t="s">
        <v>117</v>
      </c>
      <c r="C21" s="2" t="s">
        <v>105</v>
      </c>
      <c r="L21" s="2" t="s">
        <v>128</v>
      </c>
      <c r="M21" s="2" t="s">
        <v>52</v>
      </c>
    </row>
    <row r="22" spans="2:13" x14ac:dyDescent="0.3">
      <c r="B22" s="2" t="s">
        <v>120</v>
      </c>
      <c r="C22" s="2" t="s">
        <v>112</v>
      </c>
      <c r="L22" s="2" t="s">
        <v>129</v>
      </c>
      <c r="M22" s="2" t="s">
        <v>52</v>
      </c>
    </row>
    <row r="23" spans="2:13" x14ac:dyDescent="0.3">
      <c r="B23" s="2" t="s">
        <v>106</v>
      </c>
      <c r="C23" s="2" t="s">
        <v>82</v>
      </c>
      <c r="L23" s="2" t="s">
        <v>130</v>
      </c>
      <c r="M23" s="2" t="s">
        <v>55</v>
      </c>
    </row>
    <row r="24" spans="2:13" x14ac:dyDescent="0.3">
      <c r="L24" s="2" t="s">
        <v>131</v>
      </c>
      <c r="M24" s="2" t="s">
        <v>55</v>
      </c>
    </row>
    <row r="25" spans="2:13" x14ac:dyDescent="0.3">
      <c r="L25" s="2" t="s">
        <v>132</v>
      </c>
      <c r="M25" s="2" t="s">
        <v>52</v>
      </c>
    </row>
    <row r="26" spans="2:13" x14ac:dyDescent="0.3">
      <c r="L26" s="2" t="s">
        <v>133</v>
      </c>
      <c r="M26" s="2" t="s">
        <v>52</v>
      </c>
    </row>
    <row r="27" spans="2:13" x14ac:dyDescent="0.3">
      <c r="L27" s="2" t="s">
        <v>134</v>
      </c>
      <c r="M27" s="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Corrupción</vt:lpstr>
      <vt:lpstr>Matriz de calificación</vt:lpstr>
      <vt:lpstr>Control de Cambios</vt:lpstr>
      <vt:lpstr>Hoja5</vt:lpstr>
      <vt:lpstr>Corrupción!Área_de_impresión</vt:lpstr>
      <vt:lpstr>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Adriana Pereira Oviedo</cp:lastModifiedBy>
  <cp:lastPrinted>2017-01-26T13:13:03Z</cp:lastPrinted>
  <dcterms:created xsi:type="dcterms:W3CDTF">2014-12-15T18:53:48Z</dcterms:created>
  <dcterms:modified xsi:type="dcterms:W3CDTF">2017-09-03T19:50:38Z</dcterms:modified>
</cp:coreProperties>
</file>