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rodrig\Desktop\COMDIR 14 (20-05-19)\"/>
    </mc:Choice>
  </mc:AlternateContent>
  <bookViews>
    <workbookView xWindow="0" yWindow="0" windowWidth="20496" windowHeight="7548"/>
  </bookViews>
  <sheets>
    <sheet name="Portada" sheetId="8" r:id="rId1"/>
    <sheet name="FORMACIÓN" sheetId="1" r:id="rId2"/>
    <sheet name="INVESTIGACION" sheetId="3" r:id="rId3"/>
    <sheet name="INNOVACION Y DES TEC" sheetId="4" r:id="rId4"/>
    <sheet name="MENTALIDAD Y CULTURA" sheetId="5" r:id="rId5"/>
    <sheet name="INTERNACIONALIZACION" sheetId="6" r:id="rId6"/>
    <sheet name="OTROS PERIODOS CIERRE 2019"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6" i="5" l="1"/>
  <c r="M15" i="5"/>
  <c r="M14" i="5"/>
  <c r="M13" i="5"/>
  <c r="M12" i="5"/>
  <c r="M11" i="5"/>
  <c r="M10" i="5"/>
  <c r="M9" i="5" l="1"/>
  <c r="M18" i="3" l="1"/>
  <c r="M17" i="3"/>
  <c r="M16" i="3"/>
  <c r="K9" i="3" l="1"/>
  <c r="M15" i="7" l="1"/>
  <c r="M14" i="7"/>
  <c r="M10" i="7"/>
  <c r="M9" i="7"/>
  <c r="M10" i="6"/>
  <c r="L9" i="6"/>
  <c r="M9" i="6" s="1"/>
  <c r="E9" i="6"/>
  <c r="M25" i="4"/>
  <c r="M19" i="4"/>
  <c r="M17" i="4"/>
  <c r="M16" i="4"/>
  <c r="M15" i="4"/>
  <c r="M14" i="4"/>
  <c r="M13" i="4"/>
  <c r="M11" i="4"/>
  <c r="M15" i="3"/>
  <c r="M14" i="3"/>
  <c r="M13" i="3"/>
  <c r="M12" i="3"/>
  <c r="M11" i="3"/>
  <c r="M10" i="3"/>
  <c r="M9" i="3"/>
</calcChain>
</file>

<file path=xl/comments1.xml><?xml version="1.0" encoding="utf-8"?>
<comments xmlns="http://schemas.openxmlformats.org/spreadsheetml/2006/main">
  <authors>
    <author>Hector Eduardo Pinzon Lopez</author>
  </authors>
  <commentList>
    <comment ref="L11" authorId="0" shapeId="0">
      <text>
        <r>
          <rPr>
            <b/>
            <sz val="9"/>
            <color indexed="81"/>
            <rFont val="Tahoma"/>
            <family val="2"/>
          </rPr>
          <t>OAP:</t>
        </r>
        <r>
          <rPr>
            <sz val="9"/>
            <color indexed="81"/>
            <rFont val="Tahoma"/>
            <family val="2"/>
          </rPr>
          <t xml:space="preserve">
2000 millones de British 
y 500 se esperan de rendimientos financieros</t>
        </r>
      </text>
    </comment>
  </commentList>
</comments>
</file>

<file path=xl/sharedStrings.xml><?xml version="1.0" encoding="utf-8"?>
<sst xmlns="http://schemas.openxmlformats.org/spreadsheetml/2006/main" count="565" uniqueCount="231">
  <si>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</si>
  <si>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</si>
  <si>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</si>
  <si>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</si>
  <si>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</si>
  <si>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</si>
  <si>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</si>
  <si>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</si>
  <si>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</si>
  <si>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</si>
  <si>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</si>
  <si>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</si>
  <si>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</si>
  <si>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</si>
  <si>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</si>
  <si>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</si>
  <si>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</si>
  <si>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</si>
  <si>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</si>
  <si>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</si>
  <si>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t>FECHA DE APERTURA PLANEADA</t>
  </si>
  <si>
    <t>INSTRUMENTO</t>
  </si>
  <si>
    <t>PLAN DE CONVOCATORIAS 2019</t>
  </si>
  <si>
    <t>PERIODO: I - SEMESTRE - 2019</t>
  </si>
  <si>
    <t xml:space="preserve">FORMACIÓN DE ALTO NIVEL </t>
  </si>
  <si>
    <t>Convocatoria Doctorados COLCIENCIAS</t>
  </si>
  <si>
    <t>Programa de Estancias Postdoctorales beneficiarios COLCIENCIAS</t>
  </si>
  <si>
    <t>Convocatoria Doctorados COLCIENCIAS CON FULBRIGHT (4)</t>
  </si>
  <si>
    <t>Programa Crédito Beca Colfuturo (3)</t>
  </si>
  <si>
    <t>Formación Recurso Humano a Nivel de Doctorados y Maestrías</t>
  </si>
  <si>
    <t>Becas, créditos beca para la formación de doctores apoyadas por Colciencias y aliados</t>
  </si>
  <si>
    <t>Apoyos a propuestas de estancias postdoctorales otorgadas</t>
  </si>
  <si>
    <t>Becas, créditos beca para la formación de maestría apoyadas por Colciencias y aliados</t>
  </si>
  <si>
    <t>primer trimestre 2019</t>
  </si>
  <si>
    <t>febrero de 2019</t>
  </si>
  <si>
    <t>enero de 2019</t>
  </si>
  <si>
    <t>segundo trimestre 2019</t>
  </si>
  <si>
    <t>25 de febrero de 2019</t>
  </si>
  <si>
    <t>Abierta</t>
  </si>
  <si>
    <t>08 de enero de 2019</t>
  </si>
  <si>
    <t>Se da apertura de la convocatoria a partir del 08 de enero de 2019 y con cierre el 28 de febrero de 2019, entrega de resultados el 14 de mayo de 2019 en el siguiente link: https://www.colfuturo.org/convocatoria</t>
  </si>
  <si>
    <t>Dirección de Fomento a la Investigación</t>
  </si>
  <si>
    <t>NA</t>
  </si>
  <si>
    <t>N.A.</t>
  </si>
  <si>
    <t>INVESTIGACIÓN</t>
  </si>
  <si>
    <t>Conectando conocimiento 2019</t>
  </si>
  <si>
    <t xml:space="preserve">Creación de pactos para incentivar el Desarrollo Tecnológico y la Innovación en el área de Salud  </t>
  </si>
  <si>
    <t>Financiación de proyectos de I+D+i de las Fuerzas Armadas de Colombia</t>
  </si>
  <si>
    <t xml:space="preserve">Convocatoria de proyectos de I+D+i para el fortalecimiento del planeamiento minero- energético </t>
  </si>
  <si>
    <t>Convocatoria para adelantar nueva fase de  ejecución de proyectos I+D+i  en recobro mejorado de hidrocarburos</t>
  </si>
  <si>
    <t>Apoyo Proyectos de I+D+i (Investigación)</t>
  </si>
  <si>
    <t>Proyectos financiados</t>
  </si>
  <si>
    <t>INNOVACIÓN Y DESARROLLO TECNOLÓGICO</t>
  </si>
  <si>
    <t>Expediciones Científicas Nacionales y Fortalecimiento de Colecciones Biológicas</t>
  </si>
  <si>
    <t>Bioproductos Colombia BIO</t>
  </si>
  <si>
    <t xml:space="preserve">Alianzas por la Innovación como un beneficio de la estrategia de Pactos por la Innovación </t>
  </si>
  <si>
    <t>Sistemas de Innovación Empresarial  
Beneficio Pactos por la Innovación</t>
  </si>
  <si>
    <t xml:space="preserve">Alianzas de desarrollo y validación comercial de prototipos funcionales de tecnologías de alto riesgo tecnológico y alto potencial comercial </t>
  </si>
  <si>
    <t>Convocatoria para el fortalecimiento a empresas de base científica, tecnológica e innovación</t>
  </si>
  <si>
    <t>Convocatoria para apoyar proyectos  del sector productivo que contribuyan al fortalecimiento de capacidades en I+D+i.</t>
  </si>
  <si>
    <t xml:space="preserve">Selección de empresas beneficiarias - Sistemas de Innovación Empresarial - Risaralda
Proyecto oferta Colciencias </t>
  </si>
  <si>
    <t xml:space="preserve">Selección de empresas beneficiarias - Sistemas de Innovación Empresarial - Caldas
Proyecto oferta Colciencias </t>
  </si>
  <si>
    <t xml:space="preserve">Selección de entidades asesoras - Sistemas de Innovación Empresarial - Risaralda
Proyecto oferta Colciencias </t>
  </si>
  <si>
    <t xml:space="preserve">Selección de entidades asesoras - Sistemas de Innovación Empresarial - Caldas Proyecto oferta Colciencias </t>
  </si>
  <si>
    <t>Convocatoria para el registro de proyectos que aspiran a obtener beneficios tributarios por inversión en CTeI (ventanilla abierta)</t>
  </si>
  <si>
    <t>Convocatoria para el registro de proyectos que aspiran a obtener beneficios tributarios por inversión en CTeI 2019</t>
  </si>
  <si>
    <t>Convocatoria para el registro de propuestas que accederán a los beneficios tributarios de Ingresos No Constitutivos de Renta y Exención del IVA (ventanilla abierta)</t>
  </si>
  <si>
    <t>Convocatoria Nacional para el apoyo a la presentacion de patentes via nacional y via PCT y apoyo a la gestión de la propiedad intelectual.</t>
  </si>
  <si>
    <t>Expediciones Científicas Nacionales</t>
  </si>
  <si>
    <t>Alianzas por la Innovación</t>
  </si>
  <si>
    <t>Sistemas de Innovación Empresarial</t>
  </si>
  <si>
    <t>Spin Off - Emprendimiento de base tecnológica</t>
  </si>
  <si>
    <t>Beneficios Tributarios en CTeI</t>
  </si>
  <si>
    <t>Apoyo Presentación Solicitudes de Patentes y a la Gestión de la Propiedad Intelectual</t>
  </si>
  <si>
    <t>Número de Expediciones realizadas</t>
  </si>
  <si>
    <t>Registros Biológicos</t>
  </si>
  <si>
    <t>Proyectos financiados con resultados de Bioproductos registrados.</t>
  </si>
  <si>
    <t>Empresas con capacidades en gestión de innovación</t>
  </si>
  <si>
    <t>Acuerdos de transferencia de tecnología y/o conocimiento</t>
  </si>
  <si>
    <t>Empresas de base científica, tecnológica e innovación apoyadas en sus procesos de creación y fortalecimiento.</t>
  </si>
  <si>
    <t>Porcentaje de asignación del cupo de
inversión para deducción y descuento tributario</t>
  </si>
  <si>
    <t>Proyectos y programas de CTeI</t>
  </si>
  <si>
    <t>Número de solicitudes de patentes presentadas ante la oficina nacional colombiana, apoyadas por Colciencias para la redacción, alistamiento y presentación de solicitudes.</t>
  </si>
  <si>
    <t>Número de solicitudes de patentes presentadas a través del sistema PCT, apoyadas por Colciencias, para la redacción y/o adecuación, alistamiento y presentación de solicitudes de patentes.</t>
  </si>
  <si>
    <t>Abierta Actualmente (Cierra el 31 de Enero de 2019)</t>
  </si>
  <si>
    <t>Abierta Actualmente</t>
  </si>
  <si>
    <t>Cerrada</t>
  </si>
  <si>
    <t>Esta ventanilla abierta cerró el 31 de enero de 2019</t>
  </si>
  <si>
    <t>Se espera tener un nuevo proceso de convocatoria al 2do semestre de 2019</t>
  </si>
  <si>
    <t>MENTALIDAD Y CULTURA</t>
  </si>
  <si>
    <t>Talento joven en salud</t>
  </si>
  <si>
    <t>Ideas para el Cambio</t>
  </si>
  <si>
    <t>Jóvenes Investigadores e Innovadores Huila</t>
  </si>
  <si>
    <t>Nexo Global Huila</t>
  </si>
  <si>
    <t xml:space="preserve">Nexo Global en Industrias Creativas y Culturales </t>
  </si>
  <si>
    <t>Jóvenes Investigadores e Innovadores</t>
  </si>
  <si>
    <t>Jóvenes investigadores e innovadores apoyados por Colciencias y aliados</t>
  </si>
  <si>
    <t>Comunidades y/o grupos de interés que se fortalecen a través de procesos de Apropiación Social de Conocimiento y cultura científica</t>
  </si>
  <si>
    <t>junio 2019</t>
  </si>
  <si>
    <t>febrero 2019</t>
  </si>
  <si>
    <t>19 de febrero de 2019</t>
  </si>
  <si>
    <t xml:space="preserve">Se da apertura de la convocatoria  con un tercero, en el link: http://www.100kstrongamericas.org/wp-content/uploads/2019/02/TDR%20Convocatoria%20100K-NexoGlobal_ICC.pdf, el 19 de febrero, con fecha de cierre el 15 de mayo. </t>
  </si>
  <si>
    <t xml:space="preserve">Convocatoria de Movilidad Académica con Europa
Primer Semestre:
Capítulo 1: ECOS-Nord (Francia)
Segundo Semestre  
Capítulo 2: DAAD (Alemania)
Capítulo 3: BMBF (Alemania-Regiones) </t>
  </si>
  <si>
    <t>Intercambio y Movilidad de Investigadores</t>
  </si>
  <si>
    <t>Proyectos de investigación de CTeI fortalecidos mediante el apoyo a la movilidad académica</t>
  </si>
  <si>
    <t>Internacionalización</t>
  </si>
  <si>
    <t>Convocatoria Programa STIC &amp; MATH AmSud 2018</t>
  </si>
  <si>
    <t xml:space="preserve">marzo de 2019
agosto de 2019
</t>
  </si>
  <si>
    <t>diciembre de 2018</t>
  </si>
  <si>
    <t>CONVOCATORIAS DEL PLAN 2018 con fechas de cierre en 2019</t>
  </si>
  <si>
    <t>Formación de capital humano de alto nivel para las regiones-Cauca</t>
  </si>
  <si>
    <t xml:space="preserve">Formación de capital humano de alto nivel para las regiones-Cesar 
</t>
  </si>
  <si>
    <t>Convocatoria nacional para el reconocimiento y medición de grupos de investigación, desarrollo tecnológico o de innovación y para el reconocimiento de investigadores del Sistema Nacional de Ciencia, Tecnología e Innovación – SNCTeI 2018</t>
  </si>
  <si>
    <t>Convocatoria para indexación de revistas científicas colombianas especializadas – Publindex 2018</t>
  </si>
  <si>
    <t>Innovar tiene su crédito - línea de financiación de I+D+i , segunda convocatoria.</t>
  </si>
  <si>
    <t>Segunda convocatoria para apoyar la internacionalización de patentes colombianas vía PCT</t>
  </si>
  <si>
    <t>Programa de Ciencia Tecnología para la paz en comunidades sostenibles en conjunto con el PNUD.</t>
  </si>
  <si>
    <t>Becas para la formación de maestría docentes de Establecimientos Educativos Oficiales del Cauca</t>
  </si>
  <si>
    <t>Becas para la formación de maestría en el departamento del Cesar</t>
  </si>
  <si>
    <t>Grupos de Investigación reconocidos</t>
  </si>
  <si>
    <t>Investigadores reconocidos</t>
  </si>
  <si>
    <t>Revistas científicas colombianas indexadas</t>
  </si>
  <si>
    <t xml:space="preserve">Empresas apoyadas procesos de innovación </t>
  </si>
  <si>
    <t>Registros de solicitudes de patente por residentes en oficina nacional y PCT</t>
  </si>
  <si>
    <t>Soluciones Apropiadas en comunidades.</t>
  </si>
  <si>
    <t>Dirección de Desarrollo Tecnológico e Innovación</t>
  </si>
  <si>
    <t>Subdirección General</t>
  </si>
  <si>
    <t>Formación y vinculación de Capital Humano de Alto Nivel</t>
  </si>
  <si>
    <t>Modelo de medición de grupos de investigación, desarrollo tecnológico o de innovación y de reconocimiento de investigadores del sistema nacional de ciencia, tecnología e innovación</t>
  </si>
  <si>
    <t>Modelo de Clasificación Revistas Científicas Especializadas - PUBLINDEX</t>
  </si>
  <si>
    <t>Apoyo a proyectos I+D+i que promuevan beneficios sociales y económicos</t>
  </si>
  <si>
    <t>Programa de Propiedad Intelectual</t>
  </si>
  <si>
    <t>Ideas para el cambio</t>
  </si>
  <si>
    <t>08 de octubre de 2018</t>
  </si>
  <si>
    <t>30 de noviembre de 2019</t>
  </si>
  <si>
    <t>02 de noviembre de 2018</t>
  </si>
  <si>
    <t>Evaluación</t>
  </si>
  <si>
    <t>INTERNACIONALIZACION</t>
  </si>
  <si>
    <t>31 de octubre de 2018</t>
  </si>
  <si>
    <t>23 de julio de 2018</t>
  </si>
  <si>
    <t xml:space="preserve">Se desconoce el estado real de la convocatoria, se tiene apenas la base de los términos de la etapa de calificación y los resultados de precalificación. </t>
  </si>
  <si>
    <r>
      <rPr>
        <b/>
        <sz val="11"/>
        <color theme="1"/>
        <rFont val="Arial"/>
        <family val="2"/>
      </rPr>
      <t>FECHA:</t>
    </r>
    <r>
      <rPr>
        <sz val="11"/>
        <color theme="1"/>
        <rFont val="Arial"/>
        <family val="2"/>
      </rPr>
      <t xml:space="preserve"> 2019-02-7</t>
    </r>
  </si>
  <si>
    <r>
      <rPr>
        <b/>
        <sz val="11"/>
        <color theme="1"/>
        <rFont val="Arial"/>
        <family val="2"/>
      </rPr>
      <t>VERSIÓN:</t>
    </r>
    <r>
      <rPr>
        <sz val="11"/>
        <color theme="1"/>
        <rFont val="Arial"/>
        <family val="2"/>
      </rPr>
      <t xml:space="preserve"> 01</t>
    </r>
  </si>
  <si>
    <t>Durante el primer trimestre de 2019 se avanzó en la construcción de los términos de referencia de la convocatoria de doctorados en el exterior. Así mismo, se realizó una mesa de trabajo para establecer el plan de acción para la solicitud de vigencias futuras y declaratoria de importancia estratégica del proyecto, con el fin de asegurar su financiación.</t>
  </si>
  <si>
    <t>Durante el primer trimestre de 2019 se trabajó en la elaboración de la primera versión de los términos de referencia y en el plan de acción para solicitar los recursos para asegurar su ejecución. A través de la convocatoria se planea financiar 200 estancias.</t>
  </si>
  <si>
    <t>Durante el primer trimestre de 2019, se concertaron los términos de referencia y se dio apertura a la Convocatoria Colcencias-Fulbright 2019 el 25 de febrero de 2019. A través de la convocatoria, se espera financiar hasta 40 profesionales colombianos para que realicen sus programas doctorales en Estados Unidos.</t>
  </si>
  <si>
    <t>No tiene tarea para primer trimestre</t>
  </si>
  <si>
    <t xml:space="preserve">Se da la apertura de la convocatoria el 27 de febrero de 2019. Se realizan dos recomendaciones al respecto del cronograma de la convocatoria sobre las fechas, especialmente del cierre de las mismas. Correo del 05 de marzo de 2019. </t>
  </si>
  <si>
    <t xml:space="preserve">Durante el primer trimestre se dio apertura a la convocatoria. </t>
  </si>
  <si>
    <t xml:space="preserve">En el trimestre se dio apertura a la convocatoria. </t>
  </si>
  <si>
    <t xml:space="preserve">Se da la revisión de los TdR de la convocatoria en las áreas transversales involucradas. </t>
  </si>
  <si>
    <t>El día 29 de marzo de 2019 se realizó la publicación de la Convocatoria para la Formación de Capital Humano de Alto Nivel para el Departamento del Huila en el portal web de COLCIENCIAS. En dicha publicación se incluyó la resolución No. 0353 de 2019 junto a los términos de referencia y anexos que hacen parte de esta convocatoria.
De esta manera, se da apertura a esta convocatoria pública en la cual se ofertan 25 créditos educativos condonables (10 cupos para maestría nacional, 5 cupos para maestría exterior, 5 cupos para doctorado nacional y 5 cupos de doctorado exterior) y por un monto de $5.439.500.000.</t>
  </si>
  <si>
    <t>Formación de Capital Humano de Alto Nivel para el Departamento de Huila.</t>
  </si>
  <si>
    <t xml:space="preserve">Formación de Capital Humano de Alto Nivel para las Regiones - Docentes de Establecimientos Educativos Oficiales de Boyacá. </t>
  </si>
  <si>
    <t>Formación de Capital Humano de Alto Nivel para las Regiones - Docentes de Establecimientos Educativos Oficiales de Bolívar.</t>
  </si>
  <si>
    <t>Se da apertura de la convocatoria a partir del 25 de febrero en el siguiente link: http://www.fulbright.edu.co/beca-colciencias-fulbright/. 
La convocatoria cierra el 22 de mayo de 2019.</t>
  </si>
  <si>
    <t>ESTADO DE LA CONVOCATORIA AL 31  DE MARZO DE 2019</t>
  </si>
  <si>
    <t>Formación de Capital Humano de Alto Nivel para las Regiones - Docentes de Establecimientos Educativos Oficiales de La Guajira</t>
  </si>
  <si>
    <t>Becas, créditos beca para la formación de docentes en maestría apoyadas por Colciencias y aliados</t>
  </si>
  <si>
    <t xml:space="preserve">La convocatoria tuvo apertura el viernes 29 de marzo. Como recomendación se tiene la fecha de cierre que esta muy próxima sobre la semana santa como semana de receso académico (22 de abril de 2019). </t>
  </si>
  <si>
    <t>27 de febrero de 2019</t>
  </si>
  <si>
    <t>29 de marzo de 2019</t>
  </si>
  <si>
    <t xml:space="preserve">Se espera la presentación de TdR a tiempo en donde los complonentes de Jóvenes Investigadores son un capítulo de la convocatoria. </t>
  </si>
  <si>
    <t>Se llevaron a cabo reuniones con la Dirección de Mentalidad y Cultura, con el fin de definir la incorporación del componente de "jóvenes investigadores" en la convocatoria.  Y se realizó una reunión con los PPNN de la DFI para socializar el cronograma de trabajo para estructurar los TdR de la convocatoria</t>
  </si>
  <si>
    <t>*Se retira del plan de convocatorias la convocatoria: Convocatoria para el cierre de brechas tecnológicas del sector agropecuario a través del fortalecimiento de capacidades I+D+i en el departamento de Boyacá.</t>
  </si>
  <si>
    <t>Convocatoria Pactos para la Generación de Nuevo Conocimiento a Través de Proyectos de Investigación Científica en  Ciencias Médicas y de la  Salud.</t>
  </si>
  <si>
    <t>Publicación y apertura de los términos de referencia de la convocatoria Pactos para la Generación de Nuevo Conocimiento a Través de Proyectos de Investigación Científica en Ciencias Médicas y de la Salud, en cumplimiento del Plan Anual de Convocatorias 2019</t>
  </si>
  <si>
    <t>Publicación y apertura del la convocatoria Creación de pactos para incentivar el Desarrollo Tecnológico y la Innovación en el área de Ciencias Médicas y de la Salud, en cumplimiento del Plan de Convocatorias Anual. (Resolución 0355-2019)</t>
  </si>
  <si>
    <t xml:space="preserve">La convocatoria tuvo apertura el 29 de  marzo y tendrá cierre el 29 de mayo a las 5 pm. </t>
  </si>
  <si>
    <t xml:space="preserve">La convocatoria tuvo apertura el 29 de  marzo y tendrá cierre el 02 de julio a las 5 pm. El nombre no tiene coincidencia exacta con lo registrado en el Plan Anual de Convocatorias, recomendamos tener especial cuidado con este aspecto por transparencia del proceso. </t>
  </si>
  <si>
    <t>Convocatoria para presentar programas de investigación en temáticas priorizadas en Ciencias Médicas y de la Salud.</t>
  </si>
  <si>
    <t>29 de abril de 2019</t>
  </si>
  <si>
    <t>Se da apertura de la convocatoria antes de tiempo. Tendra cierre el 31 de julio de 2019.</t>
  </si>
  <si>
    <t>Publicación y apertura de la Convocatoria para presentar programas de investigación en temáticas priorizadas en Ciencias Médicas y de la Salud 1er trimestre, en cumplimiento del Plan Anual de Convocatorias</t>
  </si>
  <si>
    <t xml:space="preserve">La convocatoria tuvo apertura el 29 de  marzo y tendrá cierre el 20 de junio a las 4 pm. </t>
  </si>
  <si>
    <t>segundo semestre 2019</t>
  </si>
  <si>
    <t>Convocatoria para financiar proyectos de CTeI en salud y consolidar las capacidades técnicas y científicas de institutos públicos de I+D y Centros autónomos de investigación con reconocimiento vigente por Colciencias</t>
  </si>
  <si>
    <t>Invitación a presentar propuestas para el fortalecimiento de centros autónomos de investigación e institutos o centros públicos de I+D, reconocidos por Colciencias.</t>
  </si>
  <si>
    <t>Invitación para presentar proyectos de CTeI en salud ambiental relacionados con contaminación por actividades de explotación de hidrocarburos</t>
  </si>
  <si>
    <t>Publicación de la invitación invitación para presentar proyectos de CTeI en salud ambiental relacionados con contaminación por vertimiento de hidrocarburos</t>
  </si>
  <si>
    <t>La invitación se envíó el 18 de marzo de 2019 y se programa el cierre de la misma para el 22 de abril de 2019. Se recomeinda ver el nombre de la iniciativa en GINA de modo que quede ajustado el nombre de la misma.</t>
  </si>
  <si>
    <t xml:space="preserve">Se da apertura a la convocatoria el 29 de marzo de 2019 y se programa el cierre de la misma para el 18 de junio de 2019. </t>
  </si>
  <si>
    <t>Recursos pendientes de confirmar.</t>
  </si>
  <si>
    <t>Recursos de la convocatoria pendientes de confirmar.</t>
  </si>
  <si>
    <t>Se ajusta el recurso de la convocatoria 900millones de recursos Colciencias y 3.100 millones de otras fuentes (2.000 millones del British y 500 de rendimientos).</t>
  </si>
  <si>
    <t>Para iniciar con el proceso de formalización de la convocatoria, se realiza la primera reunión el día 11 de Marzo, en el cual se establece la hoja de ruta general para lograr abrir la convocatoria, con los siguientes pasos:
* Tramitar el Acuerdo de Alianza Operacional (AAO) entre Colciencias y British, con el cual podemos iniciar la Gestión de los CDRs
* Una vez con el AAO claro y firmado, se puede iniciar a la formulación de los Terminos de Referencia de la Convocatoria.
* Se establece que la ventana de apertura de la convocatoria sería los meses de Junio o Julio de 2019</t>
  </si>
  <si>
    <t>Se llevó a cabo la alineación de conceptos para la nueva fase de Alianzas para la Innovación, en conjunto con Confecámaras. Dentro de las conclusiones obtenidas de este proceso se generó la hoja de ruta general  y se consolidó el presupuesto de la estrategia durante el año 2019.</t>
  </si>
  <si>
    <t xml:space="preserve">Se espera los TdR de forma que se dé la convocatoria en el marco de los tiempos y lo planeado en el plan de convocatorias. </t>
  </si>
  <si>
    <t>No se tiene información al respecto de la convocatoria.</t>
  </si>
  <si>
    <t xml:space="preserve">No se tiene reporte de avance de la convocatoria. </t>
  </si>
  <si>
    <t xml:space="preserve">Se recibieron los TdR de la convocatoria del depto de Caldas, sin embargo, del depto de Risaralda no se tiene infomación. En estos términos se realiza la solicitud de tener un sistema que asegure y permita la trazabilidad de propuestas desde la recepción hasta la selección de las mismas. </t>
  </si>
  <si>
    <t>Durante el primer corte de 2019 de la convocatoria 786 se presentaron 6 proyectos, de los cuales 4 fueron aprobados para acceder a beneficios tributarios. El monto total aprobado por el CNBT durante la reunion del dia 22 de febrero de 2019 fue de $12.234.149.572. Las propuestas negadas presentaron un valor de inversiones de $ 733.041.847.
El cupo otorgado hasta la fecha es de $12.234.149.572</t>
  </si>
  <si>
    <t>De igual manera, se presentan los términos de referencia aprobados, y se dio apertura a la convocatoria 839 de Beneficios Tributarios por inversión el día 28 de marzo de 2019.</t>
  </si>
  <si>
    <t>28 de marzo de 2019</t>
  </si>
  <si>
    <t xml:space="preserve">Se da apertura a la convocatoria en una nueva versión de TdR. </t>
  </si>
  <si>
    <t>Se espera dar cierre a la actual convocatoria el 30 de junio próximo.</t>
  </si>
  <si>
    <t xml:space="preserve"> $- </t>
  </si>
  <si>
    <t>Se elaboró un documento con los aspectos generales, que se deben tener en cuenta para el fortalecimiento de programas y proyectos de investigación de las ciencias médicas y de la salud con impacto regional, a través de la vinculación de talento joven nacional y el desarrollo de estrategias de apropiación social de la CTeI para promover la implementación y transferencia del conocimiento en beneficio de las comunidades afectadas.</t>
  </si>
  <si>
    <t xml:space="preserve">Se estan desarrollando los TdR basados en las lecciones aprendidas de la invitación desarrollada al cierre de la vigencia anterior. </t>
  </si>
  <si>
    <t xml:space="preserve">En el primer trimestre del año 2019 se ha realizado la conceptualización de la convocatoria Ideas para el Cambio para ello se han desarrollado las siguientes actividades:
Cronograma de actividades
Elaboración de términos de referencia de la convocatoria
Consolidación de alianzas
Conceptualización de temas  </t>
  </si>
  <si>
    <t xml:space="preserve">Se espera la definición de TdR para el próximo mes de forma que permita tener la apertura de la convocatoria a tiempo. </t>
  </si>
  <si>
    <t xml:space="preserve">En el 2018 fue aprobado por el OCAD el proyecto de  “Implementación del Proyecto de Jóvenes Investigadores e Innovadores en El Departamento del Huila”   y una vez se notificó el cumplimiento de requisitos por parte de la Secretaría Técnica del Fondo de Ciencia Tecnología Innovación, se dio inicio en el mes de diciembre de 2018 a la solicitud de elaboración de convenio. </t>
  </si>
  <si>
    <t>Sin comentarios al respecto, se espera información de la legalización del convenio y de la consecución del mismo para dar paso a la convocatoria. Se debería ir definiendo los TdR de la convocatoria para adelantar gestión y tener apertura de la convocatoria a tiempo.</t>
  </si>
  <si>
    <t>En el 2018 fue aprobado por el OCAD el proyecto “Implementación del programa Nexo Global para despertar el espíritu investigativo y científico de jóvenes a través de pasantías internacionales de investigación que les permita insertarse en redes de conocimiento – Departamento del Huila”. Este proyecto será operado por Colciencias por lo que al finalizar el año 2018 se adelantaron los trámites del convenio para la suscripción y legalización. Este fue suscrito en el mes de febrero.</t>
  </si>
  <si>
    <t>Desde el 2018 se venía trabajando en la consolidación de un convenio con Partners of the Americas Foundation para la implementación de la convocatoria Nexo Global con enfoque en Industrias Creativas. Esta alianza fue formalizada mediante convenio No 149 de 2019 y contó con aportes del Departamento de Estado de los Estados Unidos por valor de US$200.000 y COP$1.000.000.000 por parte de Colciencias.
El 19 de febrero se llevó a cabo el lanzamiento de la convocatoria en un evento organizado por la Embajada de EEUU y Colciencias que se realizó en la residencia del Embajador Kevin Whitaker. A éste asistieron representantes de distintas Instituciones de Educación Superior, SENA, Embajada de los Estados Unidos, Colciencias, entre otros. Los términos de referencia fueron publicados en la página de 100kStrong in the Americas y desde Colciencias se incluyó el link correspondiente en la sección de convocatorias de Colciencias. Se tiene previsto que ésta cerrará el 15 de mayo.</t>
  </si>
  <si>
    <t>Convocatoria conectando conocimiento 2019 Jóvenes Investigadores e Innovadores.</t>
  </si>
  <si>
    <t>Se concertó de manera conjunta con la Dirección de Fomento, las fechas para la estructuración, revisión, solicitud de conceptos en las dependencias (SEGEL, OAP y DAF), aprobación en comité técnico y de subdirección y apertura de la convocatoria</t>
  </si>
  <si>
    <t xml:space="preserve">Se espera recibir los TdR para la apertura de la convocatoria. </t>
  </si>
  <si>
    <t>Convocatoria Innovación 2019 Jóvenes Investigadores e Innovadores</t>
  </si>
  <si>
    <t>Pendiente concertación con DDTI</t>
  </si>
  <si>
    <t>1. Se realizaron dos reuniones con la DDTI para definir la Estrategía de Articulación de las convocatorias de Innovación con las de Jovenes Investigadores. Se acordó que la convocatoria de Jóvenes es posible articularla con la Convocatoria del SENA y se esta evaluando la articulación con las de Spinofft, Transferencia de Tecnología, Patentes y Pacto por la Innovación. Se anexan las actas
2. Se avanzó en un borrador del capítulo  de Jóvenes Investigadores e Innovadores con los componentes que pueden ser incluidos en las convocatorias de Innovación.
3 Innovación acordó realizar una propuesta y revisar en qué convocatoria se puede incluir el tema de Jóvenes Investigadores para la segunda semana de mayo.
4 En cuanto al cronograma, se tiene previsto abrir las convocatorias después del periodo de Ley de Garantias, es decir en el mes de Octubre
5.En la convocatoria Pacto por la Innovación se acordó hablar con las Empresas a través de las Camaras de Comercio de 8 ciudades inicialmente para la segunda semana de mayo.
6. Se acordo revisar la propuesta para una convocatoria piloto con 20 Empresas, inicialmente para la segunda semana de mayo de parte de la DDTI.</t>
  </si>
  <si>
    <t xml:space="preserve">No se tienen acciones concretas al respecto de los mecanismos dque darán apertura a una convocatoria o de las iniciativas que aportaran en la gestión para la consecución de la meta.Tener en cuenta que los procesos con las regiones y con las Cámaras de Comercio toman un tiempo largo para tener resultados en las misma vigencia. </t>
  </si>
  <si>
    <t xml:space="preserve">Invitación Fortalecimiento de centros áutonomos con Jóvenes Investigadores e Innovadores </t>
  </si>
  <si>
    <t>Se definen con la DFI los requisitos que se debe tener en cuenta para el fortalecimiento de los centros autónomos con la vinculación de jóvenes profesionales con excelencia académica a través de la realización de becas-pasantía en alianza con grupos de investigación, avalados por instituciones que hacen parte del Sistema Nacional de Ciencia, Tecnología e Innovación, en el marco de la política de fortalecimiento.</t>
  </si>
  <si>
    <t xml:space="preserve">Se participa en la definición de las condiciones para incorporar la vonculación de jóvenes investigadores en la inciativa. </t>
  </si>
  <si>
    <t>04 de marzo de 2019</t>
  </si>
  <si>
    <t xml:space="preserve">Se da apertura a la convocatoria a tiempo bajo el siguiente calendario: 
Capítulo 1 lunes 04 marzo 2019 
Capítulo 2 jueves 02 mayo 2019	
Capítulo 3	jueves 15 agosto 2019
La convocatoria tendrá cierre el 27 de septiembre de 2019 a las 3:00 pm. </t>
  </si>
  <si>
    <t>Se trabajó de los escritorios geográficos una campaña de socialización y sensibilización en torno a la apuesta en Economía Naranja/Industrias Creativas como temática priorizada por el Gobierno Nacional.Se realizaron reuniones con el DAAD alemán con el fin de integrar el tema de Industrias Creativas/Economía Naranja al convenio existente  entre dicha entidad e ICETEX llamada “Jóvenes Ingenieros”. También se explora la posibilidad de hacer un convenio directo entre DAAD y Colciencias con este fin específico si no es posible abrir el capítulo con el convenio con ICETEX.</t>
  </si>
  <si>
    <t>Uno de los temas que quedaron como compromiso de la reunión bilateral con Chile fue integrar el tema de Economía Naranja/Industrias Creativas en la agenda nacional de investigación de ambos países. A su vez, se socializó la apuesta de Colciencias con el CDTI de España enfocados en temas de innovación.</t>
  </si>
  <si>
    <t xml:space="preserve">Se espera que el tema de integrar este tipo de temáticas se dé también en el marco de la convocatoria que saldrá para finales de la vigencia 2019. La convocatoria abierta en diciembre de 2018 tendrá cierre el 16 de mayo de 2019. </t>
  </si>
  <si>
    <t>21 de diciembre de 2018</t>
  </si>
  <si>
    <t>Banco Preliminar</t>
  </si>
  <si>
    <t xml:space="preserve">La convocatoria en su segundo corte tuvo cierre el 14 de enero de 2019, publicó banco preliminar de elegibles el 01 de marzo de 2019 y finalmente entregará resultados el 22 de marzo de 2019. Se logra 86 elegibles del banco preliminar del segundo corte y 42 del primer corte. </t>
  </si>
  <si>
    <t>Sin reporte en GINA</t>
  </si>
  <si>
    <t xml:space="preserve">La convocatoria en su segundo corte tuvo cierre el 14 de enero de 2019, publicó banco preliminar de elegibles el 01 de marzo de 2019 con 27 elegibles de forma preliminar y en el banco del priomer corte fueron 24 elegibles, sin embargo estos resultados no permitirán tener el resultado esperado de la convocatoria. Se recomienda hacer la gestión con el departamento al respecto de la consecución de las metas con este mecanismo dado el nivel de cumplimiento. </t>
  </si>
  <si>
    <t xml:space="preserve">La convocatoria abrió el 30 de noviembre de 2019 y tendrá cierre el 10 de junio de 2019. </t>
  </si>
  <si>
    <t>La convocatoria cerró el 14 de marzo de 2019, entregará resultados preliminares el 04 de junio de 2019 y resultados definitivos el 08 de agosto de 2019. 
Tiene una adenda en 2019, en donde se ajusta el numeral 10 procedimiento de evaluación y el numeral 12 cronograma, el ajuste se da por una justificación de actualización más periodíca con las revistas entendiendo las condiciones cambiantes de las mismas. Esta adenda fue aprobada en el comité de subdirección del 22 de enero de 2019.</t>
  </si>
  <si>
    <r>
      <t xml:space="preserve">La convocatoria tuvo cierre el </t>
    </r>
    <r>
      <rPr>
        <b/>
        <sz val="12"/>
        <color theme="1"/>
        <rFont val="Arial"/>
        <family val="2"/>
      </rPr>
      <t>10 de enero de 2019</t>
    </r>
    <r>
      <rPr>
        <sz val="12"/>
        <color theme="1"/>
        <rFont val="Arial"/>
        <family val="2"/>
      </rPr>
      <t xml:space="preserve">, presentará resultados preliinares el 08 de abril de 2019 y tendrá resultados definitivos el 30 de abril de 2019. </t>
    </r>
  </si>
  <si>
    <t xml:space="preserve">La convocatoria tuvo cierre el 25 de enero de 2019, presentó resultados preliminares el 08 de marzo de 2019 y tendra resultados definitivos el 05 de abril de 2019. En el banco preliminar se tiene como resultado 27 propuestas. </t>
  </si>
  <si>
    <t>Banco preliminar</t>
  </si>
  <si>
    <t>Seguimiento previa aprobación del Comité de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</si>
</sst>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2" formatCode="_-&quot;$&quot;* #,##0_-;\-&quot;$&quot;* #,##0_-;_-&quot;$&quot;* &quot;-&quot;_-;_-@_-"/>
    <numFmt numFmtId="41" formatCode="_-* #,##0_-;\-* #,##0_-;_-* &quot;-&quot;_-;_-@_-"/>
    <numFmt numFmtId="164" formatCode="dd/mm/yyyy;@"/>
    <numFmt numFmtId="165" formatCode="0.0%"/>
  </numFmts>
  <fonts count="25">
    <font>
      <sz val="11"/>
      <color theme="1"/>
      <name val="Calibri"/>
      <family val="2"/>
      <scheme val="minor"/>
    </font>
    <font>
      <sz val="12"/>
      <color theme="1"/>
      <name val="Arial"/>
      <family val="2"/>
    </font>
    <font>
      <b/>
      <sz val="12"/>
      <color theme="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b/>
      <sz val="10"/>
      <name val="Arial"/>
      <family val="2"/>
    </font>
    <font>
      <sz val="11"/>
      <color theme="1"/>
      <name val="Calibri"/>
      <family val="2"/>
      <scheme val="minor"/>
    </font>
    <font>
      <b/>
      <sz val="16"/>
      <color theme="1"/>
      <name val="Work Sans"/>
    </font>
    <font>
      <sz val="12"/>
      <name val="Work Sans"/>
    </font>
    <font>
      <b/>
      <sz val="18"/>
      <name val="Work Sans"/>
    </font>
    <font>
      <b/>
      <sz val="16"/>
      <color rgb="FFFFFF00"/>
      <name val="Arial"/>
      <family val="2"/>
    </font>
    <font>
      <b/>
      <sz val="9"/>
      <color indexed="81"/>
      <name val="Tahoma"/>
      <family val="2"/>
    </font>
    <font>
      <sz val="9"/>
      <color indexed="81"/>
      <name val="Tahoma"/>
      <family val="2"/>
    </font>
    <font>
      <b/>
      <sz val="16"/>
      <name val="Work Sans"/>
    </font>
    <font>
      <sz val="12"/>
      <color theme="1"/>
      <name val="Work Sans"/>
    </font>
    <font>
      <b/>
      <sz val="18"/>
      <color theme="1"/>
      <name val="Work Sans"/>
    </font>
    <font>
      <b/>
      <sz val="28"/>
      <color rgb="FFFF0000"/>
      <name val="Arial"/>
      <family val="2"/>
    </font>
    <font>
      <b/>
      <sz val="12"/>
      <color theme="1"/>
      <name val="Arial"/>
      <family val="2"/>
    </font>
    <font>
      <sz val="12"/>
      <name val="Segoe UI"/>
      <family val="2"/>
    </font>
    <font>
      <sz val="11"/>
      <name val="Work Sans"/>
    </font>
    <font>
      <sz val="14"/>
      <color theme="0" tint="-0.249977111117893"/>
      <name val="Segoe UI"/>
      <family val="2"/>
    </font>
    <font>
      <b/>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rgb="FF000000"/>
      </patternFill>
    </fill>
  </fills>
  <borders count="2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1"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cellStyleXfs>
  <cellXfs count="163">
    <xf numFmtId="0" fontId="0" fillId="0" borderId="0" xfId="0"/>
    <xf numFmtId="0" fontId="1" fillId="2" borderId="0" xfId="0" applyFont="1" applyFill="1"/>
    <xf numFmtId="0" fontId="1" fillId="2" borderId="3" xfId="0" applyFont="1" applyFill="1" applyBorder="1"/>
    <xf numFmtId="0" fontId="3" fillId="3"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17" fontId="11" fillId="2" borderId="14" xfId="0" quotePrefix="1" applyNumberFormat="1" applyFont="1" applyFill="1" applyBorder="1" applyAlignment="1">
      <alignment horizontal="center" vertical="center" wrapText="1"/>
    </xf>
    <xf numFmtId="42" fontId="11" fillId="2" borderId="3" xfId="2" applyFont="1" applyFill="1" applyBorder="1" applyAlignment="1">
      <alignment horizontal="center" vertical="center"/>
    </xf>
    <xf numFmtId="42" fontId="11" fillId="2" borderId="3" xfId="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vertical="center"/>
    </xf>
    <xf numFmtId="0" fontId="11" fillId="2" borderId="13" xfId="0" applyFont="1" applyFill="1" applyBorder="1" applyAlignment="1">
      <alignment horizontal="center" vertical="center" wrapText="1"/>
    </xf>
    <xf numFmtId="42" fontId="11" fillId="2" borderId="3" xfId="2" applyFont="1" applyFill="1" applyBorder="1" applyAlignment="1">
      <alignment vertical="center"/>
    </xf>
    <xf numFmtId="42" fontId="11" fillId="2" borderId="13" xfId="2"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0" fontId="11" fillId="2" borderId="3" xfId="0" quotePrefix="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12" fillId="2" borderId="3" xfId="1" quotePrefix="1" applyNumberFormat="1" applyFont="1" applyFill="1" applyBorder="1" applyAlignment="1">
      <alignment horizontal="center" vertical="center" wrapText="1"/>
    </xf>
    <xf numFmtId="0" fontId="12" fillId="2" borderId="3" xfId="0" applyFont="1" applyFill="1" applyBorder="1" applyAlignment="1">
      <alignment horizontal="center" vertical="center"/>
    </xf>
    <xf numFmtId="42" fontId="11" fillId="2" borderId="14" xfId="2"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17" fontId="11" fillId="0" borderId="3" xfId="0" quotePrefix="1"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8" fillId="2" borderId="3" xfId="0" applyFont="1" applyFill="1" applyBorder="1" applyAlignment="1">
      <alignment horizontal="center" vertical="center"/>
    </xf>
    <xf numFmtId="42" fontId="17" fillId="2" borderId="3" xfId="2" applyFont="1" applyFill="1" applyBorder="1" applyAlignment="1">
      <alignment horizontal="center" vertical="center"/>
    </xf>
    <xf numFmtId="42" fontId="17" fillId="2" borderId="3" xfId="0" applyNumberFormat="1" applyFont="1" applyFill="1" applyBorder="1" applyAlignment="1">
      <alignment horizontal="center" vertical="center"/>
    </xf>
    <xf numFmtId="0" fontId="17" fillId="2" borderId="3" xfId="0" quotePrefix="1" applyFont="1" applyFill="1" applyBorder="1" applyAlignment="1">
      <alignment horizontal="center" vertical="center" wrapText="1"/>
    </xf>
    <xf numFmtId="0" fontId="17" fillId="2" borderId="3" xfId="0" quotePrefix="1" applyFont="1" applyFill="1" applyBorder="1" applyAlignment="1">
      <alignment horizontal="center" vertical="center"/>
    </xf>
    <xf numFmtId="0" fontId="17" fillId="0" borderId="3" xfId="0" applyFont="1" applyFill="1" applyBorder="1" applyAlignment="1">
      <alignment horizontal="center" vertical="center" wrapText="1"/>
    </xf>
    <xf numFmtId="42" fontId="17" fillId="2" borderId="3" xfId="2" applyFont="1" applyFill="1" applyBorder="1" applyAlignment="1">
      <alignment vertical="center"/>
    </xf>
    <xf numFmtId="42" fontId="11" fillId="0" borderId="3" xfId="0" applyNumberFormat="1" applyFont="1" applyFill="1" applyBorder="1" applyAlignment="1">
      <alignment vertical="center" wrapText="1"/>
    </xf>
    <xf numFmtId="42" fontId="11" fillId="0" borderId="3" xfId="2" applyFont="1" applyFill="1" applyBorder="1" applyAlignment="1">
      <alignment vertical="center"/>
    </xf>
    <xf numFmtId="164" fontId="11" fillId="0" borderId="3" xfId="0" applyNumberFormat="1" applyFont="1" applyFill="1" applyBorder="1" applyAlignment="1">
      <alignment horizontal="center" vertical="center" wrapText="1"/>
    </xf>
    <xf numFmtId="17" fontId="11" fillId="2" borderId="3" xfId="0" quotePrefix="1"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9" fillId="2" borderId="3" xfId="0" applyFont="1" applyFill="1" applyBorder="1" applyAlignment="1">
      <alignment horizontal="center" vertical="center"/>
    </xf>
    <xf numFmtId="0" fontId="1" fillId="2" borderId="3"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42" fontId="11" fillId="2" borderId="3" xfId="2"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3" xfId="0" applyFont="1" applyFill="1" applyBorder="1" applyAlignment="1">
      <alignment horizontal="left" wrapText="1" inden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quotePrefix="1" applyFont="1" applyFill="1" applyBorder="1" applyAlignment="1">
      <alignment horizontal="center" vertical="center" wrapText="1"/>
    </xf>
    <xf numFmtId="42" fontId="11" fillId="2" borderId="13" xfId="2" applyFont="1" applyFill="1" applyBorder="1" applyAlignment="1">
      <alignment horizontal="center" vertical="center"/>
    </xf>
    <xf numFmtId="42" fontId="11" fillId="2" borderId="14" xfId="2" applyFont="1" applyFill="1" applyBorder="1" applyAlignment="1">
      <alignment horizontal="center" vertical="center"/>
    </xf>
    <xf numFmtId="42" fontId="1" fillId="2" borderId="14" xfId="0" applyNumberFormat="1"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left" wrapText="1" indent="1"/>
    </xf>
    <xf numFmtId="0" fontId="1" fillId="2" borderId="14" xfId="0" applyFont="1" applyFill="1" applyBorder="1" applyAlignment="1">
      <alignment horizontal="left" indent="1"/>
    </xf>
    <xf numFmtId="0" fontId="1" fillId="2" borderId="13" xfId="0" applyFont="1" applyFill="1" applyBorder="1" applyAlignment="1">
      <alignment horizontal="left" vertical="center" wrapText="1" indent="1"/>
    </xf>
    <xf numFmtId="0" fontId="1" fillId="2" borderId="14" xfId="0" applyFont="1" applyFill="1" applyBorder="1" applyAlignment="1">
      <alignment horizontal="left" vertical="center" wrapText="1" indent="1"/>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1" fillId="2" borderId="13" xfId="0" quotePrefix="1" applyFont="1" applyFill="1" applyBorder="1" applyAlignment="1">
      <alignment horizontal="center" vertical="center" wrapText="1"/>
    </xf>
    <xf numFmtId="0" fontId="11" fillId="2" borderId="14" xfId="0" quotePrefix="1" applyFont="1" applyFill="1" applyBorder="1" applyAlignment="1">
      <alignment horizontal="center" vertical="center" wrapText="1"/>
    </xf>
    <xf numFmtId="42" fontId="11" fillId="2" borderId="3" xfId="2" applyFont="1" applyFill="1" applyBorder="1" applyAlignment="1">
      <alignment horizontal="center" vertical="center" wrapText="1"/>
    </xf>
    <xf numFmtId="42" fontId="11" fillId="2" borderId="3" xfId="2" applyFont="1" applyFill="1" applyBorder="1" applyAlignment="1">
      <alignment horizontal="center" vertical="center"/>
    </xf>
    <xf numFmtId="0" fontId="1" fillId="2" borderId="0" xfId="0" applyFont="1" applyFill="1" applyAlignment="1">
      <alignment horizontal="center" vertical="center"/>
    </xf>
    <xf numFmtId="0" fontId="1" fillId="2" borderId="3" xfId="0" quotePrefix="1" applyFont="1" applyFill="1" applyBorder="1" applyAlignment="1">
      <alignment horizontal="left" vertical="center" wrapText="1" indent="1"/>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 fillId="2" borderId="0" xfId="0" applyFont="1" applyFill="1" applyBorder="1"/>
    <xf numFmtId="42" fontId="11" fillId="2" borderId="0" xfId="2" applyFont="1" applyFill="1" applyBorder="1" applyAlignment="1">
      <alignment horizontal="center" vertical="center" wrapText="1"/>
    </xf>
    <xf numFmtId="0" fontId="1" fillId="2" borderId="0" xfId="0" applyFont="1" applyFill="1" applyBorder="1" applyAlignment="1">
      <alignment horizontal="left" vertical="center" wrapText="1" indent="1"/>
    </xf>
    <xf numFmtId="6" fontId="11" fillId="2" borderId="3" xfId="2" applyNumberFormat="1" applyFont="1" applyFill="1" applyBorder="1" applyAlignment="1">
      <alignment horizontal="center" vertical="center"/>
    </xf>
    <xf numFmtId="6" fontId="1" fillId="2" borderId="3" xfId="0" applyNumberFormat="1" applyFont="1" applyFill="1" applyBorder="1" applyAlignment="1">
      <alignment vertical="center"/>
    </xf>
    <xf numFmtId="6" fontId="11" fillId="2" borderId="3" xfId="2" applyNumberFormat="1" applyFont="1" applyFill="1" applyBorder="1" applyAlignment="1">
      <alignment horizontal="center" vertical="center" wrapText="1"/>
    </xf>
    <xf numFmtId="6" fontId="1" fillId="2" borderId="13" xfId="0" applyNumberFormat="1" applyFont="1" applyFill="1" applyBorder="1" applyAlignment="1">
      <alignment horizontal="center" vertical="center"/>
    </xf>
    <xf numFmtId="6" fontId="11" fillId="2" borderId="14" xfId="2" applyNumberFormat="1" applyFont="1" applyFill="1" applyBorder="1" applyAlignment="1">
      <alignment horizontal="center" vertical="center"/>
    </xf>
    <xf numFmtId="6" fontId="11" fillId="2" borderId="13" xfId="2" applyNumberFormat="1" applyFont="1" applyFill="1" applyBorder="1" applyAlignment="1">
      <alignment horizontal="center" vertical="center"/>
    </xf>
    <xf numFmtId="0" fontId="1" fillId="2" borderId="3" xfId="0" applyFont="1" applyFill="1" applyBorder="1" applyAlignment="1">
      <alignment wrapText="1"/>
    </xf>
    <xf numFmtId="42" fontId="21" fillId="2" borderId="3" xfId="2" applyFont="1" applyFill="1" applyBorder="1" applyAlignment="1">
      <alignment horizontal="center" vertical="center" wrapText="1"/>
    </xf>
    <xf numFmtId="42" fontId="22" fillId="2" borderId="14" xfId="2" applyFont="1" applyFill="1" applyBorder="1" applyAlignment="1">
      <alignment horizontal="center" vertical="center" wrapText="1"/>
    </xf>
    <xf numFmtId="42" fontId="22" fillId="2" borderId="14" xfId="2" quotePrefix="1" applyFont="1" applyFill="1" applyBorder="1" applyAlignment="1">
      <alignment horizontal="center" vertical="center" wrapText="1"/>
    </xf>
    <xf numFmtId="165" fontId="1" fillId="2" borderId="3" xfId="3" applyNumberFormat="1" applyFont="1" applyFill="1" applyBorder="1" applyAlignment="1">
      <alignment horizontal="center" vertical="center"/>
    </xf>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23" fillId="2" borderId="0" xfId="0" applyFont="1" applyFill="1" applyBorder="1" applyAlignment="1">
      <alignment horizontal="center"/>
    </xf>
    <xf numFmtId="0" fontId="24" fillId="0" borderId="18"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19"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13" fillId="3" borderId="1" xfId="0" quotePrefix="1" applyFont="1" applyFill="1" applyBorder="1" applyAlignment="1">
      <alignment horizontal="center" vertical="center" wrapText="1"/>
    </xf>
    <xf numFmtId="0" fontId="13"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2" xfId="0" applyFont="1" applyFill="1" applyBorder="1" applyAlignment="1">
      <alignment horizontal="center"/>
    </xf>
    <xf numFmtId="0" fontId="2" fillId="3"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3" fillId="3" borderId="3" xfId="0" quotePrefix="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2" borderId="3" xfId="0" quotePrefix="1"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13" xfId="0" applyFont="1" applyFill="1" applyBorder="1" applyAlignment="1">
      <alignment horizontal="left" vertical="center" wrapText="1" indent="1"/>
    </xf>
    <xf numFmtId="0" fontId="1" fillId="2" borderId="14" xfId="0" applyFont="1" applyFill="1" applyBorder="1" applyAlignment="1">
      <alignment horizontal="left" vertical="center" wrapText="1" indent="1"/>
    </xf>
    <xf numFmtId="42" fontId="11" fillId="2" borderId="13" xfId="2" applyFont="1" applyFill="1" applyBorder="1" applyAlignment="1">
      <alignment horizontal="center" vertical="center" wrapText="1"/>
    </xf>
    <xf numFmtId="42" fontId="11" fillId="2" borderId="14" xfId="2" applyFont="1" applyFill="1" applyBorder="1" applyAlignment="1">
      <alignment horizontal="center" vertic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42" fontId="11" fillId="2" borderId="3" xfId="2" applyFont="1" applyFill="1" applyBorder="1" applyAlignment="1">
      <alignment horizontal="center" vertical="center" wrapText="1"/>
    </xf>
    <xf numFmtId="42" fontId="11" fillId="2" borderId="3" xfId="2" applyFont="1" applyFill="1" applyBorder="1" applyAlignment="1">
      <alignment horizontal="center" vertical="center"/>
    </xf>
    <xf numFmtId="42" fontId="11" fillId="2" borderId="13" xfId="2" quotePrefix="1" applyFont="1" applyFill="1" applyBorder="1" applyAlignment="1">
      <alignment horizontal="center" vertical="center" wrapText="1"/>
    </xf>
    <xf numFmtId="42" fontId="11" fillId="2" borderId="13" xfId="2" quotePrefix="1" applyFont="1" applyFill="1" applyBorder="1" applyAlignment="1">
      <alignment horizontal="right" vertical="center"/>
    </xf>
    <xf numFmtId="42" fontId="11" fillId="2" borderId="14" xfId="2" applyFont="1" applyFill="1" applyBorder="1" applyAlignment="1">
      <alignment horizontal="right" vertical="center"/>
    </xf>
    <xf numFmtId="42" fontId="11" fillId="2" borderId="13" xfId="2" applyFont="1" applyFill="1" applyBorder="1" applyAlignment="1">
      <alignment horizontal="center" vertical="center"/>
    </xf>
    <xf numFmtId="42" fontId="11" fillId="2" borderId="14" xfId="2" applyFont="1" applyFill="1" applyBorder="1" applyAlignment="1">
      <alignment horizontal="center" vertical="center"/>
    </xf>
    <xf numFmtId="42" fontId="11" fillId="2" borderId="13" xfId="0" applyNumberFormat="1" applyFont="1" applyFill="1" applyBorder="1" applyAlignment="1">
      <alignment horizontal="center" vertical="center"/>
    </xf>
    <xf numFmtId="42" fontId="11" fillId="2" borderId="14" xfId="0" applyNumberFormat="1" applyFont="1" applyFill="1" applyBorder="1" applyAlignment="1">
      <alignment horizontal="center" vertical="center"/>
    </xf>
    <xf numFmtId="0" fontId="17" fillId="2" borderId="3" xfId="0" applyFont="1" applyFill="1" applyBorder="1" applyAlignment="1">
      <alignment horizontal="center" vertical="center"/>
    </xf>
    <xf numFmtId="0" fontId="11" fillId="2" borderId="13" xfId="0" quotePrefix="1" applyFont="1" applyFill="1" applyBorder="1" applyAlignment="1">
      <alignment horizontal="center" vertical="center" wrapText="1"/>
    </xf>
    <xf numFmtId="0" fontId="11" fillId="2" borderId="14" xfId="0" quotePrefix="1" applyFont="1" applyFill="1" applyBorder="1" applyAlignment="1">
      <alignment horizontal="center" vertical="center" wrapText="1"/>
    </xf>
    <xf numFmtId="42" fontId="17" fillId="2" borderId="3" xfId="2" applyFont="1" applyFill="1" applyBorder="1" applyAlignment="1">
      <alignment horizontal="center" vertical="center"/>
    </xf>
    <xf numFmtId="0" fontId="17" fillId="2" borderId="3" xfId="0" applyFont="1" applyFill="1" applyBorder="1" applyAlignment="1">
      <alignment horizontal="center" vertical="center" wrapText="1"/>
    </xf>
  </cellXfs>
  <cellStyles count="4">
    <cellStyle name="Millares [0]" xfId="1" builtinId="6"/>
    <cellStyle name="Moneda [0]" xfId="2" builtinId="7"/>
    <cellStyle name="Normal" xfId="0" builtinId="0"/>
    <cellStyle name="Porcentaje" xfId="3" builtinId="5"/>
  </cellStyles>
  <dxfs count="0"/>
  <tableStyles count="0" defaultTableStyle="TableStyleMedium2" defaultPivotStyle="PivotStyleLight16"/>
  <colors>
    <mruColors>
      <color rgb="FFE6EF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777117EC-DFEC-46CC-8A98-5B61F846A0A2}"/>
            </a:ext>
          </a:extLst>
        </xdr:cNvPr>
        <xdr:cNvSpPr txBox="1">
          <a:spLocks noChangeArrowheads="1"/>
        </xdr:cNvSpPr>
      </xdr:nvSpPr>
      <xdr:spPr bwMode="auto">
        <a:xfrm>
          <a:off x="3743325" y="922020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D036D96C-55A5-4DDB-8839-74A58F0FEF01}"/>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AL PLAN ANUAL DE CONVOCATORIAS 2019</a:t>
          </a:r>
        </a:p>
        <a:p>
          <a:pPr algn="ctr" rtl="0">
            <a:defRPr sz="1000"/>
          </a:pPr>
          <a:r>
            <a:rPr lang="en-US" sz="2100" b="1" i="0" u="none" strike="noStrike" baseline="0">
              <a:solidFill>
                <a:srgbClr val="0000FF"/>
              </a:solidFill>
              <a:effectLst/>
              <a:latin typeface="Arial Narrow"/>
              <a:ea typeface="+mn-ea"/>
              <a:cs typeface="+mn-cs"/>
            </a:rPr>
            <a:t>Corte al 31 de marzo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4" name="Imagen 3">
          <a:extLst>
            <a:ext uri="{FF2B5EF4-FFF2-40B4-BE49-F238E27FC236}">
              <a16:creationId xmlns:a16="http://schemas.microsoft.com/office/drawing/2014/main" id="{75C1BBA5-699A-4DB9-AE2A-67BD7A1377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12018"/>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3" name="Imagen 2">
          <a:extLst>
            <a:ext uri="{FF2B5EF4-FFF2-40B4-BE49-F238E27FC236}">
              <a16:creationId xmlns:a16="http://schemas.microsoft.com/office/drawing/2014/main" id="{49BCE251-3717-4029-99A3-823B1B25CA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916" y="105835"/>
          <a:ext cx="3060000"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727620</xdr:colOff>
      <xdr:row>2</xdr:row>
      <xdr:rowOff>203502</xdr:rowOff>
    </xdr:to>
    <xdr:pic>
      <xdr:nvPicPr>
        <xdr:cNvPr id="2" name="Imagen 1">
          <a:extLst>
            <a:ext uri="{FF2B5EF4-FFF2-40B4-BE49-F238E27FC236}">
              <a16:creationId xmlns:a16="http://schemas.microsoft.com/office/drawing/2014/main" id="{6427D451-3461-4691-972E-9BA41C91B5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1596076</xdr:colOff>
      <xdr:row>2</xdr:row>
      <xdr:rowOff>203502</xdr:rowOff>
    </xdr:to>
    <xdr:pic>
      <xdr:nvPicPr>
        <xdr:cNvPr id="2" name="Imagen 1">
          <a:extLst>
            <a:ext uri="{FF2B5EF4-FFF2-40B4-BE49-F238E27FC236}">
              <a16:creationId xmlns:a16="http://schemas.microsoft.com/office/drawing/2014/main" id="{DEDA05B6-3BF5-42CA-8FA2-3534C5A42C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2" name="Imagen 1">
          <a:extLst>
            <a:ext uri="{FF2B5EF4-FFF2-40B4-BE49-F238E27FC236}">
              <a16:creationId xmlns:a16="http://schemas.microsoft.com/office/drawing/2014/main" id="{011F5691-6D4A-4949-A8C9-AB69148014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2</xdr:col>
      <xdr:colOff>1021775</xdr:colOff>
      <xdr:row>2</xdr:row>
      <xdr:rowOff>203502</xdr:rowOff>
    </xdr:to>
    <xdr:pic>
      <xdr:nvPicPr>
        <xdr:cNvPr id="2" name="Imagen 1">
          <a:extLst>
            <a:ext uri="{FF2B5EF4-FFF2-40B4-BE49-F238E27FC236}">
              <a16:creationId xmlns:a16="http://schemas.microsoft.com/office/drawing/2014/main" id="{A3DF3F23-BF15-4E58-93A4-54055B9330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507999</xdr:colOff>
      <xdr:row>0</xdr:row>
      <xdr:rowOff>105835</xdr:rowOff>
    </xdr:from>
    <xdr:to>
      <xdr:col>3</xdr:col>
      <xdr:colOff>181334</xdr:colOff>
      <xdr:row>2</xdr:row>
      <xdr:rowOff>203502</xdr:rowOff>
    </xdr:to>
    <xdr:pic>
      <xdr:nvPicPr>
        <xdr:cNvPr id="2" name="Imagen 1">
          <a:extLst>
            <a:ext uri="{FF2B5EF4-FFF2-40B4-BE49-F238E27FC236}">
              <a16:creationId xmlns:a16="http://schemas.microsoft.com/office/drawing/2014/main" id="{9832D135-337F-4AA0-9F1B-E8F747490F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6149" y="105835"/>
          <a:ext cx="3064235" cy="6501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selection activeCell="P8" sqref="P8"/>
    </sheetView>
  </sheetViews>
  <sheetFormatPr baseColWidth="10" defaultRowHeight="14.4"/>
  <sheetData>
    <row r="1" spans="1:9">
      <c r="A1" s="96"/>
      <c r="B1" s="97"/>
      <c r="C1" s="97"/>
      <c r="D1" s="97"/>
      <c r="E1" s="97"/>
      <c r="F1" s="97"/>
      <c r="G1" s="97"/>
      <c r="H1" s="97"/>
      <c r="I1" s="98"/>
    </row>
    <row r="2" spans="1:9" ht="35.25" customHeight="1">
      <c r="A2" s="99"/>
      <c r="B2" s="100"/>
      <c r="C2" s="100"/>
      <c r="D2" s="100"/>
      <c r="E2" s="100"/>
      <c r="F2" s="100"/>
      <c r="G2" s="100"/>
      <c r="H2" s="100"/>
      <c r="I2" s="101"/>
    </row>
    <row r="3" spans="1:9">
      <c r="A3" s="99"/>
      <c r="B3" s="100"/>
      <c r="C3" s="100"/>
      <c r="D3" s="100"/>
      <c r="E3" s="100"/>
      <c r="F3" s="100"/>
      <c r="G3" s="100"/>
      <c r="H3" s="100"/>
      <c r="I3" s="101"/>
    </row>
    <row r="4" spans="1:9">
      <c r="A4" s="99"/>
      <c r="B4" s="100"/>
      <c r="C4" s="100"/>
      <c r="D4" s="100"/>
      <c r="E4" s="100"/>
      <c r="F4" s="100"/>
      <c r="G4" s="100"/>
      <c r="H4" s="100"/>
      <c r="I4" s="101"/>
    </row>
    <row r="5" spans="1:9">
      <c r="A5" s="99"/>
      <c r="B5" s="100"/>
      <c r="C5" s="100"/>
      <c r="D5" s="100"/>
      <c r="E5" s="100"/>
      <c r="F5" s="100"/>
      <c r="G5" s="100"/>
      <c r="H5" s="100"/>
      <c r="I5" s="101"/>
    </row>
    <row r="6" spans="1:9">
      <c r="A6" s="99"/>
      <c r="B6" s="100"/>
      <c r="C6" s="100"/>
      <c r="D6" s="100"/>
      <c r="E6" s="100"/>
      <c r="F6" s="100"/>
      <c r="G6" s="100"/>
      <c r="H6" s="100"/>
      <c r="I6" s="101"/>
    </row>
    <row r="7" spans="1:9">
      <c r="A7" s="99"/>
      <c r="B7" s="100"/>
      <c r="C7" s="100"/>
      <c r="D7" s="100"/>
      <c r="E7" s="100"/>
      <c r="F7" s="100"/>
      <c r="G7" s="100"/>
      <c r="H7" s="100"/>
      <c r="I7" s="101"/>
    </row>
    <row r="8" spans="1:9">
      <c r="A8" s="99"/>
      <c r="B8" s="100"/>
      <c r="C8" s="100"/>
      <c r="D8" s="100"/>
      <c r="E8" s="100"/>
      <c r="F8" s="100"/>
      <c r="G8" s="100"/>
      <c r="H8" s="100"/>
      <c r="I8" s="101"/>
    </row>
    <row r="9" spans="1:9">
      <c r="A9" s="99"/>
      <c r="B9" s="100"/>
      <c r="C9" s="100"/>
      <c r="D9" s="100"/>
      <c r="E9" s="100"/>
      <c r="F9" s="100"/>
      <c r="G9" s="100"/>
      <c r="H9" s="100"/>
      <c r="I9" s="101"/>
    </row>
    <row r="10" spans="1:9">
      <c r="A10" s="99"/>
      <c r="B10" s="100"/>
      <c r="C10" s="100"/>
      <c r="D10" s="100"/>
      <c r="E10" s="100"/>
      <c r="F10" s="100"/>
      <c r="G10" s="100"/>
      <c r="H10" s="100"/>
      <c r="I10" s="101"/>
    </row>
    <row r="11" spans="1:9">
      <c r="A11" s="99"/>
      <c r="B11" s="100"/>
      <c r="C11" s="100"/>
      <c r="D11" s="100"/>
      <c r="E11" s="100"/>
      <c r="F11" s="100"/>
      <c r="G11" s="100"/>
      <c r="H11" s="100"/>
      <c r="I11" s="101"/>
    </row>
    <row r="12" spans="1:9">
      <c r="A12" s="99"/>
      <c r="B12" s="100"/>
      <c r="C12" s="100"/>
      <c r="D12" s="100"/>
      <c r="E12" s="100"/>
      <c r="F12" s="100"/>
      <c r="G12" s="100"/>
      <c r="H12" s="100"/>
      <c r="I12" s="101"/>
    </row>
    <row r="13" spans="1:9">
      <c r="A13" s="99"/>
      <c r="B13" s="100"/>
      <c r="C13" s="100"/>
      <c r="D13" s="100"/>
      <c r="E13" s="100"/>
      <c r="F13" s="100"/>
      <c r="G13" s="100"/>
      <c r="H13" s="100"/>
      <c r="I13" s="101"/>
    </row>
    <row r="14" spans="1:9">
      <c r="A14" s="99"/>
      <c r="B14" s="100"/>
      <c r="C14" s="100"/>
      <c r="D14" s="100"/>
      <c r="E14" s="100"/>
      <c r="F14" s="100"/>
      <c r="G14" s="100"/>
      <c r="H14" s="100"/>
      <c r="I14" s="101"/>
    </row>
    <row r="15" spans="1:9" ht="42.75" customHeight="1">
      <c r="A15" s="99"/>
      <c r="B15" s="100"/>
      <c r="C15" s="100"/>
      <c r="D15" s="100"/>
      <c r="E15" s="100"/>
      <c r="F15" s="100"/>
      <c r="G15" s="100"/>
      <c r="H15" s="100"/>
      <c r="I15" s="101"/>
    </row>
    <row r="16" spans="1:9">
      <c r="A16" s="99"/>
      <c r="B16" s="100"/>
      <c r="C16" s="100"/>
      <c r="D16" s="100"/>
      <c r="E16" s="100"/>
      <c r="F16" s="100"/>
      <c r="G16" s="100"/>
      <c r="H16" s="100"/>
      <c r="I16" s="101"/>
    </row>
    <row r="17" spans="1:9">
      <c r="A17" s="99"/>
      <c r="B17" s="100"/>
      <c r="C17" s="100"/>
      <c r="D17" s="100"/>
      <c r="E17" s="100"/>
      <c r="F17" s="100"/>
      <c r="G17" s="100"/>
      <c r="H17" s="100"/>
      <c r="I17" s="101"/>
    </row>
    <row r="18" spans="1:9">
      <c r="A18" s="99"/>
      <c r="B18" s="100"/>
      <c r="C18" s="100"/>
      <c r="D18" s="100"/>
      <c r="E18" s="100"/>
      <c r="F18" s="100"/>
      <c r="G18" s="100"/>
      <c r="H18" s="100"/>
      <c r="I18" s="101"/>
    </row>
    <row r="19" spans="1:9">
      <c r="A19" s="99"/>
      <c r="B19" s="100"/>
      <c r="C19" s="100"/>
      <c r="D19" s="100"/>
      <c r="E19" s="100"/>
      <c r="F19" s="100"/>
      <c r="G19" s="100"/>
      <c r="H19" s="100"/>
      <c r="I19" s="101"/>
    </row>
    <row r="20" spans="1:9">
      <c r="A20" s="99"/>
      <c r="B20" s="100"/>
      <c r="C20" s="100"/>
      <c r="D20" s="100"/>
      <c r="E20" s="100"/>
      <c r="F20" s="100"/>
      <c r="G20" s="100"/>
      <c r="H20" s="100"/>
      <c r="I20" s="101"/>
    </row>
    <row r="21" spans="1:9">
      <c r="A21" s="99"/>
      <c r="B21" s="100"/>
      <c r="C21" s="100"/>
      <c r="D21" s="100"/>
      <c r="E21" s="100"/>
      <c r="F21" s="100"/>
      <c r="G21" s="100"/>
      <c r="H21" s="100"/>
      <c r="I21" s="101"/>
    </row>
    <row r="22" spans="1:9">
      <c r="A22" s="99"/>
      <c r="B22" s="100"/>
      <c r="C22" s="100"/>
      <c r="D22" s="100"/>
      <c r="E22" s="100"/>
      <c r="F22" s="100"/>
      <c r="G22" s="100"/>
      <c r="H22" s="100"/>
      <c r="I22" s="101"/>
    </row>
    <row r="23" spans="1:9">
      <c r="A23" s="99"/>
      <c r="B23" s="100"/>
      <c r="C23" s="100"/>
      <c r="D23" s="100"/>
      <c r="E23" s="100"/>
      <c r="F23" s="100"/>
      <c r="G23" s="100"/>
      <c r="H23" s="100"/>
      <c r="I23" s="101"/>
    </row>
    <row r="24" spans="1:9">
      <c r="A24" s="99"/>
      <c r="B24" s="100"/>
      <c r="C24" s="100"/>
      <c r="D24" s="100"/>
      <c r="E24" s="100"/>
      <c r="F24" s="100"/>
      <c r="G24" s="100"/>
      <c r="H24" s="100"/>
      <c r="I24" s="101"/>
    </row>
    <row r="25" spans="1:9">
      <c r="A25" s="99"/>
      <c r="B25" s="100"/>
      <c r="C25" s="100"/>
      <c r="D25" s="100"/>
      <c r="E25" s="100"/>
      <c r="F25" s="100"/>
      <c r="G25" s="100"/>
      <c r="H25" s="100"/>
      <c r="I25" s="101"/>
    </row>
    <row r="26" spans="1:9">
      <c r="A26" s="99"/>
      <c r="B26" s="100"/>
      <c r="C26" s="100"/>
      <c r="D26" s="100"/>
      <c r="E26" s="100"/>
      <c r="F26" s="100"/>
      <c r="G26" s="100"/>
      <c r="H26" s="100"/>
      <c r="I26" s="101"/>
    </row>
    <row r="27" spans="1:9">
      <c r="A27" s="99"/>
      <c r="B27" s="100"/>
      <c r="C27" s="100"/>
      <c r="D27" s="100"/>
      <c r="E27" s="100"/>
      <c r="F27" s="100"/>
      <c r="G27" s="100"/>
      <c r="H27" s="100"/>
      <c r="I27" s="101"/>
    </row>
    <row r="28" spans="1:9">
      <c r="A28" s="99"/>
      <c r="B28" s="100"/>
      <c r="C28" s="100"/>
      <c r="D28" s="100"/>
      <c r="E28" s="100"/>
      <c r="F28" s="100"/>
      <c r="G28" s="100"/>
      <c r="H28" s="100"/>
      <c r="I28" s="101"/>
    </row>
    <row r="29" spans="1:9">
      <c r="A29" s="99"/>
      <c r="B29" s="100"/>
      <c r="C29" s="100"/>
      <c r="D29" s="100"/>
      <c r="E29" s="100"/>
      <c r="F29" s="100"/>
      <c r="G29" s="100"/>
      <c r="H29" s="100"/>
      <c r="I29" s="101"/>
    </row>
    <row r="30" spans="1:9" ht="20.399999999999999">
      <c r="A30" s="99"/>
      <c r="B30" s="105" t="s">
        <v>230</v>
      </c>
      <c r="C30" s="105"/>
      <c r="D30" s="105"/>
      <c r="E30" s="105"/>
      <c r="F30" s="105"/>
      <c r="G30" s="105"/>
      <c r="H30" s="105"/>
      <c r="I30" s="101"/>
    </row>
    <row r="31" spans="1:9">
      <c r="A31" s="99"/>
      <c r="B31" s="100"/>
      <c r="C31" s="100"/>
      <c r="D31" s="100"/>
      <c r="E31" s="100"/>
      <c r="F31" s="100"/>
      <c r="G31" s="100"/>
      <c r="H31" s="100"/>
      <c r="I31" s="101"/>
    </row>
    <row r="32" spans="1:9" ht="20.25" customHeight="1">
      <c r="A32" s="99"/>
      <c r="B32" s="100"/>
      <c r="C32" s="100"/>
      <c r="D32" s="100"/>
      <c r="E32" s="100"/>
      <c r="F32" s="100"/>
      <c r="G32" s="100"/>
      <c r="H32" s="100"/>
      <c r="I32" s="101"/>
    </row>
    <row r="33" spans="1:9" ht="20.25" customHeight="1">
      <c r="A33" s="99"/>
      <c r="B33" s="100"/>
      <c r="C33" s="100"/>
      <c r="D33" s="100"/>
      <c r="E33" s="100"/>
      <c r="F33" s="100"/>
      <c r="G33" s="100"/>
      <c r="H33" s="100"/>
      <c r="I33" s="101"/>
    </row>
    <row r="34" spans="1:9" ht="20.25" customHeight="1">
      <c r="A34" s="99"/>
      <c r="B34" s="100"/>
      <c r="C34" s="100"/>
      <c r="D34" s="100"/>
      <c r="E34" s="100"/>
      <c r="F34" s="100"/>
      <c r="G34" s="100"/>
      <c r="H34" s="100"/>
      <c r="I34" s="101"/>
    </row>
    <row r="35" spans="1:9" ht="20.25" customHeight="1">
      <c r="A35" s="99"/>
      <c r="B35" s="100"/>
      <c r="C35" s="100"/>
      <c r="D35" s="100"/>
      <c r="E35" s="100"/>
      <c r="F35" s="100"/>
      <c r="G35" s="100"/>
      <c r="H35" s="100"/>
      <c r="I35" s="101"/>
    </row>
    <row r="36" spans="1:9" ht="15.6">
      <c r="A36" s="106"/>
      <c r="B36" s="107"/>
      <c r="C36" s="107"/>
      <c r="D36" s="107"/>
      <c r="E36" s="107"/>
      <c r="F36" s="107"/>
      <c r="G36" s="107"/>
      <c r="H36" s="107"/>
      <c r="I36" s="108"/>
    </row>
    <row r="37" spans="1:9" ht="20.25" customHeight="1">
      <c r="A37" s="99"/>
      <c r="B37" s="100"/>
      <c r="C37" s="100"/>
      <c r="D37" s="100"/>
      <c r="E37" s="100"/>
      <c r="F37" s="100"/>
      <c r="G37" s="100"/>
      <c r="H37" s="100"/>
      <c r="I37" s="101"/>
    </row>
    <row r="38" spans="1:9" ht="20.25" customHeight="1">
      <c r="A38" s="99"/>
      <c r="B38" s="100"/>
      <c r="C38" s="100"/>
      <c r="D38" s="100"/>
      <c r="E38" s="100"/>
      <c r="F38" s="100"/>
      <c r="G38" s="100"/>
      <c r="H38" s="100"/>
      <c r="I38" s="101"/>
    </row>
    <row r="39" spans="1:9">
      <c r="A39" s="99"/>
      <c r="B39" s="100"/>
      <c r="C39" s="100"/>
      <c r="D39" s="100"/>
      <c r="E39" s="100"/>
      <c r="F39" s="100"/>
      <c r="G39" s="100"/>
      <c r="H39" s="100"/>
      <c r="I39" s="101"/>
    </row>
    <row r="40" spans="1:9">
      <c r="A40" s="99"/>
      <c r="B40" s="100"/>
      <c r="C40" s="100"/>
      <c r="D40" s="100"/>
      <c r="E40" s="100"/>
      <c r="F40" s="100"/>
      <c r="G40" s="100"/>
      <c r="H40" s="100"/>
      <c r="I40" s="101"/>
    </row>
    <row r="41" spans="1:9">
      <c r="A41" s="99"/>
      <c r="B41" s="100"/>
      <c r="C41" s="100"/>
      <c r="D41" s="100"/>
      <c r="E41" s="100"/>
      <c r="F41" s="100"/>
      <c r="G41" s="100"/>
      <c r="H41" s="100"/>
      <c r="I41" s="101"/>
    </row>
    <row r="42" spans="1:9">
      <c r="A42" s="99"/>
      <c r="B42" s="100"/>
      <c r="C42" s="100"/>
      <c r="D42" s="100"/>
      <c r="E42" s="100"/>
      <c r="F42" s="100"/>
      <c r="G42" s="100"/>
      <c r="H42" s="100"/>
      <c r="I42" s="101"/>
    </row>
    <row r="43" spans="1:9">
      <c r="A43" s="99"/>
      <c r="B43" s="100"/>
      <c r="C43" s="100"/>
      <c r="D43" s="100"/>
      <c r="E43" s="100"/>
      <c r="F43" s="100"/>
      <c r="G43" s="100"/>
      <c r="H43" s="100"/>
      <c r="I43" s="101"/>
    </row>
    <row r="44" spans="1:9">
      <c r="A44" s="99"/>
      <c r="B44" s="100"/>
      <c r="C44" s="100"/>
      <c r="D44" s="100"/>
      <c r="E44" s="100"/>
      <c r="F44" s="100"/>
      <c r="G44" s="100"/>
      <c r="H44" s="100"/>
      <c r="I44" s="101"/>
    </row>
    <row r="45" spans="1:9">
      <c r="A45" s="99"/>
      <c r="B45" s="100"/>
      <c r="C45" s="100"/>
      <c r="D45" s="100"/>
      <c r="E45" s="100"/>
      <c r="F45" s="100"/>
      <c r="G45" s="100"/>
      <c r="H45" s="100"/>
      <c r="I45" s="101"/>
    </row>
    <row r="46" spans="1:9" ht="15" thickBot="1">
      <c r="A46" s="102"/>
      <c r="B46" s="103"/>
      <c r="C46" s="103"/>
      <c r="D46" s="103"/>
      <c r="E46" s="103"/>
      <c r="F46" s="103"/>
      <c r="G46" s="103"/>
      <c r="H46" s="103"/>
      <c r="I46" s="104"/>
    </row>
  </sheetData>
  <mergeCells count="2">
    <mergeCell ref="B30:H30"/>
    <mergeCell ref="A36:I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
  <sheetViews>
    <sheetView topLeftCell="B1" zoomScale="68" zoomScaleNormal="68" workbookViewId="0">
      <selection activeCell="J9" sqref="J9"/>
    </sheetView>
  </sheetViews>
  <sheetFormatPr baseColWidth="10" defaultColWidth="21" defaultRowHeight="15"/>
  <cols>
    <col min="1" max="1" width="6.5546875" style="1" customWidth="1"/>
    <col min="2" max="2" width="29.5546875" style="1" customWidth="1"/>
    <col min="3" max="3" width="21.33203125" style="1" customWidth="1"/>
    <col min="4" max="4" width="25.5546875" style="1" customWidth="1"/>
    <col min="5" max="5" width="13.33203125" style="1" customWidth="1"/>
    <col min="6" max="6" width="17.5546875" style="1" customWidth="1"/>
    <col min="7" max="7" width="18" style="1" customWidth="1"/>
    <col min="8" max="8" width="21" style="1"/>
    <col min="9" max="9" width="18.33203125" style="1" customWidth="1"/>
    <col min="10" max="10" width="25.5546875" style="1" customWidth="1"/>
    <col min="11" max="12" width="21" style="1"/>
    <col min="13" max="13" width="21" style="1" customWidth="1"/>
    <col min="14" max="14" width="21" style="1"/>
    <col min="15" max="15" width="14.33203125" style="1" bestFit="1" customWidth="1"/>
    <col min="16" max="16" width="10.88671875" style="1" customWidth="1"/>
    <col min="17" max="17" width="21" style="1"/>
    <col min="18" max="18" width="41.44140625" style="1" customWidth="1"/>
    <col min="19" max="19" width="35.44140625" style="1" customWidth="1"/>
    <col min="20" max="16384" width="21" style="1"/>
  </cols>
  <sheetData>
    <row r="1" spans="1:19" ht="21.75" customHeight="1">
      <c r="A1" s="116"/>
      <c r="B1" s="117"/>
      <c r="C1" s="117"/>
      <c r="D1" s="118"/>
      <c r="E1" s="110" t="s">
        <v>16</v>
      </c>
      <c r="F1" s="111"/>
      <c r="G1" s="111"/>
      <c r="H1" s="111"/>
      <c r="I1" s="111"/>
      <c r="J1" s="111"/>
      <c r="K1" s="111"/>
      <c r="L1" s="111"/>
      <c r="M1" s="111"/>
      <c r="N1" s="111"/>
      <c r="O1" s="111"/>
      <c r="P1" s="111"/>
      <c r="Q1" s="112"/>
      <c r="R1" s="115" t="s">
        <v>19</v>
      </c>
      <c r="S1" s="115"/>
    </row>
    <row r="2" spans="1:19" ht="21.75" customHeight="1">
      <c r="A2" s="119"/>
      <c r="B2" s="120"/>
      <c r="C2" s="120"/>
      <c r="D2" s="121"/>
      <c r="E2" s="110"/>
      <c r="F2" s="111"/>
      <c r="G2" s="111"/>
      <c r="H2" s="111"/>
      <c r="I2" s="111"/>
      <c r="J2" s="111"/>
      <c r="K2" s="111"/>
      <c r="L2" s="111"/>
      <c r="M2" s="111"/>
      <c r="N2" s="111"/>
      <c r="O2" s="111"/>
      <c r="P2" s="111"/>
      <c r="Q2" s="112"/>
      <c r="R2" s="115" t="s">
        <v>142</v>
      </c>
      <c r="S2" s="115"/>
    </row>
    <row r="3" spans="1:19" ht="21.75" customHeight="1">
      <c r="A3" s="122"/>
      <c r="B3" s="123"/>
      <c r="C3" s="123"/>
      <c r="D3" s="124"/>
      <c r="E3" s="110"/>
      <c r="F3" s="111"/>
      <c r="G3" s="111"/>
      <c r="H3" s="111"/>
      <c r="I3" s="111"/>
      <c r="J3" s="111"/>
      <c r="K3" s="111"/>
      <c r="L3" s="111"/>
      <c r="M3" s="111"/>
      <c r="N3" s="111"/>
      <c r="O3" s="111"/>
      <c r="P3" s="111"/>
      <c r="Q3" s="112"/>
      <c r="R3" s="115" t="s">
        <v>141</v>
      </c>
      <c r="S3" s="115"/>
    </row>
    <row r="4" spans="1:19" ht="22.2" customHeight="1">
      <c r="A4" s="125" t="s">
        <v>22</v>
      </c>
      <c r="B4" s="125"/>
      <c r="C4" s="125"/>
      <c r="D4" s="125"/>
      <c r="E4" s="125"/>
      <c r="F4" s="125"/>
      <c r="G4" s="125"/>
      <c r="H4" s="125"/>
      <c r="I4" s="125"/>
      <c r="J4" s="125"/>
      <c r="K4" s="125"/>
      <c r="L4" s="125"/>
      <c r="M4" s="125"/>
      <c r="N4" s="125"/>
      <c r="O4" s="125"/>
      <c r="P4" s="125"/>
      <c r="Q4" s="125"/>
      <c r="R4" s="125"/>
      <c r="S4" s="125"/>
    </row>
    <row r="5" spans="1:19" ht="21">
      <c r="A5" s="109" t="s">
        <v>23</v>
      </c>
      <c r="B5" s="109"/>
      <c r="C5" s="109"/>
      <c r="D5" s="109"/>
      <c r="E5" s="109"/>
      <c r="F5" s="109"/>
      <c r="G5" s="109"/>
      <c r="H5" s="109"/>
      <c r="I5" s="109"/>
      <c r="J5" s="109"/>
      <c r="K5" s="109"/>
      <c r="L5" s="109"/>
      <c r="M5" s="109"/>
      <c r="N5" s="109"/>
      <c r="O5" s="109"/>
      <c r="P5" s="109"/>
      <c r="Q5" s="109"/>
      <c r="R5" s="109"/>
      <c r="S5" s="109"/>
    </row>
    <row r="6" spans="1:19" ht="21" customHeight="1">
      <c r="A6" s="113" t="s">
        <v>24</v>
      </c>
      <c r="B6" s="114"/>
      <c r="C6" s="114"/>
      <c r="D6" s="114"/>
      <c r="E6" s="114"/>
      <c r="F6" s="114"/>
      <c r="G6" s="114"/>
      <c r="H6" s="114"/>
      <c r="I6" s="114"/>
      <c r="J6" s="114"/>
      <c r="K6" s="114"/>
      <c r="L6" s="114"/>
      <c r="M6" s="114"/>
      <c r="N6" s="114"/>
      <c r="O6" s="114"/>
      <c r="P6" s="114"/>
      <c r="Q6" s="114"/>
      <c r="R6" s="114"/>
      <c r="S6" s="114"/>
    </row>
    <row r="7" spans="1:19" ht="28.95" customHeight="1">
      <c r="A7" s="127" t="s">
        <v>0</v>
      </c>
      <c r="B7" s="127" t="s">
        <v>1</v>
      </c>
      <c r="C7" s="129" t="s">
        <v>21</v>
      </c>
      <c r="D7" s="127" t="s">
        <v>2</v>
      </c>
      <c r="E7" s="127" t="s">
        <v>3</v>
      </c>
      <c r="F7" s="128" t="s">
        <v>4</v>
      </c>
      <c r="G7" s="128" t="s">
        <v>5</v>
      </c>
      <c r="H7" s="127" t="s">
        <v>20</v>
      </c>
      <c r="I7" s="128" t="s">
        <v>6</v>
      </c>
      <c r="J7" s="128" t="s">
        <v>156</v>
      </c>
      <c r="K7" s="130" t="s">
        <v>7</v>
      </c>
      <c r="L7" s="131"/>
      <c r="M7" s="132"/>
      <c r="N7" s="128" t="s">
        <v>8</v>
      </c>
      <c r="O7" s="128" t="s">
        <v>9</v>
      </c>
      <c r="P7" s="128" t="s">
        <v>10</v>
      </c>
      <c r="Q7" s="127" t="s">
        <v>11</v>
      </c>
      <c r="R7" s="128" t="s">
        <v>18</v>
      </c>
      <c r="S7" s="126" t="s">
        <v>17</v>
      </c>
    </row>
    <row r="8" spans="1:19" ht="23.4" customHeight="1">
      <c r="A8" s="127"/>
      <c r="B8" s="127"/>
      <c r="C8" s="127"/>
      <c r="D8" s="127"/>
      <c r="E8" s="127"/>
      <c r="F8" s="128"/>
      <c r="G8" s="128"/>
      <c r="H8" s="127"/>
      <c r="I8" s="128"/>
      <c r="J8" s="128"/>
      <c r="K8" s="3" t="s">
        <v>12</v>
      </c>
      <c r="L8" s="3" t="s">
        <v>13</v>
      </c>
      <c r="M8" s="3" t="s">
        <v>14</v>
      </c>
      <c r="N8" s="128"/>
      <c r="O8" s="128"/>
      <c r="P8" s="128"/>
      <c r="Q8" s="127" t="s">
        <v>15</v>
      </c>
      <c r="R8" s="128"/>
      <c r="S8" s="126"/>
    </row>
    <row r="9" spans="1:19" ht="186.75" customHeight="1">
      <c r="A9" s="2"/>
      <c r="B9" s="11" t="s">
        <v>25</v>
      </c>
      <c r="C9" s="4" t="s">
        <v>29</v>
      </c>
      <c r="D9" s="4" t="s">
        <v>30</v>
      </c>
      <c r="E9" s="6">
        <v>260</v>
      </c>
      <c r="F9" s="2"/>
      <c r="G9" s="2"/>
      <c r="H9" s="67" t="s">
        <v>36</v>
      </c>
      <c r="I9" s="2"/>
      <c r="J9" s="2"/>
      <c r="K9" s="85">
        <v>24625365680</v>
      </c>
      <c r="L9" s="75" t="s">
        <v>196</v>
      </c>
      <c r="M9" s="86">
        <v>24625365680</v>
      </c>
      <c r="N9" s="2"/>
      <c r="O9" s="2"/>
      <c r="P9" s="2"/>
      <c r="Q9" s="64" t="s">
        <v>41</v>
      </c>
      <c r="R9" s="45" t="s">
        <v>143</v>
      </c>
      <c r="S9" s="45" t="s">
        <v>150</v>
      </c>
    </row>
    <row r="10" spans="1:19" ht="148.5" customHeight="1">
      <c r="A10" s="2"/>
      <c r="B10" s="11" t="s">
        <v>26</v>
      </c>
      <c r="C10" s="4" t="s">
        <v>29</v>
      </c>
      <c r="D10" s="4" t="s">
        <v>31</v>
      </c>
      <c r="E10" s="6">
        <v>200</v>
      </c>
      <c r="F10" s="2"/>
      <c r="G10" s="2"/>
      <c r="H10" s="67" t="s">
        <v>36</v>
      </c>
      <c r="I10" s="2"/>
      <c r="J10" s="2"/>
      <c r="K10" s="85">
        <v>19326800000</v>
      </c>
      <c r="L10" s="75" t="s">
        <v>196</v>
      </c>
      <c r="M10" s="86">
        <v>19326800000</v>
      </c>
      <c r="N10" s="2"/>
      <c r="O10" s="2"/>
      <c r="P10" s="2"/>
      <c r="Q10" s="64" t="s">
        <v>41</v>
      </c>
      <c r="R10" s="45" t="s">
        <v>144</v>
      </c>
      <c r="S10" s="45" t="s">
        <v>150</v>
      </c>
    </row>
    <row r="11" spans="1:19" ht="135">
      <c r="A11" s="12" t="s">
        <v>43</v>
      </c>
      <c r="B11" s="11" t="s">
        <v>27</v>
      </c>
      <c r="C11" s="4" t="s">
        <v>29</v>
      </c>
      <c r="D11" s="4" t="s">
        <v>30</v>
      </c>
      <c r="E11" s="6">
        <v>40</v>
      </c>
      <c r="F11" s="2"/>
      <c r="G11" s="2"/>
      <c r="H11" s="8" t="s">
        <v>34</v>
      </c>
      <c r="I11" s="64" t="s">
        <v>37</v>
      </c>
      <c r="J11" s="65" t="s">
        <v>38</v>
      </c>
      <c r="K11" s="87">
        <v>20000000000</v>
      </c>
      <c r="L11" s="74" t="s">
        <v>196</v>
      </c>
      <c r="M11" s="86">
        <v>20000000000</v>
      </c>
      <c r="N11" s="2"/>
      <c r="O11" s="2"/>
      <c r="P11" s="2"/>
      <c r="Q11" s="64" t="s">
        <v>41</v>
      </c>
      <c r="R11" s="45" t="s">
        <v>145</v>
      </c>
      <c r="S11" s="45" t="s">
        <v>155</v>
      </c>
    </row>
    <row r="12" spans="1:19" ht="78.75" customHeight="1">
      <c r="A12" s="137" t="s">
        <v>43</v>
      </c>
      <c r="B12" s="139" t="s">
        <v>28</v>
      </c>
      <c r="C12" s="135" t="s">
        <v>29</v>
      </c>
      <c r="D12" s="4" t="s">
        <v>30</v>
      </c>
      <c r="E12" s="6">
        <v>120</v>
      </c>
      <c r="F12" s="2"/>
      <c r="G12" s="2"/>
      <c r="H12" s="72" t="s">
        <v>35</v>
      </c>
      <c r="I12" s="57" t="s">
        <v>39</v>
      </c>
      <c r="J12" s="68" t="s">
        <v>136</v>
      </c>
      <c r="K12" s="87">
        <v>58807836000</v>
      </c>
      <c r="L12" s="74" t="s">
        <v>196</v>
      </c>
      <c r="M12" s="88">
        <v>58807836000</v>
      </c>
      <c r="N12" s="70"/>
      <c r="O12" s="70"/>
      <c r="P12" s="70"/>
      <c r="Q12" s="57" t="s">
        <v>41</v>
      </c>
      <c r="R12" s="68" t="s">
        <v>146</v>
      </c>
      <c r="S12" s="61" t="s">
        <v>40</v>
      </c>
    </row>
    <row r="13" spans="1:19" ht="78.75" customHeight="1">
      <c r="A13" s="138"/>
      <c r="B13" s="140"/>
      <c r="C13" s="135"/>
      <c r="D13" s="4" t="s">
        <v>32</v>
      </c>
      <c r="E13" s="6">
        <v>1080</v>
      </c>
      <c r="F13" s="2"/>
      <c r="G13" s="2"/>
      <c r="H13" s="73"/>
      <c r="I13" s="58"/>
      <c r="J13" s="69"/>
      <c r="K13" s="74"/>
      <c r="L13" s="74"/>
      <c r="M13" s="69"/>
      <c r="N13" s="71"/>
      <c r="O13" s="71"/>
      <c r="P13" s="71"/>
      <c r="Q13" s="58"/>
      <c r="R13" s="69"/>
      <c r="S13" s="62"/>
    </row>
    <row r="14" spans="1:19" ht="141.75" customHeight="1">
      <c r="A14" s="12">
        <v>835</v>
      </c>
      <c r="B14" s="53" t="s">
        <v>154</v>
      </c>
      <c r="C14" s="4" t="s">
        <v>29</v>
      </c>
      <c r="D14" s="4" t="s">
        <v>32</v>
      </c>
      <c r="E14" s="6">
        <v>300</v>
      </c>
      <c r="F14" s="2"/>
      <c r="G14" s="2"/>
      <c r="H14" s="67" t="s">
        <v>33</v>
      </c>
      <c r="I14" s="64" t="s">
        <v>160</v>
      </c>
      <c r="J14" s="65" t="s">
        <v>136</v>
      </c>
      <c r="K14" s="55" t="s">
        <v>196</v>
      </c>
      <c r="L14" s="89">
        <v>11989443823</v>
      </c>
      <c r="M14" s="86">
        <v>11989443823</v>
      </c>
      <c r="N14" s="2"/>
      <c r="O14" s="2"/>
      <c r="P14" s="2"/>
      <c r="Q14" s="64" t="s">
        <v>41</v>
      </c>
      <c r="R14" s="45" t="s">
        <v>148</v>
      </c>
      <c r="S14" s="50" t="s">
        <v>147</v>
      </c>
    </row>
    <row r="15" spans="1:19" ht="146.25" customHeight="1">
      <c r="A15" s="12">
        <v>834</v>
      </c>
      <c r="B15" s="53" t="s">
        <v>153</v>
      </c>
      <c r="C15" s="4" t="s">
        <v>29</v>
      </c>
      <c r="D15" s="4" t="s">
        <v>32</v>
      </c>
      <c r="E15" s="6">
        <v>115</v>
      </c>
      <c r="F15" s="2"/>
      <c r="G15" s="2"/>
      <c r="H15" s="67" t="s">
        <v>33</v>
      </c>
      <c r="I15" s="64" t="s">
        <v>160</v>
      </c>
      <c r="J15" s="65" t="s">
        <v>136</v>
      </c>
      <c r="K15" s="75" t="s">
        <v>196</v>
      </c>
      <c r="L15" s="85">
        <v>4000000000</v>
      </c>
      <c r="M15" s="86">
        <v>4000000000</v>
      </c>
      <c r="N15" s="2"/>
      <c r="O15" s="2"/>
      <c r="P15" s="2"/>
      <c r="Q15" s="64" t="s">
        <v>41</v>
      </c>
      <c r="R15" s="45" t="s">
        <v>149</v>
      </c>
      <c r="S15" s="50" t="s">
        <v>147</v>
      </c>
    </row>
    <row r="16" spans="1:19" ht="138.75" customHeight="1">
      <c r="A16" s="136">
        <v>840</v>
      </c>
      <c r="B16" s="133" t="s">
        <v>152</v>
      </c>
      <c r="C16" s="135" t="s">
        <v>29</v>
      </c>
      <c r="D16" s="46" t="s">
        <v>32</v>
      </c>
      <c r="E16" s="6">
        <v>15</v>
      </c>
      <c r="F16" s="2"/>
      <c r="G16" s="2"/>
      <c r="H16" s="66" t="s">
        <v>33</v>
      </c>
      <c r="I16" s="57" t="s">
        <v>161</v>
      </c>
      <c r="J16" s="68" t="s">
        <v>136</v>
      </c>
      <c r="K16" s="54" t="s">
        <v>196</v>
      </c>
      <c r="L16" s="90">
        <v>5439500000</v>
      </c>
      <c r="M16" s="88">
        <v>5439500000</v>
      </c>
      <c r="N16" s="2"/>
      <c r="O16" s="2"/>
      <c r="P16" s="2"/>
      <c r="Q16" s="57" t="s">
        <v>41</v>
      </c>
      <c r="R16" s="59" t="s">
        <v>151</v>
      </c>
      <c r="S16" s="61" t="s">
        <v>159</v>
      </c>
    </row>
    <row r="17" spans="1:19" ht="115.5" customHeight="1">
      <c r="A17" s="136"/>
      <c r="B17" s="134"/>
      <c r="C17" s="135"/>
      <c r="D17" s="46" t="s">
        <v>32</v>
      </c>
      <c r="E17" s="6">
        <v>10</v>
      </c>
      <c r="F17" s="2"/>
      <c r="G17" s="2"/>
      <c r="H17" s="67"/>
      <c r="I17" s="58"/>
      <c r="J17" s="69"/>
      <c r="K17" s="55"/>
      <c r="L17" s="55"/>
      <c r="M17" s="56"/>
      <c r="N17" s="2"/>
      <c r="O17" s="2"/>
      <c r="P17" s="2"/>
      <c r="Q17" s="58"/>
      <c r="R17" s="60"/>
      <c r="S17" s="62"/>
    </row>
    <row r="18" spans="1:19" ht="146.25" customHeight="1">
      <c r="A18" s="12">
        <v>837</v>
      </c>
      <c r="B18" s="11" t="s">
        <v>157</v>
      </c>
      <c r="C18" s="46" t="s">
        <v>29</v>
      </c>
      <c r="D18" s="46" t="s">
        <v>158</v>
      </c>
      <c r="E18" s="6">
        <v>131</v>
      </c>
      <c r="F18" s="2"/>
      <c r="G18" s="2"/>
      <c r="H18" s="67" t="s">
        <v>33</v>
      </c>
      <c r="I18" s="64" t="s">
        <v>161</v>
      </c>
      <c r="J18" s="65" t="s">
        <v>136</v>
      </c>
      <c r="K18" s="75" t="s">
        <v>196</v>
      </c>
      <c r="L18" s="85">
        <v>4978000000</v>
      </c>
      <c r="M18" s="86">
        <v>4978000000</v>
      </c>
      <c r="N18" s="2"/>
      <c r="O18" s="2"/>
      <c r="P18" s="2"/>
      <c r="Q18" s="64" t="s">
        <v>41</v>
      </c>
      <c r="R18" s="45" t="s">
        <v>148</v>
      </c>
      <c r="S18" s="45" t="s">
        <v>159</v>
      </c>
    </row>
  </sheetData>
  <mergeCells count="31">
    <mergeCell ref="B16:B17"/>
    <mergeCell ref="C16:C17"/>
    <mergeCell ref="A16:A17"/>
    <mergeCell ref="N7:N8"/>
    <mergeCell ref="R7:R8"/>
    <mergeCell ref="A12:A13"/>
    <mergeCell ref="C12:C13"/>
    <mergeCell ref="B12:B13"/>
    <mergeCell ref="S7:S8"/>
    <mergeCell ref="Q7:Q8"/>
    <mergeCell ref="A7:A8"/>
    <mergeCell ref="B7:B8"/>
    <mergeCell ref="D7:D8"/>
    <mergeCell ref="E7:E8"/>
    <mergeCell ref="F7:F8"/>
    <mergeCell ref="G7:G8"/>
    <mergeCell ref="C7:C8"/>
    <mergeCell ref="O7:O8"/>
    <mergeCell ref="P7:P8"/>
    <mergeCell ref="H7:H8"/>
    <mergeCell ref="I7:I8"/>
    <mergeCell ref="J7:J8"/>
    <mergeCell ref="K7:M7"/>
    <mergeCell ref="A5:S5"/>
    <mergeCell ref="E1:Q3"/>
    <mergeCell ref="A6:S6"/>
    <mergeCell ref="R1:S1"/>
    <mergeCell ref="R2:S2"/>
    <mergeCell ref="R3:S3"/>
    <mergeCell ref="A1:D3"/>
    <mergeCell ref="A4:S4"/>
  </mergeCells>
  <pageMargins left="0.23622047244094491" right="0.23622047244094491"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1"/>
  <sheetViews>
    <sheetView topLeftCell="C13" zoomScale="68" zoomScaleNormal="68" workbookViewId="0">
      <selection activeCell="I15" sqref="I15"/>
    </sheetView>
  </sheetViews>
  <sheetFormatPr baseColWidth="10" defaultColWidth="21" defaultRowHeight="15"/>
  <cols>
    <col min="1" max="1" width="6.5546875" style="76" customWidth="1"/>
    <col min="2" max="2" width="42.5546875" style="1" customWidth="1"/>
    <col min="3" max="3" width="21.33203125" style="1" customWidth="1"/>
    <col min="4" max="4" width="25.5546875" style="1" customWidth="1"/>
    <col min="5" max="5" width="13.33203125" style="1" customWidth="1"/>
    <col min="6" max="6" width="17.5546875" style="1" customWidth="1"/>
    <col min="7" max="7" width="18" style="1" customWidth="1"/>
    <col min="8" max="8" width="21" style="1"/>
    <col min="9" max="9" width="18.33203125" style="1" customWidth="1"/>
    <col min="10" max="10" width="25.5546875" style="1" customWidth="1"/>
    <col min="11" max="12" width="21" style="1"/>
    <col min="13" max="13" width="21" style="1" customWidth="1"/>
    <col min="14" max="14" width="21" style="1"/>
    <col min="15" max="15" width="14.33203125" style="1" bestFit="1" customWidth="1"/>
    <col min="16" max="16" width="10.88671875" style="1" customWidth="1"/>
    <col min="17" max="17" width="21" style="1"/>
    <col min="18" max="18" width="36.44140625" style="1" customWidth="1"/>
    <col min="19" max="19" width="34" style="1" customWidth="1"/>
    <col min="20" max="16384" width="21" style="1"/>
  </cols>
  <sheetData>
    <row r="1" spans="1:19" ht="21.75" customHeight="1">
      <c r="A1" s="116"/>
      <c r="B1" s="117"/>
      <c r="C1" s="117"/>
      <c r="D1" s="118"/>
      <c r="E1" s="110" t="s">
        <v>16</v>
      </c>
      <c r="F1" s="111"/>
      <c r="G1" s="111"/>
      <c r="H1" s="111"/>
      <c r="I1" s="111"/>
      <c r="J1" s="111"/>
      <c r="K1" s="111"/>
      <c r="L1" s="111"/>
      <c r="M1" s="111"/>
      <c r="N1" s="111"/>
      <c r="O1" s="111"/>
      <c r="P1" s="111"/>
      <c r="Q1" s="112"/>
      <c r="R1" s="115" t="s">
        <v>19</v>
      </c>
      <c r="S1" s="115"/>
    </row>
    <row r="2" spans="1:19" ht="21.75" customHeight="1">
      <c r="A2" s="119"/>
      <c r="B2" s="120"/>
      <c r="C2" s="120"/>
      <c r="D2" s="121"/>
      <c r="E2" s="110"/>
      <c r="F2" s="111"/>
      <c r="G2" s="111"/>
      <c r="H2" s="111"/>
      <c r="I2" s="111"/>
      <c r="J2" s="111"/>
      <c r="K2" s="111"/>
      <c r="L2" s="111"/>
      <c r="M2" s="111"/>
      <c r="N2" s="111"/>
      <c r="O2" s="111"/>
      <c r="P2" s="111"/>
      <c r="Q2" s="112"/>
      <c r="R2" s="115" t="s">
        <v>142</v>
      </c>
      <c r="S2" s="115"/>
    </row>
    <row r="3" spans="1:19" ht="21.75" customHeight="1">
      <c r="A3" s="122"/>
      <c r="B3" s="123"/>
      <c r="C3" s="123"/>
      <c r="D3" s="124"/>
      <c r="E3" s="110"/>
      <c r="F3" s="111"/>
      <c r="G3" s="111"/>
      <c r="H3" s="111"/>
      <c r="I3" s="111"/>
      <c r="J3" s="111"/>
      <c r="K3" s="111"/>
      <c r="L3" s="111"/>
      <c r="M3" s="111"/>
      <c r="N3" s="111"/>
      <c r="O3" s="111"/>
      <c r="P3" s="111"/>
      <c r="Q3" s="112"/>
      <c r="R3" s="115" t="s">
        <v>141</v>
      </c>
      <c r="S3" s="115"/>
    </row>
    <row r="4" spans="1:19" ht="22.2" customHeight="1">
      <c r="A4" s="125" t="s">
        <v>22</v>
      </c>
      <c r="B4" s="125"/>
      <c r="C4" s="125"/>
      <c r="D4" s="125"/>
      <c r="E4" s="125"/>
      <c r="F4" s="125"/>
      <c r="G4" s="125"/>
      <c r="H4" s="125"/>
      <c r="I4" s="125"/>
      <c r="J4" s="125"/>
      <c r="K4" s="125"/>
      <c r="L4" s="125"/>
      <c r="M4" s="125"/>
      <c r="N4" s="125"/>
      <c r="O4" s="125"/>
      <c r="P4" s="125"/>
      <c r="Q4" s="125"/>
      <c r="R4" s="125"/>
      <c r="S4" s="125"/>
    </row>
    <row r="5" spans="1:19" ht="21">
      <c r="A5" s="109" t="s">
        <v>23</v>
      </c>
      <c r="B5" s="109"/>
      <c r="C5" s="109"/>
      <c r="D5" s="109"/>
      <c r="E5" s="109"/>
      <c r="F5" s="109"/>
      <c r="G5" s="109"/>
      <c r="H5" s="109"/>
      <c r="I5" s="109"/>
      <c r="J5" s="109"/>
      <c r="K5" s="109"/>
      <c r="L5" s="109"/>
      <c r="M5" s="109"/>
      <c r="N5" s="109"/>
      <c r="O5" s="109"/>
      <c r="P5" s="109"/>
      <c r="Q5" s="109"/>
      <c r="R5" s="109"/>
      <c r="S5" s="109"/>
    </row>
    <row r="6" spans="1:19" ht="21" customHeight="1">
      <c r="A6" s="113" t="s">
        <v>44</v>
      </c>
      <c r="B6" s="114"/>
      <c r="C6" s="114"/>
      <c r="D6" s="114"/>
      <c r="E6" s="114"/>
      <c r="F6" s="114"/>
      <c r="G6" s="114"/>
      <c r="H6" s="114"/>
      <c r="I6" s="114"/>
      <c r="J6" s="114"/>
      <c r="K6" s="114"/>
      <c r="L6" s="114"/>
      <c r="M6" s="114"/>
      <c r="N6" s="114"/>
      <c r="O6" s="114"/>
      <c r="P6" s="114"/>
      <c r="Q6" s="114"/>
      <c r="R6" s="114"/>
      <c r="S6" s="114"/>
    </row>
    <row r="7" spans="1:19" ht="28.95" customHeight="1">
      <c r="A7" s="127" t="s">
        <v>0</v>
      </c>
      <c r="B7" s="127" t="s">
        <v>1</v>
      </c>
      <c r="C7" s="129" t="s">
        <v>21</v>
      </c>
      <c r="D7" s="127" t="s">
        <v>2</v>
      </c>
      <c r="E7" s="127" t="s">
        <v>3</v>
      </c>
      <c r="F7" s="128" t="s">
        <v>4</v>
      </c>
      <c r="G7" s="128" t="s">
        <v>5</v>
      </c>
      <c r="H7" s="127" t="s">
        <v>20</v>
      </c>
      <c r="I7" s="128" t="s">
        <v>6</v>
      </c>
      <c r="J7" s="128" t="s">
        <v>156</v>
      </c>
      <c r="K7" s="130" t="s">
        <v>7</v>
      </c>
      <c r="L7" s="131"/>
      <c r="M7" s="132"/>
      <c r="N7" s="128" t="s">
        <v>8</v>
      </c>
      <c r="O7" s="128" t="s">
        <v>9</v>
      </c>
      <c r="P7" s="128" t="s">
        <v>10</v>
      </c>
      <c r="Q7" s="127" t="s">
        <v>11</v>
      </c>
      <c r="R7" s="128" t="s">
        <v>18</v>
      </c>
      <c r="S7" s="126" t="s">
        <v>17</v>
      </c>
    </row>
    <row r="8" spans="1:19" ht="23.4" customHeight="1">
      <c r="A8" s="127"/>
      <c r="B8" s="127"/>
      <c r="C8" s="127"/>
      <c r="D8" s="127"/>
      <c r="E8" s="127"/>
      <c r="F8" s="128"/>
      <c r="G8" s="128"/>
      <c r="H8" s="127"/>
      <c r="I8" s="128"/>
      <c r="J8" s="128"/>
      <c r="K8" s="3" t="s">
        <v>12</v>
      </c>
      <c r="L8" s="3" t="s">
        <v>13</v>
      </c>
      <c r="M8" s="3" t="s">
        <v>14</v>
      </c>
      <c r="N8" s="128"/>
      <c r="O8" s="128"/>
      <c r="P8" s="128"/>
      <c r="Q8" s="127" t="s">
        <v>15</v>
      </c>
      <c r="R8" s="128"/>
      <c r="S8" s="126"/>
    </row>
    <row r="9" spans="1:19" ht="205.5" customHeight="1">
      <c r="A9" s="52"/>
      <c r="B9" s="11" t="s">
        <v>45</v>
      </c>
      <c r="C9" s="4" t="s">
        <v>50</v>
      </c>
      <c r="D9" s="4" t="s">
        <v>51</v>
      </c>
      <c r="E9" s="6">
        <v>92</v>
      </c>
      <c r="F9" s="2"/>
      <c r="G9" s="2"/>
      <c r="H9" s="7" t="s">
        <v>36</v>
      </c>
      <c r="I9" s="2"/>
      <c r="J9" s="2"/>
      <c r="K9" s="10">
        <f>32214000000+1500000000</f>
        <v>33714000000</v>
      </c>
      <c r="L9" s="10">
        <v>0</v>
      </c>
      <c r="M9" s="10">
        <f t="shared" ref="M9:M16" si="0">+L9+K9</f>
        <v>33714000000</v>
      </c>
      <c r="N9" s="2"/>
      <c r="O9" s="2"/>
      <c r="P9" s="2"/>
      <c r="Q9" s="7" t="s">
        <v>41</v>
      </c>
      <c r="R9" s="45" t="s">
        <v>163</v>
      </c>
      <c r="S9" s="45" t="s">
        <v>162</v>
      </c>
    </row>
    <row r="10" spans="1:19" ht="159.75" customHeight="1">
      <c r="A10" s="52">
        <v>844</v>
      </c>
      <c r="B10" s="53" t="s">
        <v>165</v>
      </c>
      <c r="C10" s="4" t="s">
        <v>50</v>
      </c>
      <c r="D10" s="4" t="s">
        <v>51</v>
      </c>
      <c r="E10" s="6">
        <v>28</v>
      </c>
      <c r="F10" s="2"/>
      <c r="G10" s="2"/>
      <c r="H10" s="7" t="s">
        <v>33</v>
      </c>
      <c r="I10" s="51" t="s">
        <v>161</v>
      </c>
      <c r="J10" s="52" t="s">
        <v>38</v>
      </c>
      <c r="K10" s="10">
        <v>9650000000</v>
      </c>
      <c r="L10" s="10">
        <v>0</v>
      </c>
      <c r="M10" s="10">
        <f t="shared" si="0"/>
        <v>9650000000</v>
      </c>
      <c r="N10" s="2"/>
      <c r="O10" s="2"/>
      <c r="P10" s="2"/>
      <c r="Q10" s="7" t="s">
        <v>41</v>
      </c>
      <c r="R10" s="45" t="s">
        <v>166</v>
      </c>
      <c r="S10" s="45" t="s">
        <v>168</v>
      </c>
    </row>
    <row r="11" spans="1:19" ht="148.5" customHeight="1">
      <c r="A11" s="52">
        <v>841</v>
      </c>
      <c r="B11" s="11" t="s">
        <v>46</v>
      </c>
      <c r="C11" s="4" t="s">
        <v>50</v>
      </c>
      <c r="D11" s="4" t="s">
        <v>51</v>
      </c>
      <c r="E11" s="6">
        <v>14</v>
      </c>
      <c r="F11" s="2"/>
      <c r="G11" s="2"/>
      <c r="H11" s="7" t="s">
        <v>33</v>
      </c>
      <c r="I11" s="51" t="s">
        <v>161</v>
      </c>
      <c r="J11" s="52" t="s">
        <v>38</v>
      </c>
      <c r="K11" s="10">
        <v>14000000000</v>
      </c>
      <c r="L11" s="10">
        <v>0</v>
      </c>
      <c r="M11" s="10">
        <f t="shared" si="0"/>
        <v>14000000000</v>
      </c>
      <c r="N11" s="2"/>
      <c r="O11" s="2"/>
      <c r="P11" s="2"/>
      <c r="Q11" s="7" t="s">
        <v>41</v>
      </c>
      <c r="R11" s="77" t="s">
        <v>167</v>
      </c>
      <c r="S11" s="45" t="s">
        <v>169</v>
      </c>
    </row>
    <row r="12" spans="1:19" ht="105">
      <c r="A12" s="52">
        <v>842</v>
      </c>
      <c r="B12" s="11" t="s">
        <v>170</v>
      </c>
      <c r="C12" s="14" t="s">
        <v>50</v>
      </c>
      <c r="D12" s="4" t="s">
        <v>51</v>
      </c>
      <c r="E12" s="6">
        <v>4</v>
      </c>
      <c r="F12" s="2"/>
      <c r="G12" s="2"/>
      <c r="H12" s="7" t="s">
        <v>33</v>
      </c>
      <c r="I12" s="51" t="s">
        <v>161</v>
      </c>
      <c r="J12" s="52" t="s">
        <v>38</v>
      </c>
      <c r="K12" s="16">
        <v>8000000000</v>
      </c>
      <c r="L12" s="16">
        <v>0</v>
      </c>
      <c r="M12" s="16">
        <f t="shared" si="0"/>
        <v>8000000000</v>
      </c>
      <c r="N12" s="2"/>
      <c r="O12" s="2"/>
      <c r="P12" s="2"/>
      <c r="Q12" s="7" t="s">
        <v>41</v>
      </c>
      <c r="R12" s="45" t="s">
        <v>173</v>
      </c>
      <c r="S12" s="45" t="s">
        <v>174</v>
      </c>
    </row>
    <row r="13" spans="1:19" ht="74.25" customHeight="1">
      <c r="A13" s="52"/>
      <c r="B13" s="11" t="s">
        <v>47</v>
      </c>
      <c r="C13" s="4" t="s">
        <v>50</v>
      </c>
      <c r="D13" s="4" t="s">
        <v>51</v>
      </c>
      <c r="E13" s="6">
        <v>30</v>
      </c>
      <c r="F13" s="2"/>
      <c r="G13" s="2"/>
      <c r="H13" s="7" t="s">
        <v>175</v>
      </c>
      <c r="I13" s="2"/>
      <c r="J13" s="2"/>
      <c r="K13" s="9">
        <v>3000000000</v>
      </c>
      <c r="L13" s="9">
        <v>6000000000</v>
      </c>
      <c r="M13" s="9">
        <f t="shared" si="0"/>
        <v>9000000000</v>
      </c>
      <c r="N13" s="2"/>
      <c r="O13" s="2"/>
      <c r="P13" s="2"/>
      <c r="Q13" s="7" t="s">
        <v>41</v>
      </c>
      <c r="R13" s="2"/>
      <c r="S13" s="2"/>
    </row>
    <row r="14" spans="1:19" ht="83.25" customHeight="1">
      <c r="A14" s="52"/>
      <c r="B14" s="11" t="s">
        <v>48</v>
      </c>
      <c r="C14" s="4" t="s">
        <v>50</v>
      </c>
      <c r="D14" s="4" t="s">
        <v>51</v>
      </c>
      <c r="E14" s="6">
        <v>3</v>
      </c>
      <c r="F14" s="2"/>
      <c r="G14" s="2"/>
      <c r="H14" s="7" t="s">
        <v>36</v>
      </c>
      <c r="I14" s="2"/>
      <c r="J14" s="2"/>
      <c r="K14" s="10">
        <v>0</v>
      </c>
      <c r="L14" s="10">
        <v>1932000000</v>
      </c>
      <c r="M14" s="10">
        <f t="shared" si="0"/>
        <v>1932000000</v>
      </c>
      <c r="N14" s="2"/>
      <c r="O14" s="2"/>
      <c r="P14" s="2"/>
      <c r="Q14" s="7" t="s">
        <v>41</v>
      </c>
      <c r="R14" s="2"/>
      <c r="S14" s="2"/>
    </row>
    <row r="15" spans="1:19" ht="86.25" customHeight="1">
      <c r="A15" s="52">
        <v>847</v>
      </c>
      <c r="B15" s="11" t="s">
        <v>49</v>
      </c>
      <c r="C15" s="4" t="s">
        <v>50</v>
      </c>
      <c r="D15" s="4" t="s">
        <v>51</v>
      </c>
      <c r="E15" s="6">
        <v>5</v>
      </c>
      <c r="F15" s="2"/>
      <c r="G15" s="2"/>
      <c r="H15" s="7" t="s">
        <v>36</v>
      </c>
      <c r="I15" s="51" t="s">
        <v>171</v>
      </c>
      <c r="J15" s="52" t="s">
        <v>38</v>
      </c>
      <c r="K15" s="10">
        <v>0</v>
      </c>
      <c r="L15" s="10">
        <v>8950000000</v>
      </c>
      <c r="M15" s="10">
        <f t="shared" si="0"/>
        <v>8950000000</v>
      </c>
      <c r="N15" s="2"/>
      <c r="O15" s="2"/>
      <c r="P15" s="2"/>
      <c r="Q15" s="7" t="s">
        <v>41</v>
      </c>
      <c r="R15" s="2"/>
      <c r="S15" s="45" t="s">
        <v>172</v>
      </c>
    </row>
    <row r="16" spans="1:19" ht="120.75" customHeight="1">
      <c r="A16" s="52">
        <v>843</v>
      </c>
      <c r="B16" s="51" t="s">
        <v>176</v>
      </c>
      <c r="C16" s="47" t="s">
        <v>50</v>
      </c>
      <c r="D16" s="47" t="s">
        <v>51</v>
      </c>
      <c r="E16" s="6">
        <v>5</v>
      </c>
      <c r="F16" s="2"/>
      <c r="G16" s="2"/>
      <c r="H16" s="49" t="s">
        <v>33</v>
      </c>
      <c r="I16" s="51" t="s">
        <v>161</v>
      </c>
      <c r="J16" s="52" t="s">
        <v>38</v>
      </c>
      <c r="K16" s="48">
        <v>5000000000</v>
      </c>
      <c r="L16" s="48">
        <v>0</v>
      </c>
      <c r="M16" s="48">
        <f t="shared" si="0"/>
        <v>5000000000</v>
      </c>
      <c r="N16" s="2"/>
      <c r="O16" s="2"/>
      <c r="P16" s="2"/>
      <c r="Q16" s="49" t="s">
        <v>41</v>
      </c>
      <c r="R16" s="2"/>
      <c r="S16" s="45" t="s">
        <v>181</v>
      </c>
    </row>
    <row r="17" spans="1:19" ht="86.25" customHeight="1">
      <c r="A17" s="52" t="s">
        <v>42</v>
      </c>
      <c r="B17" s="51" t="s">
        <v>177</v>
      </c>
      <c r="C17" s="47" t="s">
        <v>50</v>
      </c>
      <c r="D17" s="47" t="s">
        <v>51</v>
      </c>
      <c r="E17" s="6">
        <v>10</v>
      </c>
      <c r="F17" s="2"/>
      <c r="G17" s="2"/>
      <c r="H17" s="49" t="s">
        <v>36</v>
      </c>
      <c r="I17" s="51"/>
      <c r="J17" s="52"/>
      <c r="K17" s="48">
        <v>10000000000</v>
      </c>
      <c r="L17" s="48">
        <v>0</v>
      </c>
      <c r="M17" s="48">
        <f t="shared" ref="M17:M18" si="1">+L17+K17</f>
        <v>10000000000</v>
      </c>
      <c r="N17" s="2"/>
      <c r="O17" s="2"/>
      <c r="P17" s="2"/>
      <c r="Q17" s="49" t="s">
        <v>41</v>
      </c>
      <c r="R17" s="2"/>
      <c r="S17" s="45"/>
    </row>
    <row r="18" spans="1:19" ht="141.75" customHeight="1">
      <c r="A18" s="52" t="s">
        <v>42</v>
      </c>
      <c r="B18" s="51" t="s">
        <v>178</v>
      </c>
      <c r="C18" s="47" t="s">
        <v>50</v>
      </c>
      <c r="D18" s="47" t="s">
        <v>51</v>
      </c>
      <c r="E18" s="6">
        <v>1</v>
      </c>
      <c r="F18" s="2"/>
      <c r="G18" s="2"/>
      <c r="H18" s="49" t="s">
        <v>33</v>
      </c>
      <c r="I18" s="51"/>
      <c r="J18" s="52"/>
      <c r="K18" s="48">
        <v>1000000000</v>
      </c>
      <c r="L18" s="48">
        <v>0</v>
      </c>
      <c r="M18" s="48">
        <f t="shared" si="1"/>
        <v>1000000000</v>
      </c>
      <c r="N18" s="2"/>
      <c r="O18" s="2"/>
      <c r="P18" s="2"/>
      <c r="Q18" s="49" t="s">
        <v>41</v>
      </c>
      <c r="R18" s="45" t="s">
        <v>179</v>
      </c>
      <c r="S18" s="45" t="s">
        <v>180</v>
      </c>
    </row>
    <row r="19" spans="1:19" ht="86.25" customHeight="1">
      <c r="A19" s="78"/>
      <c r="B19" s="79"/>
      <c r="C19" s="80"/>
      <c r="D19" s="80"/>
      <c r="E19" s="81"/>
      <c r="F19" s="82"/>
      <c r="G19" s="82"/>
      <c r="H19" s="80"/>
      <c r="I19" s="79"/>
      <c r="J19" s="78"/>
      <c r="K19" s="83"/>
      <c r="L19" s="83"/>
      <c r="M19" s="83"/>
      <c r="N19" s="82"/>
      <c r="O19" s="82"/>
      <c r="P19" s="82"/>
      <c r="Q19" s="80"/>
      <c r="R19" s="82"/>
      <c r="S19" s="84"/>
    </row>
    <row r="20" spans="1:19" ht="86.25" customHeight="1">
      <c r="A20" s="78"/>
      <c r="B20" s="79"/>
      <c r="C20" s="80"/>
      <c r="D20" s="80"/>
      <c r="E20" s="81"/>
      <c r="F20" s="82"/>
      <c r="G20" s="82"/>
      <c r="H20" s="80"/>
      <c r="I20" s="79"/>
      <c r="J20" s="78"/>
      <c r="K20" s="83"/>
      <c r="L20" s="83"/>
      <c r="M20" s="83"/>
      <c r="N20" s="82"/>
      <c r="O20" s="82"/>
      <c r="P20" s="82"/>
      <c r="Q20" s="80"/>
      <c r="R20" s="82"/>
      <c r="S20" s="84"/>
    </row>
    <row r="21" spans="1:19">
      <c r="B21" s="1" t="s">
        <v>164</v>
      </c>
    </row>
  </sheetData>
  <mergeCells count="25">
    <mergeCell ref="P7:P8"/>
    <mergeCell ref="Q7:Q8"/>
    <mergeCell ref="J7:J8"/>
    <mergeCell ref="K7:M7"/>
    <mergeCell ref="H7:H8"/>
    <mergeCell ref="I7:I8"/>
    <mergeCell ref="E7:E8"/>
    <mergeCell ref="F7:F8"/>
    <mergeCell ref="G7:G8"/>
    <mergeCell ref="N7:N8"/>
    <mergeCell ref="O7:O8"/>
    <mergeCell ref="A5:S5"/>
    <mergeCell ref="A1:D3"/>
    <mergeCell ref="E1:Q3"/>
    <mergeCell ref="R1:S1"/>
    <mergeCell ref="R2:S2"/>
    <mergeCell ref="R3:S3"/>
    <mergeCell ref="A4:S4"/>
    <mergeCell ref="A6:S6"/>
    <mergeCell ref="A7:A8"/>
    <mergeCell ref="B7:B8"/>
    <mergeCell ref="C7:C8"/>
    <mergeCell ref="D7:D8"/>
    <mergeCell ref="R7:R8"/>
    <mergeCell ref="S7:S8"/>
  </mergeCells>
  <pageMargins left="0.23622047244094491" right="0.23622047244094491" top="0.74803149606299213" bottom="0.74803149606299213" header="0.31496062992125984" footer="0.31496062992125984"/>
  <pageSetup scale="41"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S26"/>
  <sheetViews>
    <sheetView topLeftCell="A19" zoomScale="60" zoomScaleNormal="60" workbookViewId="0">
      <selection activeCell="R24" sqref="R24"/>
    </sheetView>
  </sheetViews>
  <sheetFormatPr baseColWidth="10" defaultColWidth="21" defaultRowHeight="15"/>
  <cols>
    <col min="1" max="1" width="6.5546875" style="1" customWidth="1"/>
    <col min="2" max="2" width="29.5546875" style="1" customWidth="1"/>
    <col min="3" max="3" width="27" style="1" customWidth="1"/>
    <col min="4" max="4" width="33.44140625" style="1" customWidth="1"/>
    <col min="5" max="5" width="13.33203125" style="1" customWidth="1"/>
    <col min="6" max="6" width="17.5546875" style="1" customWidth="1"/>
    <col min="7" max="7" width="18" style="1" customWidth="1"/>
    <col min="8" max="8" width="21" style="1"/>
    <col min="9" max="9" width="18.33203125" style="1" customWidth="1"/>
    <col min="10" max="10" width="25.5546875" style="1" customWidth="1"/>
    <col min="11" max="11" width="24.33203125" style="1" customWidth="1"/>
    <col min="12" max="12" width="22.44140625" style="1" customWidth="1"/>
    <col min="13" max="13" width="22.109375" style="1" customWidth="1"/>
    <col min="14" max="14" width="21" style="1"/>
    <col min="15" max="15" width="14.33203125" style="1" bestFit="1" customWidth="1"/>
    <col min="16" max="16" width="10.88671875" style="1" customWidth="1"/>
    <col min="17" max="17" width="21" style="1"/>
    <col min="18" max="18" width="38.33203125" style="1" customWidth="1"/>
    <col min="19" max="19" width="36.88671875" style="1" customWidth="1"/>
    <col min="20" max="16384" width="21" style="1"/>
  </cols>
  <sheetData>
    <row r="1" spans="1:19" ht="21.75" customHeight="1">
      <c r="A1" s="116"/>
      <c r="B1" s="117"/>
      <c r="C1" s="117"/>
      <c r="D1" s="118"/>
      <c r="E1" s="110" t="s">
        <v>16</v>
      </c>
      <c r="F1" s="111"/>
      <c r="G1" s="111"/>
      <c r="H1" s="111"/>
      <c r="I1" s="111"/>
      <c r="J1" s="111"/>
      <c r="K1" s="111"/>
      <c r="L1" s="111"/>
      <c r="M1" s="111"/>
      <c r="N1" s="111"/>
      <c r="O1" s="111"/>
      <c r="P1" s="111"/>
      <c r="Q1" s="112"/>
      <c r="R1" s="115" t="s">
        <v>19</v>
      </c>
      <c r="S1" s="115"/>
    </row>
    <row r="2" spans="1:19" ht="21.75" customHeight="1">
      <c r="A2" s="119"/>
      <c r="B2" s="120"/>
      <c r="C2" s="120"/>
      <c r="D2" s="121"/>
      <c r="E2" s="110"/>
      <c r="F2" s="111"/>
      <c r="G2" s="111"/>
      <c r="H2" s="111"/>
      <c r="I2" s="111"/>
      <c r="J2" s="111"/>
      <c r="K2" s="111"/>
      <c r="L2" s="111"/>
      <c r="M2" s="111"/>
      <c r="N2" s="111"/>
      <c r="O2" s="111"/>
      <c r="P2" s="111"/>
      <c r="Q2" s="112"/>
      <c r="R2" s="115" t="s">
        <v>142</v>
      </c>
      <c r="S2" s="115"/>
    </row>
    <row r="3" spans="1:19" ht="21.75" customHeight="1">
      <c r="A3" s="122"/>
      <c r="B3" s="123"/>
      <c r="C3" s="123"/>
      <c r="D3" s="124"/>
      <c r="E3" s="110"/>
      <c r="F3" s="111"/>
      <c r="G3" s="111"/>
      <c r="H3" s="111"/>
      <c r="I3" s="111"/>
      <c r="J3" s="111"/>
      <c r="K3" s="111"/>
      <c r="L3" s="111"/>
      <c r="M3" s="111"/>
      <c r="N3" s="111"/>
      <c r="O3" s="111"/>
      <c r="P3" s="111"/>
      <c r="Q3" s="112"/>
      <c r="R3" s="115" t="s">
        <v>141</v>
      </c>
      <c r="S3" s="115"/>
    </row>
    <row r="4" spans="1:19" ht="22.2" customHeight="1">
      <c r="A4" s="125" t="s">
        <v>22</v>
      </c>
      <c r="B4" s="125"/>
      <c r="C4" s="125"/>
      <c r="D4" s="125"/>
      <c r="E4" s="125"/>
      <c r="F4" s="125"/>
      <c r="G4" s="125"/>
      <c r="H4" s="125"/>
      <c r="I4" s="125"/>
      <c r="J4" s="125"/>
      <c r="K4" s="125"/>
      <c r="L4" s="125"/>
      <c r="M4" s="125"/>
      <c r="N4" s="125"/>
      <c r="O4" s="125"/>
      <c r="P4" s="125"/>
      <c r="Q4" s="125"/>
      <c r="R4" s="125"/>
      <c r="S4" s="125"/>
    </row>
    <row r="5" spans="1:19" ht="21">
      <c r="A5" s="109" t="s">
        <v>23</v>
      </c>
      <c r="B5" s="109"/>
      <c r="C5" s="109"/>
      <c r="D5" s="109"/>
      <c r="E5" s="109"/>
      <c r="F5" s="109"/>
      <c r="G5" s="109"/>
      <c r="H5" s="109"/>
      <c r="I5" s="109"/>
      <c r="J5" s="109"/>
      <c r="K5" s="109"/>
      <c r="L5" s="109"/>
      <c r="M5" s="109"/>
      <c r="N5" s="109"/>
      <c r="O5" s="109"/>
      <c r="P5" s="109"/>
      <c r="Q5" s="109"/>
      <c r="R5" s="109"/>
      <c r="S5" s="109"/>
    </row>
    <row r="6" spans="1:19" ht="21" customHeight="1">
      <c r="A6" s="113" t="s">
        <v>52</v>
      </c>
      <c r="B6" s="114"/>
      <c r="C6" s="114"/>
      <c r="D6" s="114"/>
      <c r="E6" s="114"/>
      <c r="F6" s="114"/>
      <c r="G6" s="114"/>
      <c r="H6" s="114"/>
      <c r="I6" s="114"/>
      <c r="J6" s="114"/>
      <c r="K6" s="114"/>
      <c r="L6" s="114"/>
      <c r="M6" s="114"/>
      <c r="N6" s="114"/>
      <c r="O6" s="114"/>
      <c r="P6" s="114"/>
      <c r="Q6" s="114"/>
      <c r="R6" s="114"/>
      <c r="S6" s="114"/>
    </row>
    <row r="7" spans="1:19" ht="28.95" customHeight="1">
      <c r="A7" s="127" t="s">
        <v>0</v>
      </c>
      <c r="B7" s="127" t="s">
        <v>1</v>
      </c>
      <c r="C7" s="129" t="s">
        <v>21</v>
      </c>
      <c r="D7" s="127" t="s">
        <v>2</v>
      </c>
      <c r="E7" s="127" t="s">
        <v>3</v>
      </c>
      <c r="F7" s="128" t="s">
        <v>4</v>
      </c>
      <c r="G7" s="128" t="s">
        <v>5</v>
      </c>
      <c r="H7" s="127" t="s">
        <v>20</v>
      </c>
      <c r="I7" s="128" t="s">
        <v>6</v>
      </c>
      <c r="J7" s="128" t="s">
        <v>156</v>
      </c>
      <c r="K7" s="130" t="s">
        <v>7</v>
      </c>
      <c r="L7" s="131"/>
      <c r="M7" s="132"/>
      <c r="N7" s="128" t="s">
        <v>8</v>
      </c>
      <c r="O7" s="128" t="s">
        <v>9</v>
      </c>
      <c r="P7" s="128" t="s">
        <v>10</v>
      </c>
      <c r="Q7" s="127" t="s">
        <v>11</v>
      </c>
      <c r="R7" s="128" t="s">
        <v>18</v>
      </c>
      <c r="S7" s="126" t="s">
        <v>17</v>
      </c>
    </row>
    <row r="8" spans="1:19" ht="23.4" customHeight="1">
      <c r="A8" s="127"/>
      <c r="B8" s="127"/>
      <c r="C8" s="127"/>
      <c r="D8" s="127"/>
      <c r="E8" s="127"/>
      <c r="F8" s="128"/>
      <c r="G8" s="128"/>
      <c r="H8" s="127"/>
      <c r="I8" s="128"/>
      <c r="J8" s="128"/>
      <c r="K8" s="3" t="s">
        <v>12</v>
      </c>
      <c r="L8" s="3" t="s">
        <v>13</v>
      </c>
      <c r="M8" s="3" t="s">
        <v>14</v>
      </c>
      <c r="N8" s="128"/>
      <c r="O8" s="128"/>
      <c r="P8" s="128"/>
      <c r="Q8" s="127" t="s">
        <v>15</v>
      </c>
      <c r="R8" s="128"/>
      <c r="S8" s="126"/>
    </row>
    <row r="9" spans="1:19" ht="74.25" customHeight="1">
      <c r="A9" s="147"/>
      <c r="B9" s="139" t="s">
        <v>53</v>
      </c>
      <c r="C9" s="141" t="s">
        <v>68</v>
      </c>
      <c r="D9" s="17" t="s">
        <v>74</v>
      </c>
      <c r="E9" s="6">
        <v>4</v>
      </c>
      <c r="F9" s="2"/>
      <c r="G9" s="2"/>
      <c r="H9" s="141" t="s">
        <v>175</v>
      </c>
      <c r="I9" s="147"/>
      <c r="J9" s="147"/>
      <c r="K9" s="152"/>
      <c r="L9" s="152"/>
      <c r="M9" s="151" t="s">
        <v>182</v>
      </c>
      <c r="N9" s="147"/>
      <c r="O9" s="147"/>
      <c r="P9" s="147"/>
      <c r="Q9" s="141"/>
      <c r="R9" s="147"/>
      <c r="S9" s="143" t="s">
        <v>183</v>
      </c>
    </row>
    <row r="10" spans="1:19" ht="106.5" customHeight="1">
      <c r="A10" s="148"/>
      <c r="B10" s="140"/>
      <c r="C10" s="142"/>
      <c r="D10" s="7" t="s">
        <v>75</v>
      </c>
      <c r="E10" s="6">
        <v>95000</v>
      </c>
      <c r="F10" s="2"/>
      <c r="G10" s="2"/>
      <c r="H10" s="142"/>
      <c r="I10" s="148"/>
      <c r="J10" s="148"/>
      <c r="K10" s="153"/>
      <c r="L10" s="153"/>
      <c r="M10" s="146"/>
      <c r="N10" s="148"/>
      <c r="O10" s="148"/>
      <c r="P10" s="148"/>
      <c r="Q10" s="142"/>
      <c r="R10" s="148"/>
      <c r="S10" s="144"/>
    </row>
    <row r="11" spans="1:19" ht="312.75" customHeight="1">
      <c r="A11" s="2"/>
      <c r="B11" s="11" t="s">
        <v>54</v>
      </c>
      <c r="C11" s="4" t="s">
        <v>50</v>
      </c>
      <c r="D11" s="18" t="s">
        <v>76</v>
      </c>
      <c r="E11" s="6">
        <v>10</v>
      </c>
      <c r="F11" s="2"/>
      <c r="G11" s="2"/>
      <c r="H11" s="7" t="s">
        <v>36</v>
      </c>
      <c r="I11" s="2"/>
      <c r="J11" s="2"/>
      <c r="K11" s="9">
        <v>900000000</v>
      </c>
      <c r="L11" s="9">
        <v>3100000000</v>
      </c>
      <c r="M11" s="9">
        <f>+L11+K11</f>
        <v>4000000000</v>
      </c>
      <c r="N11" s="2"/>
      <c r="O11" s="2"/>
      <c r="P11" s="2"/>
      <c r="Q11" s="7"/>
      <c r="R11" s="45" t="s">
        <v>185</v>
      </c>
      <c r="S11" s="51" t="s">
        <v>184</v>
      </c>
    </row>
    <row r="12" spans="1:19" ht="180" customHeight="1">
      <c r="A12" s="2"/>
      <c r="B12" s="11" t="s">
        <v>55</v>
      </c>
      <c r="C12" s="4" t="s">
        <v>69</v>
      </c>
      <c r="D12" s="19" t="s">
        <v>77</v>
      </c>
      <c r="E12" s="6">
        <v>160</v>
      </c>
      <c r="F12" s="2"/>
      <c r="G12" s="2"/>
      <c r="H12" s="7" t="s">
        <v>36</v>
      </c>
      <c r="I12" s="2"/>
      <c r="J12" s="2"/>
      <c r="K12" s="9">
        <v>1200000000</v>
      </c>
      <c r="L12" s="9">
        <v>360000000</v>
      </c>
      <c r="M12" s="9">
        <v>1560000000</v>
      </c>
      <c r="N12" s="2"/>
      <c r="O12" s="2"/>
      <c r="P12" s="2"/>
      <c r="Q12" s="7"/>
      <c r="R12" s="45" t="s">
        <v>186</v>
      </c>
      <c r="S12" s="45" t="s">
        <v>187</v>
      </c>
    </row>
    <row r="13" spans="1:19" ht="76.5" customHeight="1">
      <c r="A13" s="2"/>
      <c r="B13" s="11" t="s">
        <v>56</v>
      </c>
      <c r="C13" s="14" t="s">
        <v>70</v>
      </c>
      <c r="D13" s="4" t="s">
        <v>77</v>
      </c>
      <c r="E13" s="6">
        <v>170</v>
      </c>
      <c r="F13" s="2"/>
      <c r="G13" s="2"/>
      <c r="H13" s="7" t="s">
        <v>36</v>
      </c>
      <c r="I13" s="2"/>
      <c r="J13" s="2"/>
      <c r="K13" s="16">
        <v>2070000000</v>
      </c>
      <c r="L13" s="16">
        <v>800000000</v>
      </c>
      <c r="M13" s="16">
        <f>+L13+K13</f>
        <v>2870000000</v>
      </c>
      <c r="N13" s="2"/>
      <c r="O13" s="2"/>
      <c r="P13" s="2"/>
      <c r="Q13" s="7"/>
      <c r="R13" s="52" t="s">
        <v>42</v>
      </c>
      <c r="S13" s="45" t="s">
        <v>188</v>
      </c>
    </row>
    <row r="14" spans="1:19" ht="159.75" customHeight="1">
      <c r="A14" s="2"/>
      <c r="B14" s="11" t="s">
        <v>57</v>
      </c>
      <c r="C14" s="14" t="s">
        <v>71</v>
      </c>
      <c r="D14" s="4" t="s">
        <v>78</v>
      </c>
      <c r="E14" s="6">
        <v>5</v>
      </c>
      <c r="F14" s="2"/>
      <c r="G14" s="2"/>
      <c r="H14" s="7" t="s">
        <v>36</v>
      </c>
      <c r="I14" s="2"/>
      <c r="J14" s="2"/>
      <c r="K14" s="9">
        <v>5500000000</v>
      </c>
      <c r="L14" s="9">
        <v>1000000000</v>
      </c>
      <c r="M14" s="9">
        <f>+L14+K14</f>
        <v>6500000000</v>
      </c>
      <c r="N14" s="2"/>
      <c r="O14" s="2"/>
      <c r="P14" s="2"/>
      <c r="Q14" s="7"/>
      <c r="R14" s="45" t="s">
        <v>186</v>
      </c>
      <c r="S14" s="45" t="s">
        <v>187</v>
      </c>
    </row>
    <row r="15" spans="1:19" ht="83.25" customHeight="1">
      <c r="A15" s="2"/>
      <c r="B15" s="11" t="s">
        <v>58</v>
      </c>
      <c r="C15" s="14" t="s">
        <v>71</v>
      </c>
      <c r="D15" s="4" t="s">
        <v>79</v>
      </c>
      <c r="E15" s="6">
        <v>12</v>
      </c>
      <c r="F15" s="2"/>
      <c r="G15" s="2"/>
      <c r="H15" s="7" t="s">
        <v>36</v>
      </c>
      <c r="I15" s="2"/>
      <c r="J15" s="2"/>
      <c r="K15" s="9">
        <v>1500000000</v>
      </c>
      <c r="L15" s="9">
        <v>405000000</v>
      </c>
      <c r="M15" s="9">
        <f>+L15+K15</f>
        <v>1905000000</v>
      </c>
      <c r="N15" s="2"/>
      <c r="O15" s="2"/>
      <c r="P15" s="2"/>
      <c r="Q15" s="7"/>
      <c r="R15" s="52" t="s">
        <v>42</v>
      </c>
      <c r="S15" s="45" t="s">
        <v>188</v>
      </c>
    </row>
    <row r="16" spans="1:19" ht="116.25" customHeight="1">
      <c r="A16" s="2"/>
      <c r="B16" s="11" t="s">
        <v>59</v>
      </c>
      <c r="C16" s="14" t="s">
        <v>71</v>
      </c>
      <c r="D16" s="4" t="s">
        <v>77</v>
      </c>
      <c r="E16" s="6">
        <v>110</v>
      </c>
      <c r="F16" s="2"/>
      <c r="G16" s="2"/>
      <c r="H16" s="7" t="s">
        <v>36</v>
      </c>
      <c r="I16" s="2"/>
      <c r="J16" s="2"/>
      <c r="K16" s="9">
        <v>0</v>
      </c>
      <c r="L16" s="9">
        <v>16383323771</v>
      </c>
      <c r="M16" s="9">
        <f>+L16+K16</f>
        <v>16383323771</v>
      </c>
      <c r="N16" s="2"/>
      <c r="O16" s="2"/>
      <c r="P16" s="2"/>
      <c r="Q16" s="7"/>
      <c r="R16" s="52" t="s">
        <v>42</v>
      </c>
      <c r="S16" s="45" t="s">
        <v>188</v>
      </c>
    </row>
    <row r="17" spans="1:19" ht="113.25" customHeight="1">
      <c r="A17" s="2"/>
      <c r="B17" s="11" t="s">
        <v>60</v>
      </c>
      <c r="C17" s="14" t="s">
        <v>70</v>
      </c>
      <c r="D17" s="4" t="s">
        <v>77</v>
      </c>
      <c r="E17" s="6">
        <v>20</v>
      </c>
      <c r="F17" s="2"/>
      <c r="G17" s="2"/>
      <c r="H17" s="7" t="s">
        <v>36</v>
      </c>
      <c r="I17" s="2"/>
      <c r="J17" s="2"/>
      <c r="K17" s="149">
        <v>0</v>
      </c>
      <c r="L17" s="149">
        <v>2945000000</v>
      </c>
      <c r="M17" s="150">
        <f>+L17+K17</f>
        <v>2945000000</v>
      </c>
      <c r="N17" s="2"/>
      <c r="O17" s="2"/>
      <c r="P17" s="2"/>
      <c r="Q17" s="7"/>
      <c r="R17" s="143" t="s">
        <v>189</v>
      </c>
      <c r="S17" s="143" t="s">
        <v>190</v>
      </c>
    </row>
    <row r="18" spans="1:19" ht="90.75" customHeight="1">
      <c r="A18" s="2"/>
      <c r="B18" s="11" t="s">
        <v>61</v>
      </c>
      <c r="C18" s="14" t="s">
        <v>70</v>
      </c>
      <c r="D18" s="4" t="s">
        <v>77</v>
      </c>
      <c r="E18" s="6">
        <v>15</v>
      </c>
      <c r="F18" s="2"/>
      <c r="G18" s="2"/>
      <c r="H18" s="7" t="s">
        <v>36</v>
      </c>
      <c r="I18" s="2"/>
      <c r="J18" s="2"/>
      <c r="K18" s="149"/>
      <c r="L18" s="149"/>
      <c r="M18" s="150"/>
      <c r="N18" s="2"/>
      <c r="O18" s="2"/>
      <c r="P18" s="2"/>
      <c r="Q18" s="7"/>
      <c r="R18" s="144"/>
      <c r="S18" s="144"/>
    </row>
    <row r="19" spans="1:19" ht="90.75" customHeight="1">
      <c r="A19" s="2"/>
      <c r="B19" s="11" t="s">
        <v>62</v>
      </c>
      <c r="C19" s="14" t="s">
        <v>70</v>
      </c>
      <c r="D19" s="4" t="s">
        <v>42</v>
      </c>
      <c r="E19" s="6" t="s">
        <v>42</v>
      </c>
      <c r="F19" s="2"/>
      <c r="G19" s="2"/>
      <c r="H19" s="7" t="s">
        <v>36</v>
      </c>
      <c r="I19" s="2"/>
      <c r="J19" s="2"/>
      <c r="K19" s="145">
        <v>0</v>
      </c>
      <c r="L19" s="145">
        <v>1225000000</v>
      </c>
      <c r="M19" s="154">
        <f>+L19+K19</f>
        <v>1225000000</v>
      </c>
      <c r="N19" s="2"/>
      <c r="O19" s="2"/>
      <c r="P19" s="2"/>
      <c r="Q19" s="7"/>
      <c r="R19" s="143" t="s">
        <v>189</v>
      </c>
      <c r="S19" s="143" t="s">
        <v>190</v>
      </c>
    </row>
    <row r="20" spans="1:19" ht="90.75" customHeight="1">
      <c r="A20" s="2"/>
      <c r="B20" s="11" t="s">
        <v>63</v>
      </c>
      <c r="C20" s="4" t="s">
        <v>70</v>
      </c>
      <c r="D20" s="4" t="s">
        <v>42</v>
      </c>
      <c r="E20" s="6" t="s">
        <v>42</v>
      </c>
      <c r="F20" s="2"/>
      <c r="G20" s="2"/>
      <c r="H20" s="7" t="s">
        <v>36</v>
      </c>
      <c r="I20" s="2"/>
      <c r="J20" s="2"/>
      <c r="K20" s="146"/>
      <c r="L20" s="146"/>
      <c r="M20" s="155"/>
      <c r="N20" s="2"/>
      <c r="O20" s="2"/>
      <c r="P20" s="2"/>
      <c r="Q20" s="7"/>
      <c r="R20" s="144"/>
      <c r="S20" s="144"/>
    </row>
    <row r="21" spans="1:19" ht="220.5" customHeight="1">
      <c r="A21" s="13">
        <v>786</v>
      </c>
      <c r="B21" s="11" t="s">
        <v>64</v>
      </c>
      <c r="C21" s="4" t="s">
        <v>72</v>
      </c>
      <c r="D21" s="4" t="s">
        <v>80</v>
      </c>
      <c r="E21" s="20">
        <v>1</v>
      </c>
      <c r="F21" s="2"/>
      <c r="G21" s="2"/>
      <c r="H21" s="4" t="s">
        <v>84</v>
      </c>
      <c r="I21" s="12" t="s">
        <v>43</v>
      </c>
      <c r="J21" s="12" t="s">
        <v>86</v>
      </c>
      <c r="K21" s="23" t="s">
        <v>43</v>
      </c>
      <c r="L21" s="23" t="s">
        <v>43</v>
      </c>
      <c r="M21" s="23" t="s">
        <v>43</v>
      </c>
      <c r="N21" s="2"/>
      <c r="O21" s="2"/>
      <c r="P21" s="2"/>
      <c r="Q21" s="7"/>
      <c r="R21" s="45" t="s">
        <v>191</v>
      </c>
      <c r="S21" s="45" t="s">
        <v>87</v>
      </c>
    </row>
    <row r="22" spans="1:19" ht="86.25" customHeight="1">
      <c r="A22" s="137">
        <v>839</v>
      </c>
      <c r="B22" s="139" t="s">
        <v>65</v>
      </c>
      <c r="C22" s="141" t="s">
        <v>72</v>
      </c>
      <c r="D22" s="4" t="s">
        <v>80</v>
      </c>
      <c r="E22" s="20">
        <v>1</v>
      </c>
      <c r="F22" s="2"/>
      <c r="G22" s="2"/>
      <c r="H22" s="141" t="s">
        <v>33</v>
      </c>
      <c r="I22" s="139" t="s">
        <v>193</v>
      </c>
      <c r="J22" s="147"/>
      <c r="K22" s="23" t="s">
        <v>43</v>
      </c>
      <c r="L22" s="23" t="s">
        <v>43</v>
      </c>
      <c r="M22" s="23" t="s">
        <v>43</v>
      </c>
      <c r="N22" s="2"/>
      <c r="O22" s="2"/>
      <c r="P22" s="2"/>
      <c r="Q22" s="7"/>
      <c r="R22" s="143" t="s">
        <v>192</v>
      </c>
      <c r="S22" s="143" t="s">
        <v>194</v>
      </c>
    </row>
    <row r="23" spans="1:19" ht="74.25" customHeight="1">
      <c r="A23" s="138"/>
      <c r="B23" s="140"/>
      <c r="C23" s="142"/>
      <c r="D23" s="4" t="s">
        <v>81</v>
      </c>
      <c r="E23" s="21">
        <v>300</v>
      </c>
      <c r="F23" s="2"/>
      <c r="G23" s="2"/>
      <c r="H23" s="142"/>
      <c r="I23" s="140"/>
      <c r="J23" s="148"/>
      <c r="K23" s="23" t="s">
        <v>43</v>
      </c>
      <c r="L23" s="23" t="s">
        <v>43</v>
      </c>
      <c r="M23" s="23" t="s">
        <v>43</v>
      </c>
      <c r="N23" s="2"/>
      <c r="O23" s="2"/>
      <c r="P23" s="2"/>
      <c r="Q23" s="7"/>
      <c r="R23" s="144"/>
      <c r="S23" s="144"/>
    </row>
    <row r="24" spans="1:19" ht="108.75" customHeight="1">
      <c r="A24" s="13">
        <v>240</v>
      </c>
      <c r="B24" s="11" t="s">
        <v>66</v>
      </c>
      <c r="C24" s="4" t="s">
        <v>72</v>
      </c>
      <c r="D24" s="4" t="s">
        <v>43</v>
      </c>
      <c r="E24" s="6" t="s">
        <v>43</v>
      </c>
      <c r="F24" s="2"/>
      <c r="G24" s="2"/>
      <c r="H24" s="5" t="s">
        <v>85</v>
      </c>
      <c r="I24" s="2"/>
      <c r="J24" s="12" t="s">
        <v>38</v>
      </c>
      <c r="K24" s="23" t="s">
        <v>43</v>
      </c>
      <c r="L24" s="23" t="s">
        <v>43</v>
      </c>
      <c r="M24" s="23" t="s">
        <v>43</v>
      </c>
      <c r="N24" s="2"/>
      <c r="O24" s="2"/>
      <c r="P24" s="2"/>
      <c r="Q24" s="7"/>
      <c r="R24" s="45" t="s">
        <v>195</v>
      </c>
      <c r="S24" s="45" t="s">
        <v>88</v>
      </c>
    </row>
    <row r="25" spans="1:19" ht="114" customHeight="1">
      <c r="A25" s="2"/>
      <c r="B25" s="139" t="s">
        <v>67</v>
      </c>
      <c r="C25" s="4" t="s">
        <v>73</v>
      </c>
      <c r="D25" s="4" t="s">
        <v>82</v>
      </c>
      <c r="E25" s="22">
        <v>182</v>
      </c>
      <c r="F25" s="2"/>
      <c r="G25" s="2"/>
      <c r="H25" s="141" t="s">
        <v>36</v>
      </c>
      <c r="I25" s="2"/>
      <c r="J25" s="2"/>
      <c r="K25" s="154">
        <v>2800000000</v>
      </c>
      <c r="L25" s="154">
        <v>500000000</v>
      </c>
      <c r="M25" s="156">
        <f>+L25+K25</f>
        <v>3300000000</v>
      </c>
      <c r="N25" s="2"/>
      <c r="O25" s="2"/>
      <c r="P25" s="2"/>
      <c r="Q25" s="7"/>
      <c r="R25" s="137" t="s">
        <v>42</v>
      </c>
      <c r="S25" s="139" t="s">
        <v>188</v>
      </c>
    </row>
    <row r="26" spans="1:19" ht="114" customHeight="1">
      <c r="A26" s="2"/>
      <c r="B26" s="140"/>
      <c r="C26" s="4" t="s">
        <v>73</v>
      </c>
      <c r="D26" s="4" t="s">
        <v>83</v>
      </c>
      <c r="E26" s="22">
        <v>20</v>
      </c>
      <c r="F26" s="2"/>
      <c r="G26" s="2"/>
      <c r="H26" s="142"/>
      <c r="I26" s="2"/>
      <c r="J26" s="2"/>
      <c r="K26" s="155"/>
      <c r="L26" s="155"/>
      <c r="M26" s="157"/>
      <c r="N26" s="2"/>
      <c r="O26" s="2"/>
      <c r="P26" s="2"/>
      <c r="Q26" s="7"/>
      <c r="R26" s="138"/>
      <c r="S26" s="140"/>
    </row>
  </sheetData>
  <mergeCells count="65">
    <mergeCell ref="A4:S4"/>
    <mergeCell ref="A1:D3"/>
    <mergeCell ref="E1:Q3"/>
    <mergeCell ref="R1:S1"/>
    <mergeCell ref="R2:S2"/>
    <mergeCell ref="R3:S3"/>
    <mergeCell ref="A5:S5"/>
    <mergeCell ref="A6:S6"/>
    <mergeCell ref="A7:A8"/>
    <mergeCell ref="B7:B8"/>
    <mergeCell ref="C7:C8"/>
    <mergeCell ref="D7:D8"/>
    <mergeCell ref="E7:E8"/>
    <mergeCell ref="F7:F8"/>
    <mergeCell ref="G7:G8"/>
    <mergeCell ref="H7:H8"/>
    <mergeCell ref="B25:B26"/>
    <mergeCell ref="B22:B23"/>
    <mergeCell ref="Q7:Q8"/>
    <mergeCell ref="R7:R8"/>
    <mergeCell ref="S7:S8"/>
    <mergeCell ref="C9:C10"/>
    <mergeCell ref="I7:I8"/>
    <mergeCell ref="J7:J8"/>
    <mergeCell ref="K7:M7"/>
    <mergeCell ref="N7:N8"/>
    <mergeCell ref="O7:O8"/>
    <mergeCell ref="P7:P8"/>
    <mergeCell ref="M19:M20"/>
    <mergeCell ref="K25:K26"/>
    <mergeCell ref="L25:L26"/>
    <mergeCell ref="M25:M26"/>
    <mergeCell ref="A9:A10"/>
    <mergeCell ref="N9:N10"/>
    <mergeCell ref="O9:O10"/>
    <mergeCell ref="P9:P10"/>
    <mergeCell ref="Q9:Q10"/>
    <mergeCell ref="M9:M10"/>
    <mergeCell ref="B9:B10"/>
    <mergeCell ref="H9:H10"/>
    <mergeCell ref="K9:K10"/>
    <mergeCell ref="L9:L10"/>
    <mergeCell ref="R9:R10"/>
    <mergeCell ref="S9:S10"/>
    <mergeCell ref="J9:J10"/>
    <mergeCell ref="I9:I10"/>
    <mergeCell ref="R17:R18"/>
    <mergeCell ref="S17:S18"/>
    <mergeCell ref="K17:K18"/>
    <mergeCell ref="L17:L18"/>
    <mergeCell ref="M17:M18"/>
    <mergeCell ref="A22:A23"/>
    <mergeCell ref="R22:R23"/>
    <mergeCell ref="S22:S23"/>
    <mergeCell ref="J22:J23"/>
    <mergeCell ref="I22:I23"/>
    <mergeCell ref="H22:H23"/>
    <mergeCell ref="C22:C23"/>
    <mergeCell ref="H25:H26"/>
    <mergeCell ref="R25:R26"/>
    <mergeCell ref="S25:S26"/>
    <mergeCell ref="R19:R20"/>
    <mergeCell ref="S19:S20"/>
    <mergeCell ref="K19:K20"/>
    <mergeCell ref="L19:L20"/>
  </mergeCells>
  <pageMargins left="0.23622047244094491" right="0.23622047244094491" top="0.74803149606299213" bottom="0.74803149606299213" header="0.31496062992125984" footer="0.31496062992125984"/>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
  <sheetViews>
    <sheetView topLeftCell="A2" zoomScale="68" zoomScaleNormal="68" workbookViewId="0">
      <selection activeCell="S16" sqref="S16"/>
    </sheetView>
  </sheetViews>
  <sheetFormatPr baseColWidth="10" defaultColWidth="21" defaultRowHeight="15"/>
  <cols>
    <col min="1" max="1" width="6.5546875" style="1" customWidth="1"/>
    <col min="2" max="2" width="29.5546875" style="1" customWidth="1"/>
    <col min="3" max="3" width="21.33203125" style="1" customWidth="1"/>
    <col min="4" max="4" width="30" style="1" customWidth="1"/>
    <col min="5" max="5" width="13.33203125" style="1" customWidth="1"/>
    <col min="6" max="6" width="17.5546875" style="1" customWidth="1"/>
    <col min="7" max="7" width="18" style="1" customWidth="1"/>
    <col min="8" max="8" width="21" style="1"/>
    <col min="9" max="9" width="18.33203125" style="1" customWidth="1"/>
    <col min="10" max="10" width="25.5546875" style="1" customWidth="1"/>
    <col min="11" max="12" width="21" style="1"/>
    <col min="13" max="13" width="21" style="1" customWidth="1"/>
    <col min="14" max="14" width="21" style="1"/>
    <col min="15" max="15" width="14.33203125" style="1" bestFit="1" customWidth="1"/>
    <col min="16" max="16" width="10.88671875" style="1" customWidth="1"/>
    <col min="17" max="17" width="21" style="1"/>
    <col min="18" max="18" width="38.5546875" style="1" customWidth="1"/>
    <col min="19" max="19" width="51.6640625" style="1" customWidth="1"/>
    <col min="20" max="16384" width="21" style="1"/>
  </cols>
  <sheetData>
    <row r="1" spans="1:19" ht="21.75" customHeight="1">
      <c r="A1" s="116"/>
      <c r="B1" s="117"/>
      <c r="C1" s="117"/>
      <c r="D1" s="118"/>
      <c r="E1" s="110" t="s">
        <v>16</v>
      </c>
      <c r="F1" s="111"/>
      <c r="G1" s="111"/>
      <c r="H1" s="111"/>
      <c r="I1" s="111"/>
      <c r="J1" s="111"/>
      <c r="K1" s="111"/>
      <c r="L1" s="111"/>
      <c r="M1" s="111"/>
      <c r="N1" s="111"/>
      <c r="O1" s="111"/>
      <c r="P1" s="111"/>
      <c r="Q1" s="112"/>
      <c r="R1" s="115" t="s">
        <v>19</v>
      </c>
      <c r="S1" s="115"/>
    </row>
    <row r="2" spans="1:19" ht="21.75" customHeight="1">
      <c r="A2" s="119"/>
      <c r="B2" s="120"/>
      <c r="C2" s="120"/>
      <c r="D2" s="121"/>
      <c r="E2" s="110"/>
      <c r="F2" s="111"/>
      <c r="G2" s="111"/>
      <c r="H2" s="111"/>
      <c r="I2" s="111"/>
      <c r="J2" s="111"/>
      <c r="K2" s="111"/>
      <c r="L2" s="111"/>
      <c r="M2" s="111"/>
      <c r="N2" s="111"/>
      <c r="O2" s="111"/>
      <c r="P2" s="111"/>
      <c r="Q2" s="112"/>
      <c r="R2" s="115" t="s">
        <v>142</v>
      </c>
      <c r="S2" s="115"/>
    </row>
    <row r="3" spans="1:19" ht="21.75" customHeight="1">
      <c r="A3" s="122"/>
      <c r="B3" s="123"/>
      <c r="C3" s="123"/>
      <c r="D3" s="124"/>
      <c r="E3" s="110"/>
      <c r="F3" s="111"/>
      <c r="G3" s="111"/>
      <c r="H3" s="111"/>
      <c r="I3" s="111"/>
      <c r="J3" s="111"/>
      <c r="K3" s="111"/>
      <c r="L3" s="111"/>
      <c r="M3" s="111"/>
      <c r="N3" s="111"/>
      <c r="O3" s="111"/>
      <c r="P3" s="111"/>
      <c r="Q3" s="112"/>
      <c r="R3" s="115" t="s">
        <v>141</v>
      </c>
      <c r="S3" s="115"/>
    </row>
    <row r="4" spans="1:19" ht="22.2" customHeight="1">
      <c r="A4" s="125" t="s">
        <v>22</v>
      </c>
      <c r="B4" s="125"/>
      <c r="C4" s="125"/>
      <c r="D4" s="125"/>
      <c r="E4" s="125"/>
      <c r="F4" s="125"/>
      <c r="G4" s="125"/>
      <c r="H4" s="125"/>
      <c r="I4" s="125"/>
      <c r="J4" s="125"/>
      <c r="K4" s="125"/>
      <c r="L4" s="125"/>
      <c r="M4" s="125"/>
      <c r="N4" s="125"/>
      <c r="O4" s="125"/>
      <c r="P4" s="125"/>
      <c r="Q4" s="125"/>
      <c r="R4" s="125"/>
      <c r="S4" s="125"/>
    </row>
    <row r="5" spans="1:19" ht="21">
      <c r="A5" s="109" t="s">
        <v>23</v>
      </c>
      <c r="B5" s="109"/>
      <c r="C5" s="109"/>
      <c r="D5" s="109"/>
      <c r="E5" s="109"/>
      <c r="F5" s="109"/>
      <c r="G5" s="109"/>
      <c r="H5" s="109"/>
      <c r="I5" s="109"/>
      <c r="J5" s="109"/>
      <c r="K5" s="109"/>
      <c r="L5" s="109"/>
      <c r="M5" s="109"/>
      <c r="N5" s="109"/>
      <c r="O5" s="109"/>
      <c r="P5" s="109"/>
      <c r="Q5" s="109"/>
      <c r="R5" s="109"/>
      <c r="S5" s="109"/>
    </row>
    <row r="6" spans="1:19" ht="21" customHeight="1">
      <c r="A6" s="113" t="s">
        <v>89</v>
      </c>
      <c r="B6" s="114"/>
      <c r="C6" s="114"/>
      <c r="D6" s="114"/>
      <c r="E6" s="114"/>
      <c r="F6" s="114"/>
      <c r="G6" s="114"/>
      <c r="H6" s="114"/>
      <c r="I6" s="114"/>
      <c r="J6" s="114"/>
      <c r="K6" s="114"/>
      <c r="L6" s="114"/>
      <c r="M6" s="114"/>
      <c r="N6" s="114"/>
      <c r="O6" s="114"/>
      <c r="P6" s="114"/>
      <c r="Q6" s="114"/>
      <c r="R6" s="114"/>
      <c r="S6" s="114"/>
    </row>
    <row r="7" spans="1:19" ht="28.95" customHeight="1">
      <c r="A7" s="127" t="s">
        <v>0</v>
      </c>
      <c r="B7" s="127" t="s">
        <v>1</v>
      </c>
      <c r="C7" s="129" t="s">
        <v>21</v>
      </c>
      <c r="D7" s="127" t="s">
        <v>2</v>
      </c>
      <c r="E7" s="127" t="s">
        <v>3</v>
      </c>
      <c r="F7" s="128" t="s">
        <v>4</v>
      </c>
      <c r="G7" s="128" t="s">
        <v>5</v>
      </c>
      <c r="H7" s="127" t="s">
        <v>20</v>
      </c>
      <c r="I7" s="128" t="s">
        <v>6</v>
      </c>
      <c r="J7" s="128" t="s">
        <v>156</v>
      </c>
      <c r="K7" s="130" t="s">
        <v>7</v>
      </c>
      <c r="L7" s="131"/>
      <c r="M7" s="132"/>
      <c r="N7" s="128" t="s">
        <v>8</v>
      </c>
      <c r="O7" s="128" t="s">
        <v>9</v>
      </c>
      <c r="P7" s="128" t="s">
        <v>10</v>
      </c>
      <c r="Q7" s="127" t="s">
        <v>11</v>
      </c>
      <c r="R7" s="128" t="s">
        <v>18</v>
      </c>
      <c r="S7" s="126" t="s">
        <v>17</v>
      </c>
    </row>
    <row r="8" spans="1:19" ht="23.4" customHeight="1">
      <c r="A8" s="127"/>
      <c r="B8" s="127"/>
      <c r="C8" s="127"/>
      <c r="D8" s="127"/>
      <c r="E8" s="127"/>
      <c r="F8" s="128"/>
      <c r="G8" s="128"/>
      <c r="H8" s="127"/>
      <c r="I8" s="128"/>
      <c r="J8" s="128"/>
      <c r="K8" s="3" t="s">
        <v>12</v>
      </c>
      <c r="L8" s="3" t="s">
        <v>13</v>
      </c>
      <c r="M8" s="3" t="s">
        <v>14</v>
      </c>
      <c r="N8" s="128"/>
      <c r="O8" s="128"/>
      <c r="P8" s="128"/>
      <c r="Q8" s="127" t="s">
        <v>15</v>
      </c>
      <c r="R8" s="128"/>
      <c r="S8" s="126"/>
    </row>
    <row r="9" spans="1:19" ht="247.5" customHeight="1">
      <c r="A9" s="2"/>
      <c r="B9" s="11" t="s">
        <v>90</v>
      </c>
      <c r="C9" s="4" t="s">
        <v>95</v>
      </c>
      <c r="D9" s="14" t="s">
        <v>96</v>
      </c>
      <c r="E9" s="24">
        <v>242</v>
      </c>
      <c r="F9" s="2"/>
      <c r="G9" s="2"/>
      <c r="H9" s="19" t="s">
        <v>36</v>
      </c>
      <c r="I9" s="2"/>
      <c r="J9" s="2"/>
      <c r="K9" s="10">
        <v>10000000000</v>
      </c>
      <c r="L9" s="10">
        <v>0</v>
      </c>
      <c r="M9" s="10">
        <f>+L9+K9</f>
        <v>10000000000</v>
      </c>
      <c r="N9" s="2"/>
      <c r="O9" s="2"/>
      <c r="P9" s="2"/>
      <c r="Q9" s="7"/>
      <c r="R9" s="45" t="s">
        <v>197</v>
      </c>
      <c r="S9" s="45" t="s">
        <v>198</v>
      </c>
    </row>
    <row r="10" spans="1:19" ht="216" customHeight="1">
      <c r="A10" s="2"/>
      <c r="B10" s="11" t="s">
        <v>91</v>
      </c>
      <c r="C10" s="4" t="s">
        <v>91</v>
      </c>
      <c r="D10" s="25" t="s">
        <v>97</v>
      </c>
      <c r="E10" s="26">
        <v>10</v>
      </c>
      <c r="F10" s="2"/>
      <c r="G10" s="2"/>
      <c r="H10" s="19" t="s">
        <v>98</v>
      </c>
      <c r="I10" s="2"/>
      <c r="J10" s="2"/>
      <c r="K10" s="15">
        <v>1745000000</v>
      </c>
      <c r="L10" s="10">
        <v>350000000</v>
      </c>
      <c r="M10" s="10">
        <f>+L10+K10</f>
        <v>2095000000</v>
      </c>
      <c r="N10" s="2"/>
      <c r="O10" s="2"/>
      <c r="P10" s="2"/>
      <c r="Q10" s="7"/>
      <c r="R10" s="45" t="s">
        <v>199</v>
      </c>
      <c r="S10" s="45" t="s">
        <v>200</v>
      </c>
    </row>
    <row r="11" spans="1:19" ht="208.5" customHeight="1">
      <c r="A11" s="2"/>
      <c r="B11" s="11" t="s">
        <v>92</v>
      </c>
      <c r="C11" s="4" t="s">
        <v>95</v>
      </c>
      <c r="D11" s="27" t="s">
        <v>96</v>
      </c>
      <c r="E11" s="28">
        <v>25</v>
      </c>
      <c r="F11" s="2"/>
      <c r="G11" s="2"/>
      <c r="H11" s="19" t="s">
        <v>36</v>
      </c>
      <c r="I11" s="2"/>
      <c r="J11" s="2"/>
      <c r="K11" s="92">
        <v>0</v>
      </c>
      <c r="L11" s="92">
        <v>909698620</v>
      </c>
      <c r="M11" s="93">
        <f t="shared" ref="M11:M13" si="0">+L11+K11</f>
        <v>909698620</v>
      </c>
      <c r="N11" s="2"/>
      <c r="O11" s="2"/>
      <c r="P11" s="2"/>
      <c r="Q11" s="7"/>
      <c r="R11" s="45" t="s">
        <v>201</v>
      </c>
      <c r="S11" s="45" t="s">
        <v>202</v>
      </c>
    </row>
    <row r="12" spans="1:19" ht="270" customHeight="1">
      <c r="A12" s="2"/>
      <c r="B12" s="11" t="s">
        <v>93</v>
      </c>
      <c r="C12" s="4" t="s">
        <v>95</v>
      </c>
      <c r="D12" s="27" t="s">
        <v>96</v>
      </c>
      <c r="E12" s="28">
        <v>20</v>
      </c>
      <c r="F12" s="2"/>
      <c r="G12" s="2"/>
      <c r="H12" s="19" t="s">
        <v>36</v>
      </c>
      <c r="I12" s="2"/>
      <c r="J12" s="2"/>
      <c r="K12" s="92">
        <v>0</v>
      </c>
      <c r="L12" s="92">
        <v>995352800</v>
      </c>
      <c r="M12" s="93">
        <f t="shared" si="0"/>
        <v>995352800</v>
      </c>
      <c r="N12" s="2"/>
      <c r="O12" s="2"/>
      <c r="P12" s="2"/>
      <c r="Q12" s="7"/>
      <c r="R12" s="45" t="s">
        <v>203</v>
      </c>
      <c r="S12" s="45" t="s">
        <v>202</v>
      </c>
    </row>
    <row r="13" spans="1:19" ht="271.5" customHeight="1">
      <c r="A13" s="12" t="s">
        <v>43</v>
      </c>
      <c r="B13" s="11" t="s">
        <v>94</v>
      </c>
      <c r="C13" s="4" t="s">
        <v>95</v>
      </c>
      <c r="D13" s="25" t="s">
        <v>96</v>
      </c>
      <c r="E13" s="26">
        <v>50</v>
      </c>
      <c r="F13" s="2"/>
      <c r="G13" s="2"/>
      <c r="H13" s="29" t="s">
        <v>99</v>
      </c>
      <c r="I13" s="11" t="s">
        <v>100</v>
      </c>
      <c r="J13" s="12" t="s">
        <v>38</v>
      </c>
      <c r="K13" s="93">
        <v>0</v>
      </c>
      <c r="L13" s="94">
        <v>1663800000</v>
      </c>
      <c r="M13" s="93">
        <f t="shared" si="0"/>
        <v>1663800000</v>
      </c>
      <c r="N13" s="2"/>
      <c r="O13" s="2"/>
      <c r="P13" s="2"/>
      <c r="Q13" s="7"/>
      <c r="R13" s="91" t="s">
        <v>204</v>
      </c>
      <c r="S13" s="45" t="s">
        <v>101</v>
      </c>
    </row>
    <row r="14" spans="1:19" ht="180" customHeight="1">
      <c r="A14" s="2"/>
      <c r="B14" s="63" t="s">
        <v>205</v>
      </c>
      <c r="C14" s="4" t="s">
        <v>95</v>
      </c>
      <c r="D14" s="25" t="s">
        <v>96</v>
      </c>
      <c r="E14" s="26">
        <v>178</v>
      </c>
      <c r="F14" s="2"/>
      <c r="G14" s="2"/>
      <c r="H14" s="25" t="s">
        <v>36</v>
      </c>
      <c r="I14" s="2"/>
      <c r="J14" s="2"/>
      <c r="K14" s="9">
        <v>3200000000</v>
      </c>
      <c r="L14" s="9">
        <v>0</v>
      </c>
      <c r="M14" s="9">
        <f>+L14+K14</f>
        <v>3200000000</v>
      </c>
      <c r="N14" s="2"/>
      <c r="O14" s="2"/>
      <c r="P14" s="2"/>
      <c r="Q14" s="7"/>
      <c r="R14" s="45" t="s">
        <v>206</v>
      </c>
      <c r="S14" s="45" t="s">
        <v>207</v>
      </c>
    </row>
    <row r="15" spans="1:19" ht="338.25" customHeight="1">
      <c r="A15" s="2"/>
      <c r="B15" s="11" t="s">
        <v>208</v>
      </c>
      <c r="C15" s="4" t="s">
        <v>95</v>
      </c>
      <c r="D15" s="25" t="s">
        <v>96</v>
      </c>
      <c r="E15" s="26">
        <v>55</v>
      </c>
      <c r="F15" s="2"/>
      <c r="G15" s="2"/>
      <c r="H15" s="18" t="s">
        <v>209</v>
      </c>
      <c r="I15" s="2"/>
      <c r="J15" s="2"/>
      <c r="K15" s="93">
        <v>1000000000</v>
      </c>
      <c r="L15" s="93">
        <v>0</v>
      </c>
      <c r="M15" s="93">
        <f t="shared" ref="M15" si="1">+L15+K15</f>
        <v>1000000000</v>
      </c>
      <c r="N15" s="2"/>
      <c r="O15" s="2"/>
      <c r="P15" s="2"/>
      <c r="Q15" s="7"/>
      <c r="R15" s="45" t="s">
        <v>210</v>
      </c>
      <c r="S15" s="45" t="s">
        <v>211</v>
      </c>
    </row>
    <row r="16" spans="1:19" ht="234" customHeight="1">
      <c r="A16" s="65" t="s">
        <v>42</v>
      </c>
      <c r="B16" s="63" t="s">
        <v>212</v>
      </c>
      <c r="C16" s="4" t="s">
        <v>95</v>
      </c>
      <c r="D16" s="25" t="s">
        <v>96</v>
      </c>
      <c r="E16" s="26">
        <v>10</v>
      </c>
      <c r="F16" s="2"/>
      <c r="G16" s="2"/>
      <c r="H16" s="25" t="s">
        <v>36</v>
      </c>
      <c r="I16" s="2"/>
      <c r="J16" s="2"/>
      <c r="K16" s="93">
        <v>298200000</v>
      </c>
      <c r="L16" s="93">
        <v>0</v>
      </c>
      <c r="M16" s="93">
        <f>+L16+K16</f>
        <v>298200000</v>
      </c>
      <c r="N16" s="2"/>
      <c r="O16" s="2"/>
      <c r="P16" s="2"/>
      <c r="Q16" s="7"/>
      <c r="R16" s="45" t="s">
        <v>213</v>
      </c>
      <c r="S16" s="45" t="s">
        <v>214</v>
      </c>
    </row>
  </sheetData>
  <mergeCells count="25">
    <mergeCell ref="R7:R8"/>
    <mergeCell ref="S7:S8"/>
    <mergeCell ref="C7:C8"/>
    <mergeCell ref="D7:D8"/>
    <mergeCell ref="E7:E8"/>
    <mergeCell ref="F7:F8"/>
    <mergeCell ref="G7:G8"/>
    <mergeCell ref="I7:I8"/>
    <mergeCell ref="J7:J8"/>
    <mergeCell ref="R1:S1"/>
    <mergeCell ref="R2:S2"/>
    <mergeCell ref="R3:S3"/>
    <mergeCell ref="A5:S5"/>
    <mergeCell ref="A6:S6"/>
    <mergeCell ref="A4:S4"/>
    <mergeCell ref="K7:M7"/>
    <mergeCell ref="N7:N8"/>
    <mergeCell ref="O7:O8"/>
    <mergeCell ref="P7:P8"/>
    <mergeCell ref="A1:D3"/>
    <mergeCell ref="E1:Q3"/>
    <mergeCell ref="A7:A8"/>
    <mergeCell ref="B7:B8"/>
    <mergeCell ref="H7:H8"/>
    <mergeCell ref="Q7:Q8"/>
  </mergeCells>
  <pageMargins left="0.23622047244094491" right="0.23622047244094491" top="0.74803149606299213" bottom="0.74803149606299213" header="0.31496062992125984" footer="0.31496062992125984"/>
  <pageSetup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0"/>
  <sheetViews>
    <sheetView topLeftCell="D1" zoomScale="68" zoomScaleNormal="68" workbookViewId="0">
      <selection activeCell="S10" sqref="S10"/>
    </sheetView>
  </sheetViews>
  <sheetFormatPr baseColWidth="10" defaultColWidth="21" defaultRowHeight="15"/>
  <cols>
    <col min="1" max="1" width="6.5546875" style="1" customWidth="1"/>
    <col min="2" max="2" width="38.109375" style="1" customWidth="1"/>
    <col min="3" max="3" width="21.33203125" style="1" customWidth="1"/>
    <col min="4" max="4" width="30" style="1" customWidth="1"/>
    <col min="5" max="5" width="13.33203125" style="1" customWidth="1"/>
    <col min="6" max="6" width="17.5546875" style="1" customWidth="1"/>
    <col min="7" max="7" width="18" style="1" customWidth="1"/>
    <col min="8" max="8" width="21" style="1"/>
    <col min="9" max="9" width="18.33203125" style="1" customWidth="1"/>
    <col min="10" max="10" width="25.5546875" style="1" customWidth="1"/>
    <col min="11" max="12" width="21" style="1"/>
    <col min="13" max="13" width="21" style="1" customWidth="1"/>
    <col min="14" max="14" width="21" style="1"/>
    <col min="15" max="15" width="14.33203125" style="1" bestFit="1" customWidth="1"/>
    <col min="16" max="16" width="10.88671875" style="1" customWidth="1"/>
    <col min="17" max="17" width="21" style="1"/>
    <col min="18" max="18" width="36.44140625" style="1" customWidth="1"/>
    <col min="19" max="19" width="51.6640625" style="1" customWidth="1"/>
    <col min="20" max="16384" width="21" style="1"/>
  </cols>
  <sheetData>
    <row r="1" spans="1:19" ht="21.75" customHeight="1">
      <c r="A1" s="116"/>
      <c r="B1" s="117"/>
      <c r="C1" s="117"/>
      <c r="D1" s="118"/>
      <c r="E1" s="110" t="s">
        <v>16</v>
      </c>
      <c r="F1" s="111"/>
      <c r="G1" s="111"/>
      <c r="H1" s="111"/>
      <c r="I1" s="111"/>
      <c r="J1" s="111"/>
      <c r="K1" s="111"/>
      <c r="L1" s="111"/>
      <c r="M1" s="111"/>
      <c r="N1" s="111"/>
      <c r="O1" s="111"/>
      <c r="P1" s="111"/>
      <c r="Q1" s="112"/>
      <c r="R1" s="115" t="s">
        <v>19</v>
      </c>
      <c r="S1" s="115"/>
    </row>
    <row r="2" spans="1:19" ht="21.75" customHeight="1">
      <c r="A2" s="119"/>
      <c r="B2" s="120"/>
      <c r="C2" s="120"/>
      <c r="D2" s="121"/>
      <c r="E2" s="110"/>
      <c r="F2" s="111"/>
      <c r="G2" s="111"/>
      <c r="H2" s="111"/>
      <c r="I2" s="111"/>
      <c r="J2" s="111"/>
      <c r="K2" s="111"/>
      <c r="L2" s="111"/>
      <c r="M2" s="111"/>
      <c r="N2" s="111"/>
      <c r="O2" s="111"/>
      <c r="P2" s="111"/>
      <c r="Q2" s="112"/>
      <c r="R2" s="115" t="s">
        <v>142</v>
      </c>
      <c r="S2" s="115"/>
    </row>
    <row r="3" spans="1:19" ht="21.75" customHeight="1">
      <c r="A3" s="122"/>
      <c r="B3" s="123"/>
      <c r="C3" s="123"/>
      <c r="D3" s="124"/>
      <c r="E3" s="110"/>
      <c r="F3" s="111"/>
      <c r="G3" s="111"/>
      <c r="H3" s="111"/>
      <c r="I3" s="111"/>
      <c r="J3" s="111"/>
      <c r="K3" s="111"/>
      <c r="L3" s="111"/>
      <c r="M3" s="111"/>
      <c r="N3" s="111"/>
      <c r="O3" s="111"/>
      <c r="P3" s="111"/>
      <c r="Q3" s="112"/>
      <c r="R3" s="115" t="s">
        <v>141</v>
      </c>
      <c r="S3" s="115"/>
    </row>
    <row r="4" spans="1:19" ht="22.2" customHeight="1">
      <c r="A4" s="125" t="s">
        <v>22</v>
      </c>
      <c r="B4" s="125"/>
      <c r="C4" s="125"/>
      <c r="D4" s="125"/>
      <c r="E4" s="125"/>
      <c r="F4" s="125"/>
      <c r="G4" s="125"/>
      <c r="H4" s="125"/>
      <c r="I4" s="125"/>
      <c r="J4" s="125"/>
      <c r="K4" s="125"/>
      <c r="L4" s="125"/>
      <c r="M4" s="125"/>
      <c r="N4" s="125"/>
      <c r="O4" s="125"/>
      <c r="P4" s="125"/>
      <c r="Q4" s="125"/>
      <c r="R4" s="125"/>
      <c r="S4" s="125"/>
    </row>
    <row r="5" spans="1:19" ht="21">
      <c r="A5" s="109" t="s">
        <v>23</v>
      </c>
      <c r="B5" s="109"/>
      <c r="C5" s="109"/>
      <c r="D5" s="109"/>
      <c r="E5" s="109"/>
      <c r="F5" s="109"/>
      <c r="G5" s="109"/>
      <c r="H5" s="109"/>
      <c r="I5" s="109"/>
      <c r="J5" s="109"/>
      <c r="K5" s="109"/>
      <c r="L5" s="109"/>
      <c r="M5" s="109"/>
      <c r="N5" s="109"/>
      <c r="O5" s="109"/>
      <c r="P5" s="109"/>
      <c r="Q5" s="109"/>
      <c r="R5" s="109"/>
      <c r="S5" s="109"/>
    </row>
    <row r="6" spans="1:19" ht="21" customHeight="1">
      <c r="A6" s="113" t="s">
        <v>137</v>
      </c>
      <c r="B6" s="114"/>
      <c r="C6" s="114"/>
      <c r="D6" s="114"/>
      <c r="E6" s="114"/>
      <c r="F6" s="114"/>
      <c r="G6" s="114"/>
      <c r="H6" s="114"/>
      <c r="I6" s="114"/>
      <c r="J6" s="114"/>
      <c r="K6" s="114"/>
      <c r="L6" s="114"/>
      <c r="M6" s="114"/>
      <c r="N6" s="114"/>
      <c r="O6" s="114"/>
      <c r="P6" s="114"/>
      <c r="Q6" s="114"/>
      <c r="R6" s="114"/>
      <c r="S6" s="114"/>
    </row>
    <row r="7" spans="1:19" ht="28.95" customHeight="1">
      <c r="A7" s="127" t="s">
        <v>0</v>
      </c>
      <c r="B7" s="127" t="s">
        <v>1</v>
      </c>
      <c r="C7" s="129" t="s">
        <v>21</v>
      </c>
      <c r="D7" s="127" t="s">
        <v>2</v>
      </c>
      <c r="E7" s="127" t="s">
        <v>3</v>
      </c>
      <c r="F7" s="128" t="s">
        <v>4</v>
      </c>
      <c r="G7" s="128" t="s">
        <v>5</v>
      </c>
      <c r="H7" s="127" t="s">
        <v>20</v>
      </c>
      <c r="I7" s="128" t="s">
        <v>6</v>
      </c>
      <c r="J7" s="128" t="s">
        <v>156</v>
      </c>
      <c r="K7" s="130" t="s">
        <v>7</v>
      </c>
      <c r="L7" s="131"/>
      <c r="M7" s="132"/>
      <c r="N7" s="128" t="s">
        <v>8</v>
      </c>
      <c r="O7" s="128" t="s">
        <v>9</v>
      </c>
      <c r="P7" s="128" t="s">
        <v>10</v>
      </c>
      <c r="Q7" s="127" t="s">
        <v>11</v>
      </c>
      <c r="R7" s="128" t="s">
        <v>18</v>
      </c>
      <c r="S7" s="126" t="s">
        <v>17</v>
      </c>
    </row>
    <row r="8" spans="1:19" ht="23.4" customHeight="1">
      <c r="A8" s="127"/>
      <c r="B8" s="127"/>
      <c r="C8" s="127"/>
      <c r="D8" s="127"/>
      <c r="E8" s="127"/>
      <c r="F8" s="128"/>
      <c r="G8" s="128"/>
      <c r="H8" s="127"/>
      <c r="I8" s="128"/>
      <c r="J8" s="128"/>
      <c r="K8" s="3" t="s">
        <v>12</v>
      </c>
      <c r="L8" s="3" t="s">
        <v>13</v>
      </c>
      <c r="M8" s="3" t="s">
        <v>14</v>
      </c>
      <c r="N8" s="128"/>
      <c r="O8" s="128"/>
      <c r="P8" s="128"/>
      <c r="Q8" s="127" t="s">
        <v>15</v>
      </c>
      <c r="R8" s="128"/>
      <c r="S8" s="126"/>
    </row>
    <row r="9" spans="1:19" ht="324.75" customHeight="1">
      <c r="A9" s="65">
        <v>836</v>
      </c>
      <c r="B9" s="11" t="s">
        <v>102</v>
      </c>
      <c r="C9" s="31" t="s">
        <v>103</v>
      </c>
      <c r="D9" s="31" t="s">
        <v>104</v>
      </c>
      <c r="E9" s="32">
        <f>9+5+5</f>
        <v>19</v>
      </c>
      <c r="F9" s="2"/>
      <c r="G9" s="2"/>
      <c r="H9" s="35" t="s">
        <v>107</v>
      </c>
      <c r="I9" s="64" t="s">
        <v>215</v>
      </c>
      <c r="J9" s="65" t="s">
        <v>38</v>
      </c>
      <c r="K9" s="33">
        <v>935629235</v>
      </c>
      <c r="L9" s="33">
        <f>1400000000+480000000+925000000</f>
        <v>2805000000</v>
      </c>
      <c r="M9" s="34">
        <f>+L9+K9</f>
        <v>3740629235</v>
      </c>
      <c r="N9" s="2"/>
      <c r="O9" s="2"/>
      <c r="P9" s="2"/>
      <c r="Q9" s="31" t="s">
        <v>105</v>
      </c>
      <c r="R9" s="45" t="s">
        <v>217</v>
      </c>
      <c r="S9" s="45" t="s">
        <v>216</v>
      </c>
    </row>
    <row r="10" spans="1:19" ht="271.5" customHeight="1">
      <c r="A10" s="12" t="s">
        <v>43</v>
      </c>
      <c r="B10" s="11" t="s">
        <v>106</v>
      </c>
      <c r="C10" s="31" t="s">
        <v>103</v>
      </c>
      <c r="D10" s="31" t="s">
        <v>104</v>
      </c>
      <c r="E10" s="32">
        <v>4</v>
      </c>
      <c r="F10" s="2"/>
      <c r="G10" s="2"/>
      <c r="H10" s="36" t="s">
        <v>108</v>
      </c>
      <c r="I10" s="64" t="s">
        <v>220</v>
      </c>
      <c r="J10" s="65" t="s">
        <v>38</v>
      </c>
      <c r="K10" s="33">
        <v>78000000</v>
      </c>
      <c r="L10" s="33">
        <v>2240000000</v>
      </c>
      <c r="M10" s="34">
        <f>+L10+K10</f>
        <v>2318000000</v>
      </c>
      <c r="N10" s="2"/>
      <c r="O10" s="2"/>
      <c r="P10" s="2"/>
      <c r="Q10" s="31" t="s">
        <v>105</v>
      </c>
      <c r="R10" s="45" t="s">
        <v>218</v>
      </c>
      <c r="S10" s="45" t="s">
        <v>219</v>
      </c>
    </row>
  </sheetData>
  <mergeCells count="25">
    <mergeCell ref="R7:R8"/>
    <mergeCell ref="S7:S8"/>
    <mergeCell ref="C7:C8"/>
    <mergeCell ref="D7:D8"/>
    <mergeCell ref="E7:E8"/>
    <mergeCell ref="F7:F8"/>
    <mergeCell ref="G7:G8"/>
    <mergeCell ref="I7:I8"/>
    <mergeCell ref="J7:J8"/>
    <mergeCell ref="R1:S1"/>
    <mergeCell ref="R2:S2"/>
    <mergeCell ref="R3:S3"/>
    <mergeCell ref="A5:S5"/>
    <mergeCell ref="A6:S6"/>
    <mergeCell ref="A4:S4"/>
    <mergeCell ref="K7:M7"/>
    <mergeCell ref="N7:N8"/>
    <mergeCell ref="O7:O8"/>
    <mergeCell ref="P7:P8"/>
    <mergeCell ref="A1:D3"/>
    <mergeCell ref="E1:Q3"/>
    <mergeCell ref="A7:A8"/>
    <mergeCell ref="B7:B8"/>
    <mergeCell ref="H7:H8"/>
    <mergeCell ref="Q7:Q8"/>
  </mergeCells>
  <pageMargins left="0.23622047244094491" right="0.23622047244094491" top="0.74803149606299213" bottom="0.74803149606299213" header="0.31496062992125984" footer="0.31496062992125984"/>
  <pageSetup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
  <sheetViews>
    <sheetView zoomScale="68" zoomScaleNormal="68" workbookViewId="0">
      <selection activeCell="R14" sqref="R14"/>
    </sheetView>
  </sheetViews>
  <sheetFormatPr baseColWidth="10" defaultColWidth="21" defaultRowHeight="15"/>
  <cols>
    <col min="1" max="1" width="6.5546875" style="1" customWidth="1"/>
    <col min="2" max="2" width="29.5546875" style="1" customWidth="1"/>
    <col min="3" max="3" width="21.33203125" style="1" customWidth="1"/>
    <col min="4" max="4" width="30" style="1" customWidth="1"/>
    <col min="5" max="5" width="13.33203125" style="1" customWidth="1"/>
    <col min="6" max="6" width="17.5546875" style="1" customWidth="1"/>
    <col min="7" max="7" width="18" style="1" customWidth="1"/>
    <col min="8" max="8" width="21" style="1"/>
    <col min="9" max="9" width="18.33203125" style="1" customWidth="1"/>
    <col min="10" max="10" width="25.5546875" style="1" customWidth="1"/>
    <col min="11" max="12" width="21" style="1"/>
    <col min="13" max="13" width="21" style="1" customWidth="1"/>
    <col min="14" max="14" width="21" style="1"/>
    <col min="15" max="15" width="13.109375" style="1" customWidth="1"/>
    <col min="16" max="16" width="26.44140625" style="1" customWidth="1"/>
    <col min="17" max="17" width="21" style="1"/>
    <col min="18" max="18" width="36.44140625" style="1" customWidth="1"/>
    <col min="19" max="19" width="58.6640625" style="1" customWidth="1"/>
    <col min="20" max="16384" width="21" style="1"/>
  </cols>
  <sheetData>
    <row r="1" spans="1:19" ht="21.75" customHeight="1">
      <c r="A1" s="116"/>
      <c r="B1" s="117"/>
      <c r="C1" s="117"/>
      <c r="D1" s="118"/>
      <c r="E1" s="110" t="s">
        <v>16</v>
      </c>
      <c r="F1" s="111"/>
      <c r="G1" s="111"/>
      <c r="H1" s="111"/>
      <c r="I1" s="111"/>
      <c r="J1" s="111"/>
      <c r="K1" s="111"/>
      <c r="L1" s="111"/>
      <c r="M1" s="111"/>
      <c r="N1" s="111"/>
      <c r="O1" s="111"/>
      <c r="P1" s="111"/>
      <c r="Q1" s="112"/>
      <c r="R1" s="115" t="s">
        <v>19</v>
      </c>
      <c r="S1" s="115"/>
    </row>
    <row r="2" spans="1:19" ht="21.75" customHeight="1">
      <c r="A2" s="119"/>
      <c r="B2" s="120"/>
      <c r="C2" s="120"/>
      <c r="D2" s="121"/>
      <c r="E2" s="110"/>
      <c r="F2" s="111"/>
      <c r="G2" s="111"/>
      <c r="H2" s="111"/>
      <c r="I2" s="111"/>
      <c r="J2" s="111"/>
      <c r="K2" s="111"/>
      <c r="L2" s="111"/>
      <c r="M2" s="111"/>
      <c r="N2" s="111"/>
      <c r="O2" s="111"/>
      <c r="P2" s="111"/>
      <c r="Q2" s="112"/>
      <c r="R2" s="115" t="s">
        <v>142</v>
      </c>
      <c r="S2" s="115"/>
    </row>
    <row r="3" spans="1:19" ht="21.75" customHeight="1">
      <c r="A3" s="122"/>
      <c r="B3" s="123"/>
      <c r="C3" s="123"/>
      <c r="D3" s="124"/>
      <c r="E3" s="110"/>
      <c r="F3" s="111"/>
      <c r="G3" s="111"/>
      <c r="H3" s="111"/>
      <c r="I3" s="111"/>
      <c r="J3" s="111"/>
      <c r="K3" s="111"/>
      <c r="L3" s="111"/>
      <c r="M3" s="111"/>
      <c r="N3" s="111"/>
      <c r="O3" s="111"/>
      <c r="P3" s="111"/>
      <c r="Q3" s="112"/>
      <c r="R3" s="115" t="s">
        <v>141</v>
      </c>
      <c r="S3" s="115"/>
    </row>
    <row r="4" spans="1:19" ht="22.2" customHeight="1">
      <c r="A4" s="125" t="s">
        <v>22</v>
      </c>
      <c r="B4" s="125"/>
      <c r="C4" s="125"/>
      <c r="D4" s="125"/>
      <c r="E4" s="125"/>
      <c r="F4" s="125"/>
      <c r="G4" s="125"/>
      <c r="H4" s="125"/>
      <c r="I4" s="125"/>
      <c r="J4" s="125"/>
      <c r="K4" s="125"/>
      <c r="L4" s="125"/>
      <c r="M4" s="125"/>
      <c r="N4" s="125"/>
      <c r="O4" s="125"/>
      <c r="P4" s="125"/>
      <c r="Q4" s="125"/>
      <c r="R4" s="125"/>
      <c r="S4" s="125"/>
    </row>
    <row r="5" spans="1:19" ht="21">
      <c r="A5" s="109" t="s">
        <v>23</v>
      </c>
      <c r="B5" s="109"/>
      <c r="C5" s="109"/>
      <c r="D5" s="109"/>
      <c r="E5" s="109"/>
      <c r="F5" s="109"/>
      <c r="G5" s="109"/>
      <c r="H5" s="109"/>
      <c r="I5" s="109"/>
      <c r="J5" s="109"/>
      <c r="K5" s="109"/>
      <c r="L5" s="109"/>
      <c r="M5" s="109"/>
      <c r="N5" s="109"/>
      <c r="O5" s="109"/>
      <c r="P5" s="109"/>
      <c r="Q5" s="109"/>
      <c r="R5" s="109"/>
      <c r="S5" s="109"/>
    </row>
    <row r="6" spans="1:19" ht="21" customHeight="1">
      <c r="A6" s="113" t="s">
        <v>109</v>
      </c>
      <c r="B6" s="114"/>
      <c r="C6" s="114"/>
      <c r="D6" s="114"/>
      <c r="E6" s="114"/>
      <c r="F6" s="114"/>
      <c r="G6" s="114"/>
      <c r="H6" s="114"/>
      <c r="I6" s="114"/>
      <c r="J6" s="114"/>
      <c r="K6" s="114"/>
      <c r="L6" s="114"/>
      <c r="M6" s="114"/>
      <c r="N6" s="114"/>
      <c r="O6" s="114"/>
      <c r="P6" s="114"/>
      <c r="Q6" s="114"/>
      <c r="R6" s="114"/>
      <c r="S6" s="114"/>
    </row>
    <row r="7" spans="1:19" ht="28.95" customHeight="1">
      <c r="A7" s="127" t="s">
        <v>0</v>
      </c>
      <c r="B7" s="127" t="s">
        <v>1</v>
      </c>
      <c r="C7" s="129" t="s">
        <v>21</v>
      </c>
      <c r="D7" s="127" t="s">
        <v>2</v>
      </c>
      <c r="E7" s="127" t="s">
        <v>3</v>
      </c>
      <c r="F7" s="128" t="s">
        <v>4</v>
      </c>
      <c r="G7" s="128" t="s">
        <v>5</v>
      </c>
      <c r="H7" s="127" t="s">
        <v>20</v>
      </c>
      <c r="I7" s="128" t="s">
        <v>6</v>
      </c>
      <c r="J7" s="128" t="s">
        <v>156</v>
      </c>
      <c r="K7" s="130" t="s">
        <v>7</v>
      </c>
      <c r="L7" s="131"/>
      <c r="M7" s="132"/>
      <c r="N7" s="128" t="s">
        <v>8</v>
      </c>
      <c r="O7" s="128" t="s">
        <v>9</v>
      </c>
      <c r="P7" s="128" t="s">
        <v>10</v>
      </c>
      <c r="Q7" s="127" t="s">
        <v>11</v>
      </c>
      <c r="R7" s="128" t="s">
        <v>18</v>
      </c>
      <c r="S7" s="126" t="s">
        <v>17</v>
      </c>
    </row>
    <row r="8" spans="1:19" ht="23.4" customHeight="1">
      <c r="A8" s="127"/>
      <c r="B8" s="127"/>
      <c r="C8" s="127"/>
      <c r="D8" s="127"/>
      <c r="E8" s="127"/>
      <c r="F8" s="128"/>
      <c r="G8" s="128"/>
      <c r="H8" s="127"/>
      <c r="I8" s="128"/>
      <c r="J8" s="128"/>
      <c r="K8" s="3" t="s">
        <v>12</v>
      </c>
      <c r="L8" s="3" t="s">
        <v>13</v>
      </c>
      <c r="M8" s="3" t="s">
        <v>14</v>
      </c>
      <c r="N8" s="128"/>
      <c r="O8" s="128"/>
      <c r="P8" s="128"/>
      <c r="Q8" s="127" t="s">
        <v>15</v>
      </c>
      <c r="R8" s="128"/>
      <c r="S8" s="126"/>
    </row>
    <row r="9" spans="1:19" ht="128.25" customHeight="1">
      <c r="A9" s="30">
        <v>822</v>
      </c>
      <c r="B9" s="11" t="s">
        <v>110</v>
      </c>
      <c r="C9" s="11" t="s">
        <v>127</v>
      </c>
      <c r="D9" s="25" t="s">
        <v>117</v>
      </c>
      <c r="E9" s="32">
        <v>105</v>
      </c>
      <c r="F9" s="2"/>
      <c r="G9" s="2"/>
      <c r="H9" s="19">
        <v>2018</v>
      </c>
      <c r="I9" s="11" t="s">
        <v>133</v>
      </c>
      <c r="J9" s="12" t="s">
        <v>221</v>
      </c>
      <c r="K9" s="38">
        <v>0</v>
      </c>
      <c r="L9" s="39">
        <v>5311562400</v>
      </c>
      <c r="M9" s="40">
        <f t="shared" ref="M9:M10" si="0">+L9+K9</f>
        <v>5311562400</v>
      </c>
      <c r="N9" s="2"/>
      <c r="O9" s="2"/>
      <c r="P9" s="2"/>
      <c r="Q9" s="41" t="s">
        <v>41</v>
      </c>
      <c r="R9" s="65" t="s">
        <v>223</v>
      </c>
      <c r="S9" s="43" t="s">
        <v>222</v>
      </c>
    </row>
    <row r="10" spans="1:19" ht="177" customHeight="1">
      <c r="A10" s="30">
        <v>821</v>
      </c>
      <c r="B10" s="11" t="s">
        <v>111</v>
      </c>
      <c r="C10" s="4" t="s">
        <v>127</v>
      </c>
      <c r="D10" s="25" t="s">
        <v>118</v>
      </c>
      <c r="E10" s="32">
        <v>94</v>
      </c>
      <c r="F10" s="2"/>
      <c r="G10" s="2"/>
      <c r="H10" s="19">
        <v>2018</v>
      </c>
      <c r="I10" s="11" t="s">
        <v>133</v>
      </c>
      <c r="J10" s="12" t="s">
        <v>221</v>
      </c>
      <c r="K10" s="38">
        <v>0</v>
      </c>
      <c r="L10" s="39">
        <v>3886000000</v>
      </c>
      <c r="M10" s="40">
        <f t="shared" si="0"/>
        <v>3886000000</v>
      </c>
      <c r="N10" s="2"/>
      <c r="O10" s="2"/>
      <c r="P10" s="2"/>
      <c r="Q10" s="41" t="s">
        <v>41</v>
      </c>
      <c r="R10" s="65" t="s">
        <v>223</v>
      </c>
      <c r="S10" s="45" t="s">
        <v>224</v>
      </c>
    </row>
    <row r="11" spans="1:19" ht="99.75" customHeight="1">
      <c r="A11" s="158">
        <v>833</v>
      </c>
      <c r="B11" s="139" t="s">
        <v>112</v>
      </c>
      <c r="C11" s="141" t="s">
        <v>128</v>
      </c>
      <c r="D11" s="37" t="s">
        <v>119</v>
      </c>
      <c r="E11" s="22">
        <v>5210</v>
      </c>
      <c r="F11" s="2"/>
      <c r="G11" s="2"/>
      <c r="H11" s="159">
        <v>2018</v>
      </c>
      <c r="I11" s="139" t="s">
        <v>134</v>
      </c>
      <c r="J11" s="137" t="s">
        <v>38</v>
      </c>
      <c r="K11" s="161" t="s">
        <v>43</v>
      </c>
      <c r="L11" s="161" t="s">
        <v>43</v>
      </c>
      <c r="M11" s="161" t="s">
        <v>43</v>
      </c>
      <c r="N11" s="2"/>
      <c r="O11" s="2"/>
      <c r="P11" s="2"/>
      <c r="Q11" s="162" t="s">
        <v>41</v>
      </c>
      <c r="R11" s="147"/>
      <c r="S11" s="143" t="s">
        <v>225</v>
      </c>
    </row>
    <row r="12" spans="1:19" ht="74.25" customHeight="1">
      <c r="A12" s="158"/>
      <c r="B12" s="140"/>
      <c r="C12" s="142"/>
      <c r="D12" s="37" t="s">
        <v>120</v>
      </c>
      <c r="E12" s="22">
        <v>13010</v>
      </c>
      <c r="F12" s="2"/>
      <c r="G12" s="2"/>
      <c r="H12" s="160"/>
      <c r="I12" s="140"/>
      <c r="J12" s="138"/>
      <c r="K12" s="161"/>
      <c r="L12" s="161"/>
      <c r="M12" s="161"/>
      <c r="N12" s="2"/>
      <c r="O12" s="2"/>
      <c r="P12" s="2"/>
      <c r="Q12" s="162"/>
      <c r="R12" s="148"/>
      <c r="S12" s="144"/>
    </row>
    <row r="13" spans="1:19" ht="201" customHeight="1">
      <c r="A13" s="30">
        <v>830</v>
      </c>
      <c r="B13" s="11" t="s">
        <v>113</v>
      </c>
      <c r="C13" s="4" t="s">
        <v>129</v>
      </c>
      <c r="D13" s="37" t="s">
        <v>121</v>
      </c>
      <c r="E13" s="22">
        <v>280</v>
      </c>
      <c r="F13" s="2"/>
      <c r="G13" s="2"/>
      <c r="H13" s="19">
        <v>2018</v>
      </c>
      <c r="I13" s="11" t="s">
        <v>133</v>
      </c>
      <c r="J13" s="12" t="s">
        <v>136</v>
      </c>
      <c r="K13" s="33" t="s">
        <v>43</v>
      </c>
      <c r="L13" s="33" t="s">
        <v>43</v>
      </c>
      <c r="M13" s="33" t="s">
        <v>43</v>
      </c>
      <c r="N13" s="2"/>
      <c r="O13" s="2"/>
      <c r="P13" s="44">
        <v>1</v>
      </c>
      <c r="Q13" s="41" t="s">
        <v>41</v>
      </c>
      <c r="R13" s="2"/>
      <c r="S13" s="45" t="s">
        <v>226</v>
      </c>
    </row>
    <row r="14" spans="1:19" ht="86.25" customHeight="1">
      <c r="A14" s="30">
        <v>831</v>
      </c>
      <c r="B14" s="11" t="s">
        <v>114</v>
      </c>
      <c r="C14" s="4" t="s">
        <v>130</v>
      </c>
      <c r="D14" s="4" t="s">
        <v>122</v>
      </c>
      <c r="E14" s="6">
        <v>4</v>
      </c>
      <c r="F14" s="65"/>
      <c r="G14" s="95"/>
      <c r="H14" s="19">
        <v>2018</v>
      </c>
      <c r="I14" s="11" t="s">
        <v>138</v>
      </c>
      <c r="J14" s="12" t="s">
        <v>221</v>
      </c>
      <c r="K14" s="15">
        <v>0</v>
      </c>
      <c r="L14" s="15">
        <v>2259539144</v>
      </c>
      <c r="M14" s="9">
        <f t="shared" ref="M14:M15" si="1">+L14+K14</f>
        <v>2259539144</v>
      </c>
      <c r="N14" s="2"/>
      <c r="O14" s="2"/>
      <c r="P14" s="2"/>
      <c r="Q14" s="42" t="s">
        <v>125</v>
      </c>
      <c r="R14" s="65" t="s">
        <v>229</v>
      </c>
      <c r="S14" s="45" t="s">
        <v>227</v>
      </c>
    </row>
    <row r="15" spans="1:19" ht="83.25" customHeight="1">
      <c r="A15" s="30">
        <v>832</v>
      </c>
      <c r="B15" s="11" t="s">
        <v>115</v>
      </c>
      <c r="C15" s="4" t="s">
        <v>131</v>
      </c>
      <c r="D15" s="4" t="s">
        <v>123</v>
      </c>
      <c r="E15" s="22">
        <v>16</v>
      </c>
      <c r="F15" s="65"/>
      <c r="G15" s="95"/>
      <c r="H15" s="19">
        <v>2018</v>
      </c>
      <c r="I15" s="11" t="s">
        <v>135</v>
      </c>
      <c r="J15" s="12" t="s">
        <v>221</v>
      </c>
      <c r="K15" s="15">
        <v>0</v>
      </c>
      <c r="L15" s="15">
        <v>572925398</v>
      </c>
      <c r="M15" s="9">
        <f t="shared" si="1"/>
        <v>572925398</v>
      </c>
      <c r="N15" s="15"/>
      <c r="O15" s="95"/>
      <c r="P15" s="2"/>
      <c r="Q15" s="42" t="s">
        <v>125</v>
      </c>
      <c r="R15" s="65" t="s">
        <v>229</v>
      </c>
      <c r="S15" s="45" t="s">
        <v>228</v>
      </c>
    </row>
    <row r="16" spans="1:19" ht="86.25" customHeight="1">
      <c r="A16" s="30" t="s">
        <v>42</v>
      </c>
      <c r="B16" s="11" t="s">
        <v>116</v>
      </c>
      <c r="C16" s="4" t="s">
        <v>132</v>
      </c>
      <c r="D16" s="4" t="s">
        <v>124</v>
      </c>
      <c r="E16" s="22">
        <v>3</v>
      </c>
      <c r="F16" s="2"/>
      <c r="G16" s="2"/>
      <c r="H16" s="19">
        <v>2018</v>
      </c>
      <c r="I16" s="11" t="s">
        <v>139</v>
      </c>
      <c r="J16" s="12" t="s">
        <v>38</v>
      </c>
      <c r="K16" s="33">
        <v>6649700000</v>
      </c>
      <c r="L16" s="33">
        <v>0</v>
      </c>
      <c r="M16" s="34">
        <v>6649700000</v>
      </c>
      <c r="N16" s="2"/>
      <c r="O16" s="2"/>
      <c r="P16" s="2"/>
      <c r="Q16" s="19" t="s">
        <v>126</v>
      </c>
      <c r="R16" s="2"/>
      <c r="S16" s="45" t="s">
        <v>140</v>
      </c>
    </row>
  </sheetData>
  <mergeCells count="37">
    <mergeCell ref="A4:S4"/>
    <mergeCell ref="C11:C12"/>
    <mergeCell ref="J11:J12"/>
    <mergeCell ref="I11:I12"/>
    <mergeCell ref="S11:S12"/>
    <mergeCell ref="R11:R12"/>
    <mergeCell ref="A5:S5"/>
    <mergeCell ref="A6:S6"/>
    <mergeCell ref="A7:A8"/>
    <mergeCell ref="B7:B8"/>
    <mergeCell ref="C7:C8"/>
    <mergeCell ref="D7:D8"/>
    <mergeCell ref="E7:E8"/>
    <mergeCell ref="F7:F8"/>
    <mergeCell ref="G7:G8"/>
    <mergeCell ref="H7:H8"/>
    <mergeCell ref="A1:D3"/>
    <mergeCell ref="E1:Q3"/>
    <mergeCell ref="R1:S1"/>
    <mergeCell ref="R2:S2"/>
    <mergeCell ref="R3:S3"/>
    <mergeCell ref="A11:A12"/>
    <mergeCell ref="Q7:Q8"/>
    <mergeCell ref="R7:R8"/>
    <mergeCell ref="S7:S8"/>
    <mergeCell ref="B11:B12"/>
    <mergeCell ref="H11:H12"/>
    <mergeCell ref="K11:K12"/>
    <mergeCell ref="L11:L12"/>
    <mergeCell ref="M11:M12"/>
    <mergeCell ref="Q11:Q12"/>
    <mergeCell ref="I7:I8"/>
    <mergeCell ref="J7:J8"/>
    <mergeCell ref="K7:M7"/>
    <mergeCell ref="N7:N8"/>
    <mergeCell ref="O7:O8"/>
    <mergeCell ref="P7:P8"/>
  </mergeCells>
  <pageMargins left="0.23622047244094491" right="0.23622047244094491" top="0.74803149606299213" bottom="0.74803149606299213" header="0.31496062992125984" footer="0.31496062992125984"/>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FORMACIÓN</vt:lpstr>
      <vt:lpstr>INVESTIGACION</vt:lpstr>
      <vt:lpstr>INNOVACION Y DES TEC</vt:lpstr>
      <vt:lpstr>MENTALIDAD Y CULTURA</vt:lpstr>
      <vt:lpstr>INTERNACIONALIZACION</vt:lpstr>
      <vt:lpstr>OTROS PERIODOS CIERRE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Pinzon Lopez</dc:creator>
  <cp:lastModifiedBy>Zoraida Rodriguez Calderon</cp:lastModifiedBy>
  <cp:lastPrinted>2019-02-07T20:23:40Z</cp:lastPrinted>
  <dcterms:created xsi:type="dcterms:W3CDTF">2016-06-27T17:24:56Z</dcterms:created>
  <dcterms:modified xsi:type="dcterms:W3CDTF">2019-05-23T14:42:40Z</dcterms:modified>
</cp:coreProperties>
</file>