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E:\backup  DELL\INFORMES DE SEGUIMIENTO\PAI\2021\Informes\"/>
    </mc:Choice>
  </mc:AlternateContent>
  <xr:revisionPtr revIDLastSave="0" documentId="13_ncr:1_{CFA22F2D-4969-4B47-8833-AADCC10B40C9}" xr6:coauthVersionLast="46" xr6:coauthVersionMax="46" xr10:uidLastSave="{00000000-0000-0000-0000-000000000000}"/>
  <bookViews>
    <workbookView xWindow="-120" yWindow="-120" windowWidth="20730" windowHeight="11160" activeTab="1" xr2:uid="{00000000-000D-0000-FFFF-FFFF00000000}"/>
  </bookViews>
  <sheets>
    <sheet name="Portada" sheetId="2" r:id="rId1"/>
    <sheet name="Seguimiento PAI 1er trimestre" sheetId="11" r:id="rId2"/>
  </sheets>
  <definedNames>
    <definedName name="_xlnm._FilterDatabase" localSheetId="1" hidden="1">'Seguimiento PAI 1er trimestre'!$A$10:$CJ$63</definedName>
    <definedName name="_xlnm.Print_Area" localSheetId="1">'Seguimiento PAI 1er trimestre'!$A$1:$O$83</definedName>
    <definedName name="_xlnm.Print_Titles" localSheetId="1">'Seguimiento PAI 1er trimestre'!$1:$9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7" i="11" l="1"/>
  <c r="M77" i="11"/>
  <c r="N76" i="11"/>
  <c r="M76" i="11"/>
  <c r="N75" i="11"/>
  <c r="M75" i="11"/>
  <c r="N74" i="11"/>
  <c r="M74" i="11"/>
  <c r="N72" i="11"/>
  <c r="M72" i="11"/>
  <c r="N73" i="11"/>
  <c r="M73" i="11"/>
  <c r="N71" i="11"/>
  <c r="M71" i="11"/>
  <c r="M70" i="11"/>
  <c r="N69" i="11"/>
  <c r="M69" i="11"/>
  <c r="N68" i="11"/>
  <c r="M68" i="11"/>
  <c r="N67" i="11"/>
  <c r="M67" i="11"/>
  <c r="N66" i="11"/>
  <c r="M66" i="11"/>
  <c r="N65" i="11"/>
  <c r="M65" i="11"/>
  <c r="N64" i="11"/>
  <c r="M64" i="11"/>
  <c r="N63" i="11"/>
  <c r="M63" i="11"/>
  <c r="N62" i="11"/>
  <c r="M62" i="11"/>
  <c r="N61" i="11"/>
  <c r="M61" i="11"/>
  <c r="N60" i="11"/>
  <c r="M60" i="11"/>
  <c r="N59" i="11"/>
  <c r="M59" i="11"/>
  <c r="M58" i="11"/>
  <c r="N57" i="11"/>
  <c r="M57" i="11"/>
  <c r="N56" i="11"/>
  <c r="M56" i="11"/>
  <c r="N55" i="11"/>
  <c r="M55" i="11"/>
  <c r="N54" i="11"/>
  <c r="M54" i="11"/>
  <c r="N53" i="11"/>
  <c r="M53" i="11"/>
  <c r="M52" i="11"/>
  <c r="N51" i="11"/>
  <c r="M51" i="11"/>
  <c r="M50" i="11"/>
  <c r="N50" i="11"/>
  <c r="N49" i="11"/>
  <c r="M49" i="11"/>
  <c r="M48" i="11"/>
  <c r="M47" i="11"/>
  <c r="M46" i="11"/>
  <c r="M45" i="11"/>
  <c r="M44" i="11"/>
  <c r="M43" i="11"/>
  <c r="M42" i="11"/>
  <c r="N41" i="11"/>
  <c r="M41" i="11"/>
  <c r="M40" i="11"/>
  <c r="M39" i="11"/>
  <c r="M38" i="11"/>
  <c r="M37" i="11"/>
  <c r="M36" i="11"/>
  <c r="N35" i="11"/>
  <c r="M35" i="11"/>
  <c r="M34" i="11"/>
  <c r="M33" i="11"/>
  <c r="M32" i="11"/>
  <c r="N31" i="11"/>
  <c r="M31" i="11"/>
  <c r="N11" i="11"/>
  <c r="N17" i="11"/>
  <c r="N18" i="11"/>
  <c r="N25" i="11"/>
  <c r="N26" i="11"/>
  <c r="N27" i="11"/>
  <c r="N30" i="11"/>
  <c r="M30" i="11"/>
  <c r="M28" i="11"/>
  <c r="M27" i="11"/>
  <c r="M26" i="11"/>
  <c r="M25" i="11"/>
  <c r="M24" i="11"/>
  <c r="M23" i="11"/>
  <c r="M22" i="11"/>
  <c r="M21" i="11"/>
  <c r="M20" i="11"/>
  <c r="M19" i="11"/>
  <c r="M18" i="11"/>
  <c r="M17" i="11"/>
  <c r="M16" i="11"/>
  <c r="M15" i="11"/>
  <c r="M14" i="11"/>
  <c r="M13" i="11"/>
  <c r="M12" i="11"/>
  <c r="M11" i="11"/>
  <c r="K14" i="11"/>
  <c r="K15" i="11"/>
  <c r="K12" i="11"/>
  <c r="I12" i="11"/>
  <c r="G12" i="11"/>
  <c r="K16" i="11" l="1"/>
  <c r="I14"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Cristina Gomez Rodríguez</author>
  </authors>
  <commentList>
    <comment ref="K30" authorId="0" shapeId="0" xr:uid="{A379FF81-A544-46AD-8EF5-CD903768B5F3}">
      <text>
        <r>
          <rPr>
            <b/>
            <sz val="9"/>
            <color indexed="81"/>
            <rFont val="Tahoma"/>
            <family val="2"/>
          </rPr>
          <t>Laura Cristina Gomez Rodríguez:</t>
        </r>
        <r>
          <rPr>
            <sz val="9"/>
            <color indexed="81"/>
            <rFont val="Tahoma"/>
            <family val="2"/>
          </rPr>
          <t xml:space="preserve">
Consulta de incorporación de los 30 de colombia bio y la iniciativa de vacunas que es un proyecto
</t>
        </r>
      </text>
    </comment>
    <comment ref="K37" authorId="0" shapeId="0" xr:uid="{B06A90B6-DB34-4755-9AE9-77FA000A0429}">
      <text>
        <r>
          <rPr>
            <b/>
            <sz val="9"/>
            <color indexed="81"/>
            <rFont val="Tahoma"/>
            <family val="2"/>
          </rPr>
          <t>Laura Cristina Gomez Rodríguez:</t>
        </r>
        <r>
          <rPr>
            <sz val="9"/>
            <color indexed="81"/>
            <rFont val="Tahoma"/>
            <family val="2"/>
          </rPr>
          <t xml:space="preserve">
En la ficha del programa solo aparecen 5
</t>
        </r>
      </text>
    </comment>
  </commentList>
</comments>
</file>

<file path=xl/sharedStrings.xml><?xml version="1.0" encoding="utf-8"?>
<sst xmlns="http://schemas.openxmlformats.org/spreadsheetml/2006/main" count="242" uniqueCount="202">
  <si>
    <t>Objetivo estratégico</t>
  </si>
  <si>
    <t>Programa estratégico</t>
  </si>
  <si>
    <t>Área responsable</t>
  </si>
  <si>
    <t>* Los resultados  de la meta estratégica son acumulados y reportados de acuerdo con la frecuencia de medición definida en la hoja de vida del indicador</t>
  </si>
  <si>
    <t xml:space="preserve">** Los resultados de la meta del programa se reportan de acuerdo a los tiempos establecidos en la planeación estratégica </t>
  </si>
  <si>
    <t>Avance de meta del programa **</t>
  </si>
  <si>
    <t>Fomento al desarrollo de programas y proyectos de generación de conocimiento en CTeI</t>
  </si>
  <si>
    <t>Meta anual del programa</t>
  </si>
  <si>
    <t>Meta T1</t>
  </si>
  <si>
    <t>Resultado T1</t>
  </si>
  <si>
    <t>Meta T2</t>
  </si>
  <si>
    <t>Resultado T2</t>
  </si>
  <si>
    <t>Meta T3</t>
  </si>
  <si>
    <t>Resultado T3</t>
  </si>
  <si>
    <t>Meta T4</t>
  </si>
  <si>
    <t>Resultado T4</t>
  </si>
  <si>
    <t xml:space="preserve">***No aplica. No se programa meta para el período por planeación de actividades.
</t>
  </si>
  <si>
    <t>Colombia BIO</t>
  </si>
  <si>
    <t xml:space="preserve">MATRIZ DE SEGUIMIENTO AL PLAN DE ACCIÓN INSTITUCIONAL </t>
  </si>
  <si>
    <t>Posicionamiento, visibilización y articulación de la CTeI con actores internacionales</t>
  </si>
  <si>
    <t>200 Estancias posdoctorales apoyadas por Colciencias y aliados</t>
  </si>
  <si>
    <t>Estrategia Nacional de Propiedad Intelectual</t>
  </si>
  <si>
    <t>Fortalecimiento del enfoque hacia la prevención y el autocontrol</t>
  </si>
  <si>
    <t>**** Metodológicamente, se calcula de acuerdo a lo establecido en la  Guía para la Planeación, Seguimiento y Evaluación de la Gestión D101PR01G01 (publicada en GINA) Numeral 8.3.</t>
  </si>
  <si>
    <t>Resultados trimestrales meta programática</t>
  </si>
  <si>
    <t>Fortalecer las Capacidades Regionales
Potenciar las capacidades regionales de CTeI que promuevan el desarrollo social  y productivo hacia una Colombia Científica</t>
  </si>
  <si>
    <t>Reconocimiento de actores</t>
  </si>
  <si>
    <t>Apropiacion Social y Reconocimiento De Saberes
Ampliar las dinámicas de generación, circulación y uso de conocimiento y los saberes ancestrales propiciando sinergias entre actores del SCNTI que permitan cerrar las brechas históricas de inequidad en CTeI</t>
  </si>
  <si>
    <t xml:space="preserve">Mundialización del Conocimiento
Aumentar la producción de conocimiento científico y tecnológico de alto impacto en articulación con aliados estratégicos nacionales e internacionales, promoviendo también el posicionamiento y   la participación de los actores del SNCTeI en redes e iniciativas de cooperación e internacionalización de la CTI.  </t>
  </si>
  <si>
    <t>Economía Bioproductiva
Diseñar el implementar la misión de bioeconomía  para promover el  aprovechamiento sostenible de la biodiversidad</t>
  </si>
  <si>
    <t xml:space="preserve">Sofisticación del Sector Productivo
Impulsar el desarrollo tecnológico y la innovación para la sofisticación del sector productivo </t>
  </si>
  <si>
    <t>Modernización del Ministerio y Fortalecimiento Institucional
Generar lineamientos a nivel nacional y regional para el fortalecimiento de la institucionalidad y la implementación de procesos de innovación que generen valor público</t>
  </si>
  <si>
    <t>Jóvenes Investigadores e Innovadores</t>
  </si>
  <si>
    <t xml:space="preserve">Ondas </t>
  </si>
  <si>
    <t xml:space="preserve">Formación y vinculación de capital humano de Alto Nivel </t>
  </si>
  <si>
    <t>Gestión de Capacidades Regionales en CTeI</t>
  </si>
  <si>
    <t>Gestión de la Secretaria Técnica del OCAD de la CTeI del SGR</t>
  </si>
  <si>
    <t>10 nuevos centros de I+D reconocidos</t>
  </si>
  <si>
    <t>17.000 Niños, niñas y adolescentes certificados en procesos de fortalecimiento de sus capacidades en investigación y creación apoyados por Minciencias y aliados</t>
  </si>
  <si>
    <t>Apropiación Social del Conocimiento - ASC</t>
  </si>
  <si>
    <t>Estrategia de comunicación pública de la ciencia y divulgación científica Todo es Ciencia</t>
  </si>
  <si>
    <t>Red Colombiana de Información Cientifica (RedCol)</t>
  </si>
  <si>
    <t>Modelos cienciométricos</t>
  </si>
  <si>
    <t>Incentivos Tributarios en CTeI</t>
  </si>
  <si>
    <t xml:space="preserve">Fortalecimiento de capacidades para la innovación empresarial </t>
  </si>
  <si>
    <t>Apoyo a la I+D+i para promover y fortalecer alianzas entre actores  del SNCTI</t>
  </si>
  <si>
    <t>Diseño y evaluación de la Política Pública de CTeI Viceministerio de Talento y Apropiación (VTAS)</t>
  </si>
  <si>
    <t>Apoyo contractual y de direccionamiento y control administrativo eficiente</t>
  </si>
  <si>
    <t>%  de cumplimiento de meta del programa 2021</t>
  </si>
  <si>
    <t xml:space="preserve">920 Becas, créditos beca para la formación de doctores apoyadas por Minciencias y aliados
</t>
  </si>
  <si>
    <t xml:space="preserve">100% avance en el diseño y la implementación del Índice de capacidades en CTeI en las regiones
</t>
  </si>
  <si>
    <t>33 ejercicios de planeación de recursos para la CTeI del SGR acompañados en su formulación</t>
  </si>
  <si>
    <t xml:space="preserve">80% Aprobación de recursos de la asignación del SGR
</t>
  </si>
  <si>
    <t>100% avance en el Plan Bienal de Convocatorias 2021</t>
  </si>
  <si>
    <t xml:space="preserve">5 Nuevas unidades de apropiación social de la CTeI al interior de la IES y otros actores reconocidos del SNCTI </t>
  </si>
  <si>
    <t>10 Museos y centros de ciencia fortalecidos</t>
  </si>
  <si>
    <t>100% de los Requisitos priorizados de Gobierno Digital en Minciencias - ASC</t>
  </si>
  <si>
    <t>33 Alianzas para promover la comunicación pública de la CTeI y la divulgación científica - Todo es Ciencia</t>
  </si>
  <si>
    <t xml:space="preserve">15 productos comunicativos realizados para la comunicación pública de la CTeI </t>
  </si>
  <si>
    <t xml:space="preserve">24  Espacios que promueven la Interacción de la sociedad con la CTeI
</t>
  </si>
  <si>
    <t>60 % de satisfacción respecto a los productos comunicativos y espacios de valor generados por la estrategia Todo es Ciencia</t>
  </si>
  <si>
    <t>14.500 Nuevos artículos científicos publicados por investigadores colombianos en revistas cientificas especializadas</t>
  </si>
  <si>
    <t xml:space="preserve"> 0,90 Citaciones de impacto en producción científica y colaboración internacional</t>
  </si>
  <si>
    <t>3 nodos de diplomacia científica</t>
  </si>
  <si>
    <t>6 Nuevas expediciones científicas nacionales realizadas con el apoyo de Colciencias y aliados</t>
  </si>
  <si>
    <t xml:space="preserve">30 Nuevos Bioproductos registrados por el programa Colombia BIO
</t>
  </si>
  <si>
    <t>1 Nuevas expediciones científicas al pacífico realizada con el apoyo de Colciencias y aliados</t>
  </si>
  <si>
    <t>1500 Organizaciones articuladas en los Pactos por la innovación (contenido de empresas, entidades, organizaciones firmantes de pactos)</t>
  </si>
  <si>
    <t xml:space="preserve">1,9 billones cupo de inversión para deducción y descuento tributario
</t>
  </si>
  <si>
    <t xml:space="preserve">530 Solicitudes de patentes presentadas por residentes en Oficina Nacional colombiana
</t>
  </si>
  <si>
    <t>21 Acuerdos de transferencia de tecnología y/o conocimiento apoyados por Colciencias</t>
  </si>
  <si>
    <t xml:space="preserve">32 proyectos proyectos de CTeI apoyados en el componente de movilidad  </t>
  </si>
  <si>
    <t>10 alianzas o redes internacionales formalizadas</t>
  </si>
  <si>
    <t>350 Empresas con capacidades en gestión de innovación</t>
  </si>
  <si>
    <t>Por una gestión administrativa y financiera moderna e innovadora- Gobierno digital</t>
  </si>
  <si>
    <t>Por una gestión administrativa y financiera moderna e innovadora- Transparencia</t>
  </si>
  <si>
    <t>Cultura y comunicación de cara al ciudadano- Gobierno Digital</t>
  </si>
  <si>
    <t>Cultura y comunicación de cara al ciudadano- Transparencia</t>
  </si>
  <si>
    <t>Por una gestión administrativa y financiera moderna e innovadora transformando la gestión documental</t>
  </si>
  <si>
    <t>Apoyo Jurídico Eficiente- Gobierno Digital</t>
  </si>
  <si>
    <t>Apoyo Jurídico Eficiente- Transparencia</t>
  </si>
  <si>
    <t>Gestión para un Talento Humano Íntegro, Efectivo e Innovador- Gobierno Digital</t>
  </si>
  <si>
    <t>Gestión para un Talento Humano Íntegro, Efectivo e Innovador- Transparencia</t>
  </si>
  <si>
    <t xml:space="preserve">Gobierno y Gestión de TIC para la CTeI- Gobierno digital </t>
  </si>
  <si>
    <t>Gobierno y Gestión de TIC para la CTeI- transparencia</t>
  </si>
  <si>
    <t>Comunicación estratégica- Gobierno Digital</t>
  </si>
  <si>
    <t>Comunicación estratégica- Transparencia</t>
  </si>
  <si>
    <t>Gestión para un Talento Humano Íntegro, Efectivo e Innovador- La motivación nos hace más productivos (MIPG Teletrabajo - Inducción y Reinducción) - Gestión para un talento humano integro efectivo e innovador</t>
  </si>
  <si>
    <t>Gestión para un Talento Humano Íntegro, Efectivo e Innovador- La motivación nos hace más productivos (MIPG - Méritos - Carrera - Estadísticas) - Gestión para un talento humano integro efectivo e innovador</t>
  </si>
  <si>
    <t>Gestión para un Talento Humano Íntegro, Efectivo e Innovador- La cultura de hacer las cosas bien - Gestión para un talento humano integro efectivo e innovador</t>
  </si>
  <si>
    <t>Gobierno y Gestión de TIC para la CTeI-Infraestructura Digital</t>
  </si>
  <si>
    <t>Pacto por un Direccionamiento Estratégico que genere valor público-formulación, acompañamiento, seguimiento y evaluación de planes e instrumentos de la planeación</t>
  </si>
  <si>
    <t xml:space="preserve">Pacto por un Direccionamiento Estratégico que genere valor público-reducción de tiempos, requisitos o documentos en procedimientos seleccionados </t>
  </si>
  <si>
    <t>Fortalecimiento del enfoque hacia la prevención y el autocontrol-Ejecución de las auditorías, seguimientos y evaluaciones</t>
  </si>
  <si>
    <t>Comunicación estratégica- Iniciativas y programas comunicados</t>
  </si>
  <si>
    <r>
      <rPr>
        <b/>
        <sz val="14"/>
        <color theme="1"/>
        <rFont val="Arial Narrow"/>
        <family val="2"/>
      </rPr>
      <t>CÓDIGO:</t>
    </r>
    <r>
      <rPr>
        <sz val="14"/>
        <color theme="1"/>
        <rFont val="Arial Narrow"/>
        <family val="2"/>
      </rPr>
      <t xml:space="preserve"> D101PR01F20</t>
    </r>
  </si>
  <si>
    <r>
      <t xml:space="preserve">Período de seguimiento: Primer </t>
    </r>
    <r>
      <rPr>
        <b/>
        <u/>
        <sz val="16"/>
        <rFont val="Arial Narrow"/>
        <family val="2"/>
      </rPr>
      <t>trimestre de 2021</t>
    </r>
  </si>
  <si>
    <t>1700 Jóvenes investigadores e innovadores apoyados por Minciencias y aliados</t>
  </si>
  <si>
    <t>Resumen de la gestión a 31 de marzo de 2021</t>
  </si>
  <si>
    <r>
      <t xml:space="preserve">1-	</t>
    </r>
    <r>
      <rPr>
        <b/>
        <sz val="9"/>
        <color theme="1"/>
        <rFont val="Arial Narrow"/>
        <family val="2"/>
      </rPr>
      <t>Formulación de lineamientos de política para vocaciones y formación en CTeI</t>
    </r>
    <r>
      <rPr>
        <sz val="9"/>
        <color theme="1"/>
        <rFont val="Arial Narrow"/>
        <family val="2"/>
      </rPr>
      <t xml:space="preserve">
Para el primer trimestre se realizó una reunión con el equipo de política del Viceministerio de Talento y Apropiación Social, en donde se revisaron los avances en los lineamientos de Política Pública para el Fomento de Vocaciones y Formación en CTeI y se plantearon de manera general las actividades a realizar en el año 2021 para continuar con el procedimiento de aprobación y publicación de la política. De acuerdo a los compromisos se proyectó y remitió al Viceministerio el Plan de trabajo Diseño de Políticas de Ciencia, Tecnología e Innovación Vigencia 2021, el cual avanzará en 2 etapas:
1. consulta del documento de política preliminar con actores del sistema, que cuenta con las siguientes actividades de revisión documento preliminar de política con equipo de Vice TASC, mesas internas de socialización. (1 mesa por Viceministerio) y presentación ante Comité Viceministerial para realización en el segundo semestre del 2021;  la consulta pública documento preliminar de política (por un mes) y revisión aportes consulta pública (versión 2 del documento) para el tercer y cuarto trimestre.
2. Aprobar el documento de política con la actividad de presentación del documento final ante Comité Viceministerial para su aprobación, en el cuarto trimestre
2-	</t>
    </r>
    <r>
      <rPr>
        <b/>
        <sz val="9"/>
        <color theme="1"/>
        <rFont val="Arial Narrow"/>
        <family val="2"/>
      </rPr>
      <t>Fortalecimiento de proyectos de CTeI en ciencias de la salud con talento joven e impacto regional</t>
    </r>
    <r>
      <rPr>
        <sz val="9"/>
        <color theme="1"/>
        <rFont val="Arial Narrow"/>
        <family val="2"/>
      </rPr>
      <t xml:space="preserve">
Teniendo en cuenta que la “Convocatoria para el fortalecimiento de proyectos en ejecución de CTeI en ciencias de la salud con talento joven e impacto regional”, cuenta con un Banco de Propuestas Elegibles vigente, durante el primer trimestre del año se realizó la aprobación del banco adicional de propuestas financiables que incluye en total 26 Entidades distribuidas así: 
Instituciones de Educación Superior 20, Centros de Investigación y/o Desarrollo Tecnológico 4 e Institutos de Salud 2. 
Proyectos de CTeI 119: Región Caribe $2.588 millones, Región Pacífico, $1.204 millones, Región Andina $7.846 millones. 
Jóvenes Talento 398: 244 mujeres y 154 hombres. 
El banco adicional fue publicado mediante la Resolución 0634 de 2021, el pasado 2 de marzo de 2021.
3-	</t>
    </r>
    <r>
      <rPr>
        <b/>
        <sz val="9"/>
        <color theme="1"/>
        <rFont val="Arial Narrow"/>
        <family val="2"/>
      </rPr>
      <t>Conectando Conocimiento - Tercer Banco - Convocatoria 852 de 2019</t>
    </r>
    <r>
      <rPr>
        <sz val="9"/>
        <color theme="1"/>
        <rFont val="Arial Narrow"/>
        <family val="2"/>
      </rPr>
      <t xml:space="preserve">
Se adjunta banco publicado el día 19 de febrero de 2021, a través del cual se declaran 66 proyectos de investigación. Al igual que la resolución de publicación y el formato de soporte al indicador.
4-	</t>
    </r>
    <r>
      <rPr>
        <b/>
        <sz val="9"/>
        <color theme="1"/>
        <rFont val="Arial Narrow"/>
        <family val="2"/>
      </rPr>
      <t>Convocatoria jóvenes Investigadores e Innovadores para la reactivación económica - postpandemia 2.0</t>
    </r>
    <r>
      <rPr>
        <sz val="9"/>
        <color theme="1"/>
        <rFont val="Arial Narrow"/>
        <family val="2"/>
      </rPr>
      <t xml:space="preserve">
A la fecha se cuenta con una versión preliminar de los términos de referencia de la Convocatoria jóvenes Investigadores e Innovadores para la reactivación económica - postpandemia 2.0, la cual tendrá fecha de apertura en el segundo trimestre de 2021.
 La convocatoria tiene como objetivo facilitar la vinculación de jóvenes investigadores e innovadores de pregrado y profesionales recién graduados, para apoyar el desarrollo de proyectos de I+D+i en el marco de la reactivación económica de la postpandemia, a través de la conformación de un banco de propuestas elegibles.
Está dirigida a Instituciones de Educación Superior, Centros de Investigación y/o Desarrollo Tecnológico que cuenten con grupos de investigación, desarrollo tecnológico e innovación con reconocimiento en la Convocatoria 833 de 2018, interesados en vincular Jóvenes Investigadores e Innovadores con formación técnica, tecnológica, pregrado  y/o profesionales recién graduados; a proyectos de investigación, desarrollo tecnológico e innovación (I+D+i), relacionados con las siguientes áreas científicas de la OCDE: Ciencias Naturales, ingeniería y Tecnología, Ciencias Agrícolas, Ciencias Sociales, Humanidades.
 Contempla la asignación del 14% de los recursos para la vinculación de Jóvenes Investigadores e Innovadores con enfoque diferencial, perteneciente a población afrocolombiana, indígena, raizal, room o palenquero
En el caso de no asignar la totalidad de los recursos para la vinculación de jóvenes investigadores que sean miembros de población afrocolombiana, raizal, palenquera, indígena, ROM, víctimas del conflicto armado o que tengan alguna condición de discapacidad, los recursos serán asignados a los demás jóvenes investigadores.
El Ministerio financiará el 100% del valor total de la beca – pasantía para cada joven investigador e innovador de pregrado y profesional.
5-	</t>
    </r>
    <r>
      <rPr>
        <b/>
        <sz val="9"/>
        <color theme="1"/>
        <rFont val="Arial Narrow"/>
        <family val="2"/>
      </rPr>
      <t>Pasantías Internacionales en investigación, desarrollo tecnológico e innovación</t>
    </r>
    <r>
      <rPr>
        <sz val="9"/>
        <color theme="1"/>
        <rFont val="Arial Narrow"/>
        <family val="2"/>
      </rPr>
      <t xml:space="preserve">
Una de las estrategias del programa Jóvenes Investigadores e Investigadores se enfoca en la realización de movilidades internacionales para estudiantes de pregrado con énfasis en investigación, desarrollo tecnológico e innovación: Bajo esta modalidad, estudiantes de pregrado adelantarán investigación práctica, en escenarios internacionales, desarrollando un plan de trabajo guiado por un tutor. Lo anterior les permitirá a los jóvenes desarrollar habilidades y capacidades de investigación, desarrollo tecnológico e innovación. Por lo anterior desde el Ministerio, especialmente desde el programa Jóvenes Investigadores e Innovadores y la Oficina de Internacionalización se vienen adelantando diferentes gestiones con el fin de identificar socios estratégicos que permitan apalancar recursos y la realización de las pasantías de los jóvenes beneficiarios como son: 
-  Thales:  empresa francesa dedicada al desarrollo de sistemas de información y servicios para los mercados aeroespacial, de defensa y seguridad
-  Organización Europea para la Investigación nuclear - CERN
-  MITACS: ONG canadiense 
-  Wikimedia: Fundación estadounidense
- Universidad Nacional de Colombia 
-  Instituto Tecnológico de Masachusetts: Estados Unidos
- Talented Young Scientist Program (TYSP) – China 
6-	</t>
    </r>
    <r>
      <rPr>
        <b/>
        <sz val="9"/>
        <color theme="1"/>
        <rFont val="Arial Narrow"/>
        <family val="2"/>
      </rPr>
      <t>Gestión territorial y de alianzas nacionales e internacionales jóvenes CTeI</t>
    </r>
    <r>
      <rPr>
        <sz val="9"/>
        <color theme="1"/>
        <rFont val="Arial Narrow"/>
        <family val="2"/>
      </rPr>
      <t xml:space="preserve">
Propiedad Intelectual Se seleccionaron 17 jóvenes innovadores de 10 diferentes instituciones en el mes de Diciembre del 2020, a la fecha se encuentra en revisión de mesa jurídica el memorando de contratación.
SENA
A la fecha se encuentran los equipos SENA y MINCIENCIAS en mesas de trabajo técnicas para llegar a acuerdos en la elaboración de las condiciones para diseñar la estrategia que financiará aproximadamente 200 aprendices a través de contratos de aprendizaje.
Jóvenes creando para Colombia
El proyecto Jóvenes creando por Colombia se encuentra en construcción, se espera que los CRIIE hagan parte de esta iniciativa, de igual manera esperamos formar alianzas con los siguientes actores: SENA, Consejería Presidencial para la Juventud y FRISCO.
Gestores de conocimiento - Chocó
Como avance para el trimestre se firmó el CEC con la Universidad Tecnológica del Chocó y Avanciencias, cuyo propósito es la formación de jóvenes de la región en CTI  a través de la estrategia de apropiación social del conocimiento, bajo el enfoque de gestión social del conocimiento para el buen vivir.
Se abrió la convocatoria la cual tuvo como objeto, "Fomentar en los jóvenes la vocación científica en CTI, a través de experiencias significativas de investigación Apropiación Social del Conocimiento en entornos locales donde se propicie la interacción con las comunidades para identificar, generar, acceder y usar los conocimientos científicos, ancestrales y tradicionales en la solución de las problemáticas y enfrentar sus necesidades y recursos para el beneficio de su comunidad"
Jóvenes investigadores e innovadores apoyados por Minciencias y aliados - Convocatoria Jóvenes Investigadores de Medicina (Alianza Minciencias, ASCOFAME, ICPC)
Con base en los resultados obtenidos en la Convocatoria 887 de 2020, y de acuerdo a lo establecido en los términos de referencia en el numeral 15. Banco de elegibles “En caso de que no se asignen los recursos disponibles para la totalidad de la convocatoria, se podrá publicar el cronograma para un segundo corte”. 
Se acuerda entre las partes, dar apertura a un segundo corte en el segundo trimestre de 2021 para la financiación de 6 becas pasantías con los recursos disponibles a la fecha en el marco del Convenio 694 de 2017. Estos jóvenes realizarán la beca pasantía en el año 2022.
</t>
    </r>
    <r>
      <rPr>
        <b/>
        <sz val="9"/>
        <color theme="1"/>
        <rFont val="Arial Narrow"/>
        <family val="2"/>
      </rPr>
      <t>Jóvenes investigadores e innovadores apoyados por Minciencias y aliados - Apoyo Concurso Otto de Greif</t>
    </r>
    <r>
      <rPr>
        <sz val="9"/>
        <color theme="1"/>
        <rFont val="Arial Narrow"/>
        <family val="2"/>
      </rPr>
      <t xml:space="preserve">
A la fecha no han sido seleccionados los jóvenes investigadores e innovadores beneficiarios en el marco del Concurso Nacional mejor trabajo de grado Otto de Greiff – versión 24. El proceso de notificación es llevado a cabo entre los meses de junio y julio de 2021 por la Universidad Nacional de Colombia.
7-	Comunidad y generación de redes de jóvenes CTeI
Para este trimestre la comunidad cuenta con 617 miembros en el grupo de Facebook. Se realizaron reuniones con el área de divulgación, en donde se trabajó en los objetivos y retos de la comunidad. 
El plan de comunicaciones cuenta con tres componentes:
•	Componente de difusión de la mano de Todo es Ciencia. La idea de este punto es utilizar a Todo es Ciencia como insumo de actualidad y noticias y, a su vez, conectar más a la comunidad de jóvenes con las plataformas y recurso que ofrece Todo es Ciencia con las siguientes estrategias:
a.	Crear un micrositio en su página web para difundir artículos, investigaciones y temas de interés que desarrollen los jóvenes y quieran un alcanza mayor al de la comunidad virtual. 
b.	Participaciones en podcast y otros segmentos (Ciencia cotidiana).
c.	Convertir Todo es Ciencia en una de sus bases de datos para recopilar información.
d.	Reactivar y renovar el segmento “Mi mente curiosa”
•	Componente de integración y consolidación de la comunidad. Este segundo componente se trata de toda la reactivación del grupo de Facebook, mapeo de todo el grupo de JII y un rastreo de hábitos de consumo en redes sociales y canales de comunicación rápidos, directos y eficientes. 
•	Componente de planificación de encuentro y eventos Para esta año, se planea tener tres eventos: Huila, Nexo Global y un encuentro con los Jóvenes Investigadores. Desde este plan de trabajo una de las estrategias sobre campañas de expectativa para encuentros y eventos importantes.       
8-	Mujer + Ciencia  + Equidad
El programa Mujer + Ciencia + Equidad – tiene unos pilares fundamentales para el aporte de la equidad e igualdad en la Ciencia, por ello, se define como un programa inspiracional, transformador y cercano a las regiones, como una forma de democratizar la CTeI, partiendo de beneficiar a las mujeres para posicionarlas como generadoras de cambios en la construcción de sociedades más equitativas, basadas en el conocimiento y que aporten al desarrollo de sus contextos, por ello es fundamental permitirles vivir una experiencia fuera de su territorio que propicie aprendizajes, nuevas miradas y contactos. El proceso se desarrolla en dos fases, la primera de acompañamiento para la formulación de sus proyectos de investigación y la segunda fase es la pasantía de investigación en la que implementan los proyectos formulados en alianza con empresas, universidades y centro de investigación. La primera fase contempla un trabajo masivo con jóvenes mujeres de todo el territorio nacional y en la segunda fase se trabajará con aquellas que cumplan ciertos requisitos basados en la calidad de los proyectos de investigación formulados, los cuales deben principalmente responder a retos y tener en cuenta las oportunidades de sus territorios.
La población a beneficiar estará constituida por jóvenes mujeres estudiantes de pregrado y recién egresadas, de distintas regiones del país, con mayor énfasis en aquellas pertenecientes a zonas rurales, en condiciones de vulnerabilidad y grupos étnicos (afrocolombianas, negras, raizales, palenqueras y Rom.
El programa contempla que las jóvenes participantes fortalezcan sus capacidades en áreas STEAM/TIC, segunda lengua extranjera, formulación de proyectos de CTeI y liderazgo. Así mismo se contará con mentorías por parte de mujeres investigadoras / innovadoras que permitan incentivar la vocación de científica de las jóvenes. Las mejores participantes podrán acceder a la realización de pasantías de investigación nacionales e internacionales de hasta 6 meses. Finalmente, desde el programa se implementarán estrategias de empleabilidad que permitan a las jóvenes tener una mejor oportunidad de vinculación al Sistema Nacional de Ciencia, Tecnología e Innovación.
</t>
    </r>
  </si>
  <si>
    <r>
      <rPr>
        <b/>
        <sz val="9"/>
        <color theme="1"/>
        <rFont val="Arial Narrow"/>
        <family val="2"/>
      </rPr>
      <t>1.	Programa Crédito Beca Colfuturo</t>
    </r>
    <r>
      <rPr>
        <sz val="9"/>
        <color theme="1"/>
        <rFont val="Arial Narrow"/>
        <family val="2"/>
      </rPr>
      <t xml:space="preserve">
El Programa Crédito Beca Colfuturo es una iniciativa de apoyo económico para profesionales colombianos, con excelencia académica, que tienen el deseo de ampliar su trayectoria profesional con estudios de maestría o doctorado en las mejores universidades del exterior. El Programa Crédito Beca, que COLFUTURO desarrolla en cooperación con Minciencias y el apoyo de la empresa privada, fomenta el retorno del talento preparado en el exterior para trabajar en las regiones, la academia y el sector público. Los beneﬁciarios pueden obtener hasta un 80 % de beca de su préstamo, dependiendo del cumplimiento de los requisitos establecidos.
 La Convocatoria Programa Crédito Beca 2021 abrió el pasado 12 de enero de 2021 y cerró hasta el pasado 1 de marzo de 2021. Dicha convocatoria busca apoyar profesionales colombianos para adelantar sus estudios de postgrado en el exterior. Con corte al primer trimestre no hay beneficiarios de esta iniciativa.
</t>
    </r>
    <r>
      <rPr>
        <b/>
        <sz val="9"/>
        <color theme="1"/>
        <rFont val="Arial Narrow"/>
        <family val="2"/>
      </rPr>
      <t>2.	Convocatoria Aliados Fulbright</t>
    </r>
    <r>
      <rPr>
        <sz val="9"/>
        <color theme="1"/>
        <rFont val="Arial Narrow"/>
        <family val="2"/>
      </rPr>
      <t xml:space="preserve">
Fulbright Colombia es la comisión para el intercambio educativo entre Estados Unidos y Colombia. Su misión es promover el conocimiento intercultural, la cooperación científica e investigativa y el desarrollo, a través de la formación avanzada de líderes con alto grado de compromiso social. 
Durante el primer trimestre de 2021 se concertaron en conjunto con la Comisión Fulbright Colombia, los términos de referencia de la Convocatoria Minciencias - Fulbright 2021. Dicha convocatoria dio apertura el pasado 22 de febrero de 2021. A través de esta iniciativa se financiarán 40 profesionales colombianos para adelantar estudios de doctorado en Estados Unidos. Con corte al primer trimestre no hay beneficiarios de esta iniciativa.
</t>
    </r>
    <r>
      <rPr>
        <b/>
        <sz val="9"/>
        <color theme="1"/>
        <rFont val="Arial Narrow"/>
        <family val="2"/>
      </rPr>
      <t xml:space="preserve">
3.	Convocatoria Doctorados en el Exterior Minciencias
</t>
    </r>
    <r>
      <rPr>
        <sz val="9"/>
        <color theme="1"/>
        <rFont val="Arial Narrow"/>
        <family val="2"/>
      </rPr>
      <t xml:space="preserve">Durante el primer trimestre se inició la elaboración de los términos de referencia de la convocatoria de Doctorados en el Exterior 2021, cuya apertura está prevista para el segundo trimestre de 2021. Igualmente, se solicitó el Certificado de Disponibilidad Presupuestal a través del cual se soportará la financiación de la cohorte. Se anexa borrador de los términos de referencia y CDP generado.
</t>
    </r>
    <r>
      <rPr>
        <b/>
        <sz val="9"/>
        <color theme="1"/>
        <rFont val="Arial Narrow"/>
        <family val="2"/>
      </rPr>
      <t xml:space="preserve">4.	Programa de Estancias Postdoctorales beneficiarios Minciencias
</t>
    </r>
    <r>
      <rPr>
        <sz val="9"/>
        <color theme="1"/>
        <rFont val="Arial Narrow"/>
        <family val="2"/>
      </rPr>
      <t xml:space="preserve">Para apoyar la vinculación de doctores al Sistema Nacional de CTeI, para la vigencia 2021, se financiarán hasta 200 estancias postdoctorales, en el marco de la Convocatoria 891 de 2020 la cual cuenta con un banco de elegibles vigente hasta diciembre de 2021. La financiación de este componente se discrimina a continuación: 
•	De los recursos aportados en la vigencia 2021 se asignarán $5.952 millones para financiar 62 estancias postdoctorales.
•	Adicionalmente, con cargo a los saldos disponibles en el Fondo Francisco José de Caldas en convenios de aportes (425-2011, 399-2013, 875-2015), cuyos objetos están asociados al Programa de Formación de Alto Nivel, se financiarán 101 estancias adicionales.  
•	Finalmente, con cargo a las renuncias de la Convocatoria 848 de 2019, cuyo banco de elegibles ya se encuentra vencido, y una renuncia del primer banco de financiables de la Convocatoria 891 de 2020, se financiarán las 37 estancias restantes para dar cumplimiento a la meta.
</t>
    </r>
    <r>
      <rPr>
        <b/>
        <sz val="9"/>
        <color theme="1"/>
        <rFont val="Arial Narrow"/>
        <family val="2"/>
      </rPr>
      <t xml:space="preserve">
5.	Convocatoria para la Formación de Capital Humano de Alto Nivel para las Regiones
</t>
    </r>
    <r>
      <rPr>
        <sz val="9"/>
        <color theme="1"/>
        <rFont val="Arial Narrow"/>
        <family val="2"/>
      </rPr>
      <t>Durante el primer trimestre, se trabajó en la elaboración de los términos de referencia para la selección de beneficiarios para el proyecto con el Departamento de Cundinamarca.
Esta iniciativa ha tomado como principales referentes, el marco normativo y operativo de la Estrategia de Formación de Capital Humano de Alto Nivel para las Regiones de Minciencias y el Programa de Becas para la Excelencia Docente del Ministerio de Educación Nacional. Así mismo, busca fortalecer las competencias investigativas y profesionales de los docentes para enseñar contenidos específicos de sus disciplinas, desarrollar procesos de reflexión-acción sobre problemas y situaciones del aula y la institución, y proponer soluciones educativas que transformen la práctica pedagógica, usando las herramientas propias de métodos científicos. 
Incrementar la disponibilidad de capital humano con capacidades de investigación en prácticas pedagógicas en establecimientos educativos oficiales del Departamento de Cundinamarca.
Docentes de aula que: 1) se desempeñen en los niveles de preescolar, básica o media y tengan asignación académica en matemáticas, lenguaje, ciencias naturales o ciencias sociales (incluyendo filosofía), de establecimientos educativos oficiales en el Departamento del Cundinamarca (aplica para docentes de aula), 2) que estén nombrados en propiedad o en periodo de prueba y que 3) cuenten con admisión a uno de los programas ofertados en esta convocatoria.
Las propuestas de investigación a desarrollar como trabajo de grado a presentar por los postulantes a los programas financiados por la presente convocatoria deberán estar enfocadas en la solución de problemas del ámbito académico en las aulas y relacionadas con los focos priorizados en el Plan y Acuerdo Estratégico en Ciencia, Tecnología e Innovación (PAED) del Departamento del Cundinamarca y que se relacionan a continuación:
•	Agropecuario
•	Agroindustrial
•	Educación – Desarrollo Social y Comunitario
•	Medio Ambiente
•	Minas – Energía
•	Salud
En este orden de ideas, la presente convocatoria se deriva del proyecto “FORMACIÓN DE CAPITAL HUMANO DE ALTO NIVEL PARA LA INVESTIGACIÓN, EL DESARROLLO TECNOLÓGICO Y LA INNOVACIÓN – MAESTRÍAS DE INVESTIGACIÓN PARA DOCENTES DEL DEPARTAMENTO DE CUNDINAMARCA”, aprobado por el Órgano Colegiado de Administración y Decisión (OCAD) del Fondo de Ciencia, Tecnología e Innovación (FCTeI) del Sistema General de Regalías (SGR), mediante el Acuerdo No. 80 del 23 de septiembre de 2019, mediante el cual el Departamento de Cundinamarca asignó recursos para la formación de docentes.  
Con el objetivo de fomentar la vocación científica en jóvenes y la formación del capital humano en CTeI y promover su vinculación a entidades del SNCTeI, a través de esta convocatoria, y de acuerdo con el proyecto aprobado por el OCAD de CTeI, se apoyará la formación de docentes de aula de establecimientos educativos oficiales del Departamento del Cundinamarca a nivel de maestría, en los programas ofertados por la Universidad de La Sabana y la Universidad Distrital Francisco José de Caldas, las cuales son entidades cooperantes del proyecto.</t>
    </r>
  </si>
  <si>
    <r>
      <rPr>
        <b/>
        <sz val="9"/>
        <color theme="1"/>
        <rFont val="Arial Narrow"/>
        <family val="2"/>
      </rPr>
      <t>1-	Ampliación de alcance de las expediciones científicas con alianzas regionales, involucrando procesos de innovación social</t>
    </r>
    <r>
      <rPr>
        <sz val="9"/>
        <color theme="1"/>
        <rFont val="Arial Narrow"/>
        <family val="2"/>
      </rPr>
      <t xml:space="preserve">
Una vez el recurso sea adicionado al Convenio en mención se realizará la derivación a través de un Certificado de Disponibilidad de Recursos, así como la gestión de los memorandos de elaboración de los contratos, ya que, sin dicho certificado, no es posible la realización de los trámites contractuales. 
</t>
    </r>
    <r>
      <rPr>
        <b/>
        <sz val="9"/>
        <color theme="1"/>
        <rFont val="Arial Narrow"/>
        <family val="2"/>
      </rPr>
      <t xml:space="preserve">2-	Misión Bioeconomía y generación de bioproductos
</t>
    </r>
    <r>
      <rPr>
        <sz val="9"/>
        <color theme="1"/>
        <rFont val="Arial Narrow"/>
        <family val="2"/>
      </rPr>
      <t xml:space="preserve">Se elaboraron los términos de referencia y los anexos correspondientes a la Convocatoria 903 de Bioeconomía, estos términos y los anexos fueron discutidos a nivel de la mesa técnica de la Misión de Bioeconomía, cuenta con un valor de $41.000 millones con fecha de cierre julio 6 de 2021 y publicación de resultados definitivos el 24 de septiembre de 2021.
A la fecha de este informe se encuentra abierta convocatoria cuyo objetivo es aportar al desarrollo socioeconómico sostenible del país, desde y para las regiones, por medio del apoyo a programas y proyectos de I+D+i dirigidos a desarrollar, validar y comercializar productos y procesos de alto valor agregado en el mercado, basados en la gestión eficiente de la biomasa y el aprovechamiento sostenible de la biodiversidad y sus servicios ecosistémicos, esta cuenta con dos modalidades:
</t>
    </r>
    <r>
      <rPr>
        <b/>
        <sz val="9"/>
        <color theme="1"/>
        <rFont val="Arial Narrow"/>
        <family val="2"/>
      </rPr>
      <t>MODALIDAD 1:</t>
    </r>
    <r>
      <rPr>
        <sz val="9"/>
        <color theme="1"/>
        <rFont val="Arial Narrow"/>
        <family val="2"/>
      </rPr>
      <t xml:space="preserve"> Alianzas estratégicas son organizaciones conformadas por al menos una Institución de Educación Superior (IES) nacional con acreditación institucional vigente de alta calidad y un centro o instituto de investigación público, privado o mixto, o un centro de desarrollo tecnológico, público o privado, o un centro de innovación y productividad, al menos una IES nacional no acreditada y al menos una entidad del sector productivo nacional o internacional con presencia en el país, que desarrollen programas de I+D+i enfocados en las soluciones a los desafíos de la Misión de Bioeconomía.
</t>
    </r>
    <r>
      <rPr>
        <b/>
        <sz val="9"/>
        <color theme="1"/>
        <rFont val="Arial Narrow"/>
        <family val="2"/>
      </rPr>
      <t>MODALIDAD 2</t>
    </r>
    <r>
      <rPr>
        <sz val="9"/>
        <color theme="1"/>
        <rFont val="Arial Narrow"/>
        <family val="2"/>
      </rPr>
      <t>: En esta modalidad la propuesta podrá ser presentada por una o varias entidades. Aquellas entidades que aquí se clasifican como Ejecutoras podrán presentar y ejecutar propuestas a nombre propio y las clasificadas como Colaboradoras / Beneficiarias deberán presentarse asociadas a una ejecutora.
3-	Apoyo para la curaduría de colecciones biológicas.
En el marco de la Convocatoria 866-2019 “Convocatoria Expediciones Científicas Nacionales y Fortalecimiento de Colecciones Biológicas” existen proyectos incluidos en el Banco de Elegibles, los cuales serán financiados con los recursos de la vigencia 2021 del Proyecto de Inversión en Bioeconomía, se financiarán seis (6) propuestas.
4-	Apoyo para la transferencia de conocimiento y tecnología
Teniendo en cuenta que los recursos destinados a la realización de estudios técnicos para promover la bioeconomía del país y formalizar acuerdos especiales de cooperación enfocados en la gestión de la biodiversidad serán derivados del Convenio 797-2020, se informa que a la fecha el proceso de adición de los recursos para la vigencia 2021 establecidos por el Ministerio de Hacienda a través del Decreto 1805 del 31 de diciembre de 2020 “Por el cual se liquida el Presupuesto General de la Nación para la vigencia fiscal de 2021, se detallan las apropiaciones y se clasifican y definen los gastos” (Pág. 387) por un valor de CINCUENTA Y SIETE MIL MILLONES DE PESOS M/CTE ($57.000.000.000) se encuentra en proceso en la Dirección de Inteligencia de Recursos de la CTeI.
El memorando por el cual se realizó la solicitud es el Nº 20211660070463 del 10 de marzo de 2021.
Una vez el recurso sea adicionado al Convenio en mención se realizará la derivación a través de un Certificado de Disponibilidad de Recursos, que permitan las contrataciones derivadas para el desarrollo de las actividades.
Por lo anterior, se anexa el memorando de solicitud de adición del Convenio Nº 797-20</t>
    </r>
  </si>
  <si>
    <t xml:space="preserve">Desde el Ministerio de Ciencia, Tecnología e Innovación (Minciencias) al primer trimestre se cuenta con un acumulado catorce (14) expediciones en ejecución. Las expediciones son las siguientes: 1. Expedición histórica Chapman, ésta comprende 5 expediciones a los departamentos de Huila, Caquetá, Nariño, Tolima y Cundinamarca. 2. Expedición Bocas de Sanquianga (Convenio Nº 796 de 2019), esta comprende tan sola 1 expedición. 3. Expedición Binacional (Convenio Nº 806 de 2019) a cargo del Instituto Amazónico de Investigaciones Científicas SINCHI, cuenta con 1 expedición. 4. Determinación del potencial biotecnológico de microorganismos y microbiomas derivados de muestras asociadas a ambientes industriales y no industriales (Contrato Nº 532-2020). 5. Biodiversidad asociada al modelo agroalimentario sostenible de la piangua (Contrato Nº 570-2020). 6. Bio+Biop: Plataforma Integral BIODIVERSIDAD MICROBIANA + BIOPROSPECCIÓN del Pacifico Norte y Zona Sur del Caribe colombiano, un potencial recurso en la biorremediación de ambientes contaminados por metales pesados (Contrato Nº 568-2020). 7. Biodiversidad de hemoparásitos en las sabanas inundables del Casanare: caracterización morfológica y molecular de los parásitos de herpetos, aves y mamíferos (Contrato Nº 572-2020). 8. Una isla en las nubes: establecimiento de línea base para monitoreo de un páramo aislado frente a cambio climático (Contrato Nº 837-2020). 9. Una expedición para reducir el déficit de conocimiento en biodiversidad a una escala en Santander, Colombia (Contrato Nº 829-2020). 10. Expedición Biológica Serranía del Baudó desde la Montaña hasta el Mar, Municipios de Alto Baudó y Nuquí, Departamento del Chocó, Colombia (Contrato Nº 852-2020). 
Continúa con las tres expediciones -incluidas en el banco de propuestas elegibles- que serán desarrolladas en el Pacífico, en el marco de la Convocatoria Nº 866 de 2019 "Convocatoria Expediciones Científicas Nacionales y Fortalecimiento de Colecciones Biológicas". a continuación se detallan: 1-Biodiversidad asociada al modelo agroalimentario sostenible de la piangua. 2-Bio+Biop: Plataforma Integral BIODIVERSIDAD MICROBIANA + BIOPROSPECCIÓN del Pacifico Norte y Zona Sur del Caribe colombiano, un potencial recurso en la biorremediación de ambientes contaminados por metales pesados. 3-Expedición Biológica Serranía del Baudó desde la Montaña hasta el Mar, Municipios de Alto Baudó y Nuquí, Departamento del Chocó, Colombia. No se reporta ningún avance importante con respecto al seguimiento del mes anterior.
Los proyectos de I+D+i para la generación de bioproductos seleccionados en la Convocatoria de Bioproductos 2019, de los diez (10) proyectos seleccionados, todos se encuentran en ejecución. Respecto el proceso de la Convocatoria de “Bioeconomía Internacional 2020”, a corte del 31 de marzo de 2021 se continúa con los cuatro (4) proyectos que serán financiados desde Colombia y Alemania, adicionalmente, se encuentra en trámite la adición de los recursos al Convenio 797-2020, de donde se derivará la financiación a los proyectos en mención. Como información adicional, una vez realizada la revisión de las Convocatorias enfocadas en Biodiversidad operadas por el Programa Colombia BIO, se evidenciaron las Convocatorias Nº 803-2017, 802-2017 y 829-II-2018. Como resultado de estas convocatorias, se analizaron los proyectos financiados, de los cuales se identificaron siete (7) que cuentan con potenciales bioproductos. A la fecha de este informe se encuentra en validación la información de los 7 proyectos por esta razón aún no se reporta.
</t>
  </si>
  <si>
    <r>
      <t xml:space="preserve">La meta programada para el 2021 de acuerdo a los indicadores de PND es </t>
    </r>
    <r>
      <rPr>
        <b/>
        <sz val="9"/>
        <color theme="1"/>
        <rFont val="Arial Narrow"/>
        <family val="2"/>
      </rPr>
      <t>1090 jóvenes investigadores e innovadores</t>
    </r>
    <r>
      <rPr>
        <sz val="9"/>
        <color theme="1"/>
        <rFont val="Arial Narrow"/>
        <family val="2"/>
      </rPr>
      <t>, pero dadas las gestiones realizadas por el Ministerio esta meta será superada en la vigencia llegando a un total de 1700 jóvenes apoyados.
Para el mes de marzo se obtienen los resultados de la Convocatoria 887 de 2020, y de acuerdo a lo establecido en los términos de referencia en el numeral 15. Banco de elegibles “En caso de que no se asignen los recursos disponibles para la totalidad de la convocatoria, se podrá publicar el cronograma para un segundo corte”. Para la financiación de 6 becas pasantías con los recursos disponibles a la fecha en el marco del Convenio 694 de 2017. Estos jóvenes realizarán la beca pasantía en el año 2022. En cuanto al Concurso Otto de Greif, aun no han sido seleccionados los jóvenes investigadores e innovadores beneficiarios en el marco del Concurso Nacional mejor trabajo de grado Otto de Greiff – versión 24. El proceso de notificación es llevado a cabo entre los meses de junio y julio de 2021 por la Universidad Nacional de Colombia. la fecha se cuenta con una versión preliminar de los términos de referencia de la Convocatoria jóvenes Investigadores e Innovadores para la reactivación económica - postpandemia 2.0, la cual tendrá fecha de apertura en el segundo trimestre de 2021. La convocatoria tiene como objetivo facilitar la vinculación de jóvenes investigadores e innovadores de pregrado y profesionales recién graduados, para apoyar el desarrollo de proyectos de I+D+i en el marco de la reactivación económica de la postpandemia, a través de la conformación de un banco de propuestas elegibles. Está dirigida a Instituciones de Educación Superior, Centros de Investigación y/o Desarrollo Tecnológico que cuenten con grupos de investigación, desarrollo tecnológico e innovación con reconocimiento en la Convocatoria 833 de 2018, interesados en vincular Jóvenes Investigadores e Innovadores con formación técnica, tecnológica, pregrado y/o profesionales recién graduados; a proyectos de investigación, desarrollo tecnológico e innovación (I+D+i), relacionados con las siguientes áreas científicas de la OCDE: Ciencias Naturales, ingeniería y Tecnología, Ciencias Agrícolas, Ciencias Sociales, Humanidades. Contempla la asignación del 14% de los recursos para la vinculación de Jóvenes Investigadores e Innovadores con enfoque diferencial, perteneciente a población afrocolombiana, indígena, raizal, room o palenque</t>
    </r>
  </si>
  <si>
    <t>Hitos del trimestre</t>
  </si>
  <si>
    <t>Para el mes de marzo se adelantan las gestiones para la suscripción del convenio especial de cooperación con CREAME, se espera que el convenio quede suscrito en el mes de mayo y en este mes dar apertura a la convocatoria que dará como resultados los acuerdos de transferencia de conocimiento y tecnología
Esta  convocatoria apoyará proyectos de Desarrollo Tecnológico e Innovación para ser ejecutados por personas jurídicas u organizaciones del sector productivo legalmente constituidas en Colombia pertenecientes a los distintos sectores de la economía nacional, encaminados al fortalecimiento de sus procesos productivos, el desarrollo de bienes y servicios y la sofisticación su oferta productiva que contribuyan a la reactivación económica y social del país. 
La convocatoria otorga dos (2) puntos adicionales a los proyectos que contribuyan a la solución de problemáticas asociadas con los enfoques de género, étnico y cultural, y situación de discapacidad.</t>
  </si>
  <si>
    <t xml:space="preserve">La Secretaría General dio cumplimiento a su programa estratégico denominado Apoyo Contractual y de Direccionamiento y Control Administrativo Eficiente durante marzo (abarca el 1er trimestre de 2021), con las siguientes actividades: elaboró y realizó seguimiento al Plan Anual de Adquisiciones vigencia 2021, adelantó las gestiones requeridas para mantener actualizados los procedimientos y/o documentos relacionados de los procesos de Gestión de Direccionamiento y Control Administrativo, así como de Gestión Contractual, participó activamente en la actualización del mapa de riesgos del proceso de Gestión Contractual para la vigencia 2021, realizó seguimiento a los ítems de cumplimiento relacionados a transparencia en el Ministerio, entre otras.
</t>
  </si>
  <si>
    <t xml:space="preserve">0,32 Inversión en I+D del sector privado como porcentaje del PIB
</t>
  </si>
  <si>
    <t xml:space="preserve">1,8 Porcentaje de investigadores en el sector empresarial </t>
  </si>
  <si>
    <t>Estudios Base para la definición de políticas públicas basadas en evidencia (VICIP)</t>
  </si>
  <si>
    <t>Diseño y evaluación de la Política Pública de CTI (VCIP)</t>
  </si>
  <si>
    <t>Formulación proyecto de inversión avanza en la formulación del proyecto de inversión de apropiación para 8 años de ejecución.
Adopción de la Política Pública de Apropiación Social del Conocimiento en el marco de la CTeI a través de resolución No 0643 y publicación en el Diario Oficial No 51.628 del 26 de marzo 202
Construcción política integral de conocimiento ancestral tradicional, primer trimestre
 presentan avances sobre el diseño de la política integral de conocimiento ancestral tradicional a los ministros y sus delegados y realiza la primera de las mesas interministeriales para desarrollar los objetivos de la misma
Se compaña el proceso de reconocimiento de actores de 12 centros de ciencia.</t>
  </si>
  <si>
    <r>
      <rPr>
        <b/>
        <sz val="9"/>
        <color theme="1"/>
        <rFont val="Arial Narrow"/>
        <family val="2"/>
      </rPr>
      <t xml:space="preserve">1 Implementación de la Política Nacional de Apropiación Social del Conocimiento en el marco de la CTeI
</t>
    </r>
    <r>
      <rPr>
        <sz val="9"/>
        <color theme="1"/>
        <rFont val="Arial Narrow"/>
        <family val="2"/>
      </rPr>
      <t xml:space="preserve">Se adopta la Política Pública de Apropiación Social del Conocimiento en el marco de la CTeI a través de resolución No 0643 y publicación en el Diario Oficial No 51.628 del 26 de marzo 2021. https://minciencias.gov.co/normatividad/resolucion-0643-2021 La cual tendrá como objetivo generar condiciones para el uso, inclusión e intercambio de saberes y conocimientos en ciencia, tecnología e innovación (CTeI) para la democratización de la ciencia y la construcción de una sociedad basada en el conocimiento, la cual se anexa y hace parte integral de este acto administrativo, adicionalmente, corresponde al Ministerio de Ciencia, Tecnología e Innovación realizar la implementación, el monitoreo, el seguimiento y la evaluación de la Política Pública de Apropiación Social del Conocimiento en el marco de la Ciencia, Tecnología e Innovación
La adopción de la Política Pública de Apropiación Social del Conocimiento en el marco de la CTeI a través de resolución No 0643 y publicación en el Diario Oficial No 51.628 del 26 de marzo 2021.
Publicación en la página oficial del Ministerio de Ciencia, Tecnología e Innovación: https://minciencias.gov.co/normatividad/resolucion-0643-2020
</t>
    </r>
    <r>
      <rPr>
        <b/>
        <sz val="9"/>
        <color theme="1"/>
        <rFont val="Arial Narrow"/>
        <family val="2"/>
      </rPr>
      <t>2 Ideas para el Cambio</t>
    </r>
    <r>
      <rPr>
        <sz val="9"/>
        <color theme="1"/>
        <rFont val="Arial Narrow"/>
        <family val="2"/>
      </rPr>
      <t xml:space="preserve">
En el primer trimestre del año 2021 se ha realizado la conceptualización de la convocatoria Ideas para el Cambio para ello se han desarrollado las siguientes actividades:
1.	Cronograma de la convocatoria
2.	Elaboración de términos de referencia (TdR) de la convocatoria
3.	Narrativa de la temática
4.	Mesas técnicas entre el Equipo de Capacidades y Divulgación de la DIR y el Grupo de Apropiación Social del Conocimiento para revisión de los TdR y las temáticas
5.	Presentación de los TdR de la convocatoria en el comité Viceministerial de Talento y Apropiación Social
6.	Se envió a las áreas OAP y Equipos Jurídico, Registro y Financiera de la DIR para revisión y emitir concepto de los términos de referencia y anexos. Con los conceptos se realizará el ajuste de los documentos
7.	Presentación de los TdR de la convocatoria en el comité de Gestión de Recursos de la CTeI
8.	Elaboración del formulario de postulación para la fase 1 de la convocatoria
9.	Se realizó mesa técnica entre el Equipo de Capacidades y Divulgación de la DIR y el Grupo de Apropiación Social del Conocimiento para la revisión del formulario de postulación de la fase 1
10.	Se envió la solicitud de elaboración de resolución de apertura de la convocatoria. La fecha de apertura es el 8 de abril de 2021
En el marco de las estrategias de apropiación social del conocimiento, se ha venido implementando desde el año 2012 el programa “Ideas para el Cambio”, desde entonces ha tenido cinco versiones abordando temáticas como agua, acceso a energía, biodiversidad, Ciencia y TIC, habitabilidad sostenible, turismo científico, comunicación de la CTeI e investigación + creación, apoyando el desarrollo de 61 soluciones científico-tecnológicas implementadas y funcionales, a lo largo y ancho del territorio colombiano, en 26 departamentos y más de 24.000 personas que han transformado sus realidades a partir de CTeI. En cada una de estas convocatorias el programa ha logrado acercar la CTeI a la cotidianidad, a partir de la participación ciudadana, el intercambio de conocimiento, el diálogo de saberes, la co-creación y el trabajo colaborativo contribuyendo a generar una cultura que valore y gestione el conocimiento y la innovación, mediante la implementación de soluciones que fortalece las comunidades que con lleven a un desarrollo humano sostenible.
En esta sexta versión del programa Ideas para el Cambio, se financiarán las propuestas de soluciones desde la CTeI que se presenten en las condiciones establecidas en los presentes términos de referencia y que den respuesta a los retos definidos. Estas soluciones deben estar enmarcadas en procesos participativos de apropiación social del conocimiento desde la ciencia, tecnología e innovación y tener en cuenta las siguientes características: bajo costo, que incorporen conocimientos locales de las comunidades, potencialmente replicables en contextos similares, fácilmente adaptables a las condiciones socio-culturales de las organizaciones comunitarias, de fácil uso y mantenimiento por parte de estas, sostenibles, y que estas sean gestionadas e implementadas de forma colaborativa y conjunta con la organización comunitaria participante.
</t>
    </r>
    <r>
      <rPr>
        <b/>
        <sz val="9"/>
        <color theme="1"/>
        <rFont val="Arial Narrow"/>
        <family val="2"/>
      </rPr>
      <t xml:space="preserve">3 Centros de ciencia – infraestructura
</t>
    </r>
    <r>
      <rPr>
        <sz val="9"/>
        <color theme="1"/>
        <rFont val="Arial Narrow"/>
        <family val="2"/>
      </rPr>
      <t xml:space="preserve">Durante el primer trimestre de 2021 se desarrolló el acompañamiento técnico a 12 centros de ciencia interesados en presentar la solicitud de reconocimiento como actores del SNCTI. 
Se habilitó desde el servidor el vínculo de acceso público (http://centrosdeciencia.minciencias.gov.co/) para consulta de la información sobre centros de ciencia consignada en la página diseñada para tal fin. A la fecha se encuentran las reseñas de 60 centros de ciencia caracterizados con información sobre localización geográfica, tipología del centro y reseña.
Actualmente se encuentran en trámite las solicitudes de reconocimiento como centro de ciencias del Jardín Botánico Guillermo Piñeres (Cartagena) y el Museo Paleontológico de Villa de Leyva. Se tramitaron las aclaraciones de identificación de los centros de ciencia solicitadas por la OAJ para proceder a la elaboración de las resoluciones respectivas. Se adjunta al reporte el acta con las aclaraciones presentadas y aprobadas en Comité Viceministerial de Conocimiento, Innovación y Productividad.
Se encuentra el link habilitado en el servidor del Ministerio para acceso pública, que incluye la localización, reseña y directorio de los Centros de ciencia en Colombia. Página web con directorio habilitado y alojada en el servidor del Ministerio con consulta virtual que presenta localización geográfica y caracterización de 60 Centros de Ciencia identificado.
Página web con el contenido actualizado
Se entregó el link habilitado en el servidor del Ministerio para acceso pública, que incluye la localización, reseña y directorio de los Centros de ciencia en Colombia:
</t>
    </r>
    <r>
      <rPr>
        <b/>
        <sz val="9"/>
        <color theme="1"/>
        <rFont val="Arial Narrow"/>
        <family val="2"/>
      </rPr>
      <t>Instrumento encuesta Centros de Ciencia</t>
    </r>
    <r>
      <rPr>
        <sz val="9"/>
        <color theme="1"/>
        <rFont val="Arial Narrow"/>
        <family val="2"/>
      </rPr>
      <t xml:space="preserve">
Se desarrolló un cuestionario para recolectar información sobre el impacto del Covid 19 en los centros de ciencia. Se entregó instrumento en versión digital alojado en formulario online para diligenciamiento.
</t>
    </r>
    <r>
      <rPr>
        <b/>
        <sz val="9"/>
        <color theme="1"/>
        <rFont val="Arial Narrow"/>
        <family val="2"/>
      </rPr>
      <t xml:space="preserve">Gestión de las solicitudes de reconocimiento  </t>
    </r>
    <r>
      <rPr>
        <sz val="9"/>
        <color theme="1"/>
        <rFont val="Arial Narrow"/>
        <family val="2"/>
      </rPr>
      <t xml:space="preserve">
Se gestionaron las aclaraciones ante comité viceministerial de los reconocimientos del Jardín Botánico Guillermo Piñeres y Museo Paleontológico de Villa de Leyva.
Se encuentran en proceso de acompañamiento técnico 12 centros de ciencia. </t>
    </r>
  </si>
  <si>
    <t>100% cumplimiento de requisitos priorizados de transparencia en Minciencias Secretaría General</t>
  </si>
  <si>
    <t>% de avance de gobierno digital</t>
  </si>
  <si>
    <t>% de avance de requisitos de transparencia</t>
  </si>
  <si>
    <t>% Porcentaje de satisfacción de usuarios</t>
  </si>
  <si>
    <t>Cultura y comunicación de cara al ciudadano- Satisfacción de usuarios</t>
  </si>
  <si>
    <t>% de avance gestión documental</t>
  </si>
  <si>
    <t>La motivación nos hace mas productivos 1A</t>
  </si>
  <si>
    <t>La motivación nos hace mas productivos 1B</t>
  </si>
  <si>
    <t>9,18,%</t>
  </si>
  <si>
    <t>La cultura de hacer las cosas bien</t>
  </si>
  <si>
    <t>100% Avance en las iniciativas priorizadas en el Plan de Transformación Digital</t>
  </si>
  <si>
    <t>Gobierno y Gestión de TIC para la CTeI- Transformación digital</t>
  </si>
  <si>
    <t>Cumplimiento en la formulación, acompañamiento, seguimiento y evaluación de planes e instrumentos de la planeación</t>
  </si>
  <si>
    <t>Pacto por un Direccionamiento Estratégico que genere valor público</t>
  </si>
  <si>
    <t>% de ejecución de las auditorías, seguimientos y evaluaciones</t>
  </si>
  <si>
    <t>% iniciativas y programas comunicados</t>
  </si>
  <si>
    <t xml:space="preserve">Los principales avances en este programa  consta de tres iniciativas estratégicas, las cuales se detallarán a continuación:
1.	Diseño y formulación de política pública de CTeI.
2.	coordinación de la implementación de las recomendaciones de la Misión Internacional de Sabios.
3.	Apoyo en la gestión de lineamientos, evaluaciones de políticas y capacidades regionales de CTeI del VMIN TyASC.         
</t>
  </si>
  <si>
    <r>
      <rPr>
        <b/>
        <sz val="9"/>
        <color theme="1"/>
        <rFont val="Arial Narrow"/>
        <family val="2"/>
      </rPr>
      <t>1-Registro de solicitudes de patentes por residentes en Oficina Nacional</t>
    </r>
    <r>
      <rPr>
        <sz val="9"/>
        <color theme="1"/>
        <rFont val="Arial Narrow"/>
        <family val="2"/>
      </rPr>
      <t xml:space="preserve">
De acuerdo con el reporte formal que realiza la SIC en su página oficial (https://drive.google.com/file/d/1QPzTd3Jl6QEa7SJ0gQAT66bz47uneUAs/view ), se reporta que para el primer trimestre del año 2021 se radicaron 73 solicitudes de patente ante dicha Entidad.
A continuación, se muestra la distribución por departamento de radicación de patente a nivel nacional:
•	Antioquia: 14 solicitudes de patente.
•	Arauca: 1 solicitud de patente.
•	Atlántico: 3 solicitudes de patente.
•	Bogotá D.C: 28 solicitudes de patente.
•	Bolívar: 3 solicitud de patente.
•	Caldas: 1 solicitud de patente.
•	Cesar: 1 solicitud de patente.
•	Cundinamarca: 1 solicitud de patente.
•	Meta: 1 solicitud de patente.
•	Putumayo: 2 solicitudes de patente.
•	Quindío: 2 solicitudes de patente.
•	Santander: 5 solicitudes de patente.
•	Tolima: 1 solicitud de patente.
•	Valle del Cauca: 10 solicitudes de patente.
Lo anterior evidencia que el 38% de las radicaciones de patente se encuentra focalizado en Bogotá D.C, seguido por Antioquia con el 19%, Valle del Cauca con el 14%, y Santander con el 7%, siendo estos los departamentos que lideran la radicación de patente con más del 78% de territorio nacional. El presente reporte se realiza teniendo en cuenta el periodo de espera que le toma a la Superintendencia de Industria y Comercio - SIC realizar la consolidación de la información recaudada a nivel nacional de estas solicitudes de patente, de tal manera que el rezago presentado hasta el momento queda solventado con esta presentación de reporte, con el soporte formal que genera la SIC.
</t>
    </r>
    <r>
      <rPr>
        <b/>
        <sz val="9"/>
        <color theme="1"/>
        <rFont val="Arial Narrow"/>
        <family val="2"/>
      </rPr>
      <t>2 Promover la explotación, comercialización y/o transferencia de las invenciones protegidas o en proceso de protección por patente.</t>
    </r>
    <r>
      <rPr>
        <sz val="9"/>
        <color theme="1"/>
        <rFont val="Arial Narrow"/>
        <family val="2"/>
      </rPr>
      <t xml:space="preserve">
Para la estructuración y ejecución de una tercera edición de Sácale jugo a tu patente, se requiere de recursos adicionales para llevar a cabo las etapas de caracterización y talleres teórico práctico, alistamiento y gestión comercial de invenciones, así como el tiempo adicional para el cumplimiento de los objetivos propuestos.
En por ello que se requiere de una adición de los recursos y, atendiendo los tiempos requeridos para la ejecución de la iniciativa “Sácale jugo a tu patente 3.0”, se requiere de una prórroga respecto al tiempo inicialmente estipulado para el Capítulo I, que permita el cumplimiento completo del proceso de la tercera edición a cabalidad, descritos dentro del Convenio Especial de Cooperación No. 756-2019 entre la Fiduciaria la Previsora S.A. Fiduprevisora S.A. actuando como vocera actuando como vocera y administradora del Fondo Nacional de Financiamiento para la Ciencia, la Tecnología y la Innovación, Fondo Francisco José de Caldas, Tecnnova, Ministerio de Ciencia, Tecnología e Innovación y la Superintendencia de Industria y Comercio -SIC. La prórroga al convenio se plantea por 8 meses y 16 días  (que finalice el 31 de diciembre de 2022)y donde los recursos que se han discutido a la fecha para la adición por las partes corresponden a:
•	SIC: $485.696.800 (Efectivo)
•	FFJC: $804.269.318 (Efectivo)
•	Tecnnova: $19.355.32 y $61.080.646 (Efectivo y especie respectivamente)
•	Minciencias: $78.321.330 (Especie)
A la fecha se esta trabajando en la estructuración de la documentación correspondiente para la adición prórroga y modificación al convenio</t>
    </r>
  </si>
  <si>
    <t>Desde la estrategia Nacional de Propiedad Intelectual para el año 2021 se ha venido trabajando junto a la SIC y Tecnnova la construcción de una segunda adición prorroga y modificación del convenio 756-2019 esto con el fin de sacar una tercera edición de la iniciativa Sácale jugo a tu patente, esto acorde a la gran acogida que ha tenido dicha iniciativa a nivel nacional.  A la fecha, la SIC dispone de $485.696.800 (efectivo) Tecnnova por su parte $19.355.332 y $61.080.646 en efectivo y especie respectivamente, Minciencias con $78..321.330 en especie y por parte de FFJC $804.269.318 en efectivo estos como recursos derivados de Colombia Bio.
Lo anterior, conforme a que a la fecha aun no se cuenta con recursos disponibles de PGN 2021 para la estrategia en cuestión.
Por otro parte, de acuerdo al registro de soliciotudes de patentes y el cual el reporte formal que realiza la SIC en su página oficial (https://drive.google.com/file/d/1QPzTd3Jl6QEa7SJ0gQAT66bz47uneUAs/view ), se tiene que entre los meses de enero y febrero del año 2021 se radicaron 43 solicitudes de patente ante dicha Entidad.
A continuación, se muestra la distribución por departamento de radicación de patente a nivel nacional:
•	Antioquia: 10 solicitudes de patente.
•	Atlántico: 3 solicitudes de patente.
•	Bogotá D.C: 16 solicitudes de patente.
•	Bolívar: 1 solicitud de patente.
•	Caldas: 1 solicitud de patente.
•	Cesar: 1 solicitud de patente.
•	Meta: 1 solicitud de patente.
•	Santander: 5 solicitudes de patente.
•	Valle del Cauca: 5 solicitudes de patente.
Lo anterior evidencia que el 37,21% de las radicaciones se encuentra focalizado en Bogotá D.C, seguido por Antioquia con el 23,26%, Valle del Cauca y Santander cada uno con el 11,63%, siendo estos los departamentos que lideran la radicación de patente con más del 83.7% de territorio nacional.
El presente reporte se realiza teniendo en cuenta el periodo de espera que le toma a la Superintendencia de Industria y Comercio - SIC realizar la consolidación de la información recaudada a nivel nacional de estas solicitudes de patente, de tal manera que el rezago presentado hasta el momento queda solventado con esta presentación de reporte, con el soporte formal que genera la SIC</t>
  </si>
  <si>
    <t>% de cumplimiento de los requisitos  priorizados de Gobierno Digital (componente Arquitectura Empresarial y de la Gestión de TI)</t>
  </si>
  <si>
    <t>En el primer trimestre de 2021, se registran los siguientes hitos en el programa Gobierno y Gestión de TIC para la CTeI, de acuerdo con los planes de trabajo de las diferentes iniciativas que lo conforman:
o	Actualización del procedimiento de Gestión de Incidentes de Seguridad de la Información (Código:D103PR03), incluyéndose lineamientos de Daño Antijurídico de divulgación de alguna falla, circunstancia o hecho que pueda afectar la operación de los sistemas de información o plataforma informática dispuesta para el manejo y automatización de la información.
o	Generación de acciones de mejora en el sistema GINA, como resultado de la auditoría al Modelo de Seguridad y Privacidad de la Información.
o	Sensibilización a la comunidad Minciencias sobre seguridad de la información.
o	Implementación herramienta Chat de Google Workspace, y sesiones de capacitación a la comunidad Minciencias.
o	Incremento del uso de almacenamiento en Google Drive, y a través de esto fomento al trabajo colaborativo.
o	Herramientas de seguridad como Checkpoint, PRTG actualizadas a últimas versiones recomendadas por los fabricantes, con los parches de seguridad instalados y configuradas según las mejores prácticas.
o	Respaldo de la información institucional de los usuarios finales.
o	Respaldos de la información crítica actualizados mediante copias de seguridad mensuales las cuales pueden ser utilizadas en caso de daño o desastre.
o	Actualización del formulario de autorizaciones de pago en producción.</t>
  </si>
  <si>
    <r>
      <rPr>
        <b/>
        <sz val="9"/>
        <color theme="1"/>
        <rFont val="Arial Narrow"/>
        <family val="2"/>
      </rPr>
      <t>1 Lineamientos de Ciencia Abierta - Acceso Abierto y Datos de Investigación Abiertos</t>
    </r>
    <r>
      <rPr>
        <sz val="9"/>
        <color theme="1"/>
        <rFont val="Arial Narrow"/>
        <family val="2"/>
      </rPr>
      <t xml:space="preserve">
La Red es la encargada en la implementación y fortalecimiento de los componentes de Acceso abierto y Datos de investigación abiertos de acuerdo con los objetivos mencionados en lineamientos 2 “promover la interacción entre actores del SNCTeI para desarrollar los componentes de la ciencia abierta”. Para cumplir con estos objetivos, Minciencias a través de la Red, se propone definir los lineamientos y recomendaciones para que las entidades del Sistema Nacional de Ciencia, Tecnología e Innovación (SNCTeI), particularmente Universidades, Institutos y Centros de Investigación avancen en su implementación. Por lo anterior, la Dirección de Capacidades y Divulgación de la CTeI y la Red Colombiana de Información Científica (RedCol) desea invitar (lo) a aunar esfuerzos en la construcción de lineamientos para apoyar a las entidades del SNCTeI en la implementación de la ciencia abierta a través de la participación a grupos de trabajo especializados para la construcción de los lineamientos mencionados como acceso abierto, repositorios de acceso abierto, datos de investigación abiertos 2, propiedad intelectual, métricas abiertas RedCol, preservación del patrimonio Científico Nacional A partir de lo anterior, se espera que con el desarrollo de estos lineamientos y recomendaciones de ciencia abierta se continúen fortaleciendo procesos de participación de diversos actores sociales, donde el conocimiento científico-tecnológico sea comprendido, discutido, apropiado y usado de forma reflexiva y práctica, teniendo en cuenta la diversidad de los contextos socioculturales.
2 Acceso abierto a la información científica
Con corte al primer trimestre del año en curso se ha realizado la vinculación formal completa de instituciones tales como:
 • Fundación Universitaria de Ciencias de la Salud – FUCS realizada el 5 de febrero de 2021 
•  Universitaria Agustiniana – realizada el 5 de febrero de 2021.
Así mismo, se realizó el seguimiento y acompañamiento a instituciones el proceso de vinculación formal del grupo 3: Uniagustiniana, Fundación Universitaria de Ciencias de la Salud – FUCS, acompañamiento virtual instituciones del grupo 1 para el avance de ajustes de repositorios de acuerdo con las Directrices RedCol:  Agrosavia, Universidad del Atlántico, Universidad Católica de Oriente, Universidad Militar Nueva granada, Universidad Tecnológica de Pereira, Instituto Tecnológico Metropolitano de Medellín.
Se inicia la entrega y seguimiento a la hoja de ruta de las siguientes instituciones:  Universidad Santo Tomás, Tecnológico de Antioquia, Universidad Militar Nueva granada.
Adicionalmente se actualizó el informe de productos de investigación para visualizar en la plataforma RedCol a partir del 30 de marzo: 63 instituciones vinculadas,153.285 productos de investigación, 47 instituciones cosechadas, puesta en marcha repositorio Minciencias, el cual se espera abrir al usuario a partir de abril. Fortalecimiento imagen y portal web RedCol: A partir del proyecto de integración de RedCol-Kujane, se ha realizado el fortalecimiento de la imagen y rediseño de la plataforma web de RedCol. De esta manera el rediseño cuenta con avances parciales. Fortalecimiento de capacidades para la gestión y recuperación de la producción científica nacional Se lleva a cabo acorde con la metodología para el desarrollo de objetos virtuales de aprendizaje de buenas prácticas para repositorios de investigación proyectada en el año 2020 a través del contrato 722-2020 con Meta biblioteca. Se realizó la construcción del primero objeto virtual para ser implementado en el Moodle del Ministerio.
</t>
    </r>
  </si>
  <si>
    <t>Se da inicio con la construcción del documento para la conformación de grupos de trabajo en la formulación de los lineamientos.
Se realiza la vinculación de nuevas instituciones a la red:
Universidad Autónoma de Bucaramanga - UNAB
Fundación Universitaria de Ciencias de la Salud - FUCS
Universitaria Agustiniana
Se realiza el acompañamiento para el fortalecimiento del repositorio digital de las instituciones miembro y a partir de ello se logra visibilizar 153. 285 productos de investigación para su uso y apropiación por parte de la comunidad.
Se realiza el trabajo desde el área para la formulación del proyecto de inversión de ASC. Se da inicio con el acompañamiento y seguimiento al fortalecimiento y rediseño de la plataforma Web de RedCol de acuerdo con los Avances en los hitos propuestos en el proyecto de integración Kujane-RedCol: acompañamiento y seguimiento al fortalecimiento y rediseño de la plataforma Web de RedCol e insumos para la estrategia de comunicaciones y la gestión con La Referencia para el cambio del nodo Colombia.</t>
  </si>
  <si>
    <t>Vocaciones y Formación en CTeI</t>
  </si>
  <si>
    <t>Generación de Conocimiento</t>
  </si>
  <si>
    <t>Dirección de Capacidades y Divulgación de la CTeI</t>
  </si>
  <si>
    <t>Dirección de Generación de Conocimiento</t>
  </si>
  <si>
    <t>Dirección de Uso y Transferencia de Conocimiento</t>
  </si>
  <si>
    <t>Viceministerio de Talento y Apropiación social del Conocimiento</t>
  </si>
  <si>
    <t>Viceministerio de Conocimiento, Innovación y Productividad</t>
  </si>
  <si>
    <t>Direcciones de Apoyo</t>
  </si>
  <si>
    <t>20 Comunidades  y/o grupos de interés que se fortalecen a través de procesos de Apropiación Social de Conocimiento y cultura científica</t>
  </si>
  <si>
    <t>179  Programas y Proyectos de CTeI financiados</t>
  </si>
  <si>
    <t>Secretaría Técnica de OCAD del SGR de CTeI</t>
  </si>
  <si>
    <t xml:space="preserve">Se realizó el seguimiento a las funciones del comité de conciliación, se cumplió con la entrega de la certificación sobre el Sistema e-KOGUI del II semestre de 2020, el seguimiento al cumplimiento de las normas en derechos de autor vigencia 2020, la evaluación de Control Interno Contable VIG 2020 y la evaluación Independiente del estado del Sistema de Control Interno - 2º Semestre del 2020, seguimiento a la ejecución presupuestal con corte a diciembre de 2020, Seguimiento al servicio de atención de PQRDS II Semestre 2020, el seguimiento al Plan Anticorrupción y de Atención al Ciudadano y el seguimiento al Mapa de Riesgos de Corrupción con corte a diciembre de 2020. Actualmente se está realizando el acompañamiento a la auditoria financiera que realiza la Contraloría General de la República al Ministerio.
La Oficina de Control Interno realizó el reporte de la ejecución de las actividades de manera oportuna, dando cuenta de su desarrollo acorde con lo planeado.  No obstante, se recomienda que para los siguientes reportes se sigan teniendo en cuenta las fechas establecidas como límite para el reporte y aprobación de las actividades en el aplicativo GINA.   
</t>
  </si>
  <si>
    <r>
      <rPr>
        <b/>
        <sz val="7.75"/>
        <color theme="1"/>
        <rFont val="Arial Narrow"/>
        <family val="2"/>
      </rPr>
      <t>1.	Convocatoria para el registro de propuestas que accederán a los beneficios tributarios por inversión en proyectos de Ciencia, Tecnología e Innovación 2021</t>
    </r>
    <r>
      <rPr>
        <sz val="9"/>
        <color theme="1"/>
        <rFont val="Arial Narrow"/>
        <family val="2"/>
      </rPr>
      <t xml:space="preserve">
Se dió apertura a las convocatorias de beneficios tributarios con incidencia en el cupo y evaluación de informes técnicos y financieros de proyectos plurianuales. La convocatoria de Beneficios Tributarios por Inversión, la cual incluye los beneficios de deducción y descuento y crédito fiscal, está en proceso de apertura, con los términos de referencia elaborados los cuales serán presentados para aprobación ante el Comité Viceministerial de Conocimiento, Innovación y Productividad, con fecha estimada de apertura: 19 de abril de 2021. Para esta convocatoria se actualizó el documento de Tipología de Proyectos, versión 6, aprobado por el Consejo Nacional de Beneficios Tributarios (CNBT) en sesión del 26 de marzo de 2021, siendo este documento una guía para la formulación y evaluación de las propuestas que accederán a beneficios tributarios. Igualmente, la convocatoria de Beneficios Tributarios por Vinculación de Doctores a las Empresas se encuentra aprobada y con resolución de apertura firmada, tiene como fecha estimada de apertura: 15 de abril de 2021. Finalmente, los proyectos plurianuales, es decir, aquellos aprobados por el CNBT en vigencias anteriores con cupo para la vigencia 2021, suman un total estimado de $581.356.699.924, los informes técnicos y financieros requeridos para asegurar este cupo fueron enviados por las empresas el 31 de marzo de 2021 y están en proceso de evaluación por parte de MINCIENCIAS, con el fin de garantizar su acceso al cupo.
</t>
    </r>
    <r>
      <rPr>
        <b/>
        <sz val="9"/>
        <color theme="1"/>
        <rFont val="Arial Narrow"/>
        <family val="2"/>
      </rPr>
      <t>2.	Convocatoria para el registro de solicitudes por vinculación de doctores a la industria</t>
    </r>
    <r>
      <rPr>
        <sz val="9"/>
        <color theme="1"/>
        <rFont val="Arial Narrow"/>
        <family val="2"/>
      </rPr>
      <t xml:space="preserve">
En principio fue aprobada la GUÍA TÉCNICA PRESENTACIÓN DE SOLICITUDES PARA ACCEDER A BENEFICIOS TRIBUTARIOS POR LA VINCULACIÓN DE PERSONAL CON TÍTULO DE DOCTORADO A EMPRESAS técnica por parte del Comité Viceministerial de Conocimiento, Innovación y Productividad del Ministerio de Ciencia, Tecnología e Innovación el día 05 de marzo del 2021 mediante acta 08 del 2021. Así mismo fueron llevada a cabo las pruebas correspondientes al formulario en el Sistema de Gestión de Proyectos SIGP, las cuales arrojaron resultados satisfactorios, lo que hace viable la apertura de la convocatoria, teniendo en cuenta que en la guía antes mencionada se determina de manera clara y correcta la forma en la que las empresas pueden registrarse en la ventanilla abierta.
 Finalmente, la resolución de apertura de la convocatoria en cuestión, fue firmada y aprobada por parte de la Oficina Asesora Jurídica, por lo que se estima que la apertura se de aproximadamente el 15 de abril del presente año.
 Por otro lado, como aspectos a mejorar se reportan tiempos excesivos en los procesos de revisión y aprobación tanto de la GUÍA TÉCNICA PRESENTACIÓN DE SOLICITUDES PARA ACCEDER A BENEFICIOS TRIBUTARIOS POR LA VINCULACIÓN DE PERSONAL CON TÍTULO DE DOCTORADO A EMPRESAS como de la resolución que reglamenta la apertura de la ventanilla abierta.
</t>
    </r>
    <r>
      <rPr>
        <b/>
        <sz val="9"/>
        <color theme="1"/>
        <rFont val="Arial Narrow"/>
        <family val="2"/>
      </rPr>
      <t>3.	Convocatoria para el registro de solicitudes que accederán a los beneficios tributarios de Ingresos no constitutivos de renta 2020</t>
    </r>
    <r>
      <rPr>
        <sz val="9"/>
        <color theme="1"/>
        <rFont val="Arial Narrow"/>
        <family val="2"/>
      </rPr>
      <t xml:space="preserve">
Se realizó la apertura de la convocatoria para el registro de propuestas que accederán al beneficio tributario de ingresos no constitutivos de renta y/o ganancia ocasional año 2020 para que los contribuyentes de renta postulen sus propuestas para la calificación como de carácter científico, tecnológico y de innovación, y puedan acceder a los beneficios tributarios estipulados en el artículo 57-2, de acuerdo con el artículo segundo del acuerdo 26 de 2021 del CNBT.
Los términos de referencia de la convocatoria para el registro de propuestas que accederán al beneficio tributario de ingresos no constitutivos de renta y/o ganancia ocasional año 2020 fueron desarrollados de acuerdo con el Documento de tipología de proyectos calificados como de carácter científico, tecnológico o de innovación, Versión 05. Asimismo, se establece la apertura el 17 de marzo de 2021, y cierre el 14 de mayo de 2021.
Finalmente, el acto administrativo de apertura de la convocatoria en cuestión fue firmada y aprobada. La resolución 0667 de 2021, Ordena la apertura de la “Convocatoria para el Registro de Propuestas que Accederán al Beneficio Tributario de Ingresos No Constitutivos de Renta y/o Ganancia Ocasional año 2020”.
Por otro lado, no se evidencian aspectos a mejorar en el proceso llevado a cabo.
</t>
    </r>
    <r>
      <rPr>
        <b/>
        <sz val="9"/>
        <color theme="1"/>
        <rFont val="Arial Narrow"/>
        <family val="2"/>
      </rPr>
      <t>4.	Convocatoria para el registro de solicitudes que accederán a los beneficios tributarios de Ingresos no constitutivos de renta 2021</t>
    </r>
    <r>
      <rPr>
        <sz val="9"/>
        <color theme="1"/>
        <rFont val="Arial Narrow"/>
        <family val="2"/>
      </rPr>
      <t xml:space="preserve">
La apertura de la convocatoria para el registro de propuestas que accederán a los ingresos no constitutivos de Renta y/o ganancia ocasional para el año 2021 para que los contribuyentes de renta postulen sus propuestas para la calificación como de carácter científico, tecnológico y de innovación, y puedan acceder a los beneficios tributarios estipulados en el artículo 57-2, de acuerdo con el artículo tercero del acuerdo No 26 de 2021, deberá tener apertura durante el segundo trimestre del año 2021, se estima que su apertura se de en el mes de junio del año 2021, debido a que la convocatoria 898 para registro de propuestas que accederán a los ingresos no constitutivos de Renta y/o ganancia ocasional para el año 2020 cierra el 14 de mayo del año 2021. Los términos de referencia se encuentran en desarrollo y en estudio.
</t>
    </r>
    <r>
      <rPr>
        <b/>
        <sz val="9"/>
        <color theme="1"/>
        <rFont val="Arial Narrow"/>
        <family val="2"/>
      </rPr>
      <t xml:space="preserve">
5.	Convocatoria para el registro de propuestas que accederán a la exención del IVA (ventanilla abierta)
</t>
    </r>
    <r>
      <rPr>
        <sz val="9"/>
        <color theme="1"/>
        <rFont val="Arial Narrow"/>
        <family val="2"/>
      </rPr>
      <t xml:space="preserve">Durante el primer trimestre del año 2021, se recibieron un total de 8 proyectos de los cuales 6 correspondían a proyectos financiados en áreas técnicas. Por su parte, de los dos restantes se encuentran en revisión del acto administrativo por parte del Departamento de Jurídica del Ministerio de Ciencia, Tecnología e Innovación.
Por lo anterior, en lo referido a los montos de IVA recomendados, para el primer trimestre, estos suman un total de $2.608.100,20 US correspondientes a 165 equipos.
</t>
    </r>
    <r>
      <rPr>
        <b/>
        <sz val="9"/>
        <color theme="1"/>
        <rFont val="Arial Narrow"/>
        <family val="2"/>
      </rPr>
      <t>6.	Beneficios tributarios por donación 2021</t>
    </r>
    <r>
      <rPr>
        <sz val="9"/>
        <color theme="1"/>
        <rFont val="Arial Narrow"/>
        <family val="2"/>
      </rPr>
      <t xml:space="preserve">
Vigencia 2021, se confirma que el formulario para el primer trimestre se encuentra disponible, sin embargo, no se ha recibido ninguna donación al Fondo Francisco José de Caldas 
</t>
    </r>
    <r>
      <rPr>
        <b/>
        <sz val="9"/>
        <color theme="1"/>
        <rFont val="Arial Narrow"/>
        <family val="2"/>
      </rPr>
      <t xml:space="preserve">7.	Evaluación de Impacto Programa de Beneficios Tributarios por inversión en CTeI
</t>
    </r>
    <r>
      <rPr>
        <sz val="9"/>
        <color theme="1"/>
        <rFont val="Arial Narrow"/>
        <family val="2"/>
      </rPr>
      <t>Para el primer trimestre del año 2021, se llevó a cabo la reunión para la revisión de experiencias internacionales, las cuales deben reportarse en el entregable 3 “ Análisis comparativo de países, diseño metodológico y cronograma de trabajo” el cual fue sometido  a revisión  y comentarios  por parte los miembros del Consejo Nacional de Beneficios Tributarios  el día 29 de marzo; así mismo se realizaron diferentes ajustes y se estableció como compromiso la realización de los instrumentos de recolección de información.  Adicionalmente se publicó un banner por parte de Minciencias como apoyo a la Evaluación de Impacto donde se informó a las empresas la recolección de información por parte de la Empresa Econometría.</t>
    </r>
  </si>
  <si>
    <t xml:space="preserve">La apertura de las convocatorias de beneficios tributarios con incidencia en el cupo y evaluación de informes técnicos y financieros de proyectos plurianuales. La convocatoria de Beneficios Tributarios por Inversión, la cual incluye los beneficios de deducción y descuento y crédito fiscal, está en proceso de apertura, con los términos de referencia elaborados los cuales serán presentados para aprobación ante el Comité Viceministerial de Conocimiento, Innovación y Productividad, con fecha estimada de apertura: 19 de abril de 2021. Para esta convocatoria se actualizó el documento de Tipología de Proyectos, versión 6, aprobado por el Consejo Nacional de Beneficios Tributarios (CNBT) en sesión del 26 de marzo de 2021, siendo este documento una guía para la formulación y evaluación de las propuestas que accederán a beneficios tributarios. Igualmente, la convocatoria de Beneficios Tributarios por Vinculación de Doctores a las Empresas se encuentra aprobada y con resolución de apertura firmada, tiene como fecha estimada de apertura: 15 de abril de 2021. Finalmente, los proyectos plurianuales, es decir, aquellos aprobados por el CNBT en vigencias anteriores con cupo para la vigencia 2021, suman un total estimado de $581.356.699.924, los informes técnicos y financieros requeridos para asegurar este cupo fueron enviados por las empresas el 31 de marzo de 2021 y están en proceso de evaluación por parte de MINCIENCIAS, con el fin de garantizar su acceso al cupo.  
</t>
  </si>
  <si>
    <r>
      <rPr>
        <b/>
        <sz val="9"/>
        <rFont val="Arial Narrow"/>
        <family val="2"/>
      </rPr>
      <t>1.	Articulación Territorial</t>
    </r>
    <r>
      <rPr>
        <sz val="9"/>
        <rFont val="Arial Narrow"/>
        <family val="2"/>
      </rPr>
      <t xml:space="preserve">
La Iniciativa estratégica de Articulación Territorial avanza en su proceso de vincular actores regionales para la implementación, seguimiento y evaluación del programa Ondas como estrategia para el desarrollo de una cultura de CTeI, y durante el primer trimestre del 2021 se realizaron las siguientes acciones:
En este marco junto al equipo de vocaciones de la Dirección de Inteligencia de Recursos , se adelanta el trámite para la suscripción de convenios  entre el Fondo Francisco José de Caldas e  instituciones de educación superior o centro de investigación y desarrollo tecnológico reconocido por Minciencias, con presencia en los departamento Atlántico, Bolívar, Boyacá y Valle del Cauca  y que cuenten con experiencia certificada en ejecución de proyectos o programas de educación en población infantil y juvenil relacionada con investigación, ciencia, tecnología o innovación, como responsable de la implementación de Ondas.
Con el Distrito de Buenaventura se avanza en la formulación de la propuesta de implementación del programa Ondas con enfoque en investigación + creación.
Se diseño la invitación a presentar propuesta para implementar el programa Ondas de acuerdo con los lineamientos del Ministerio de Ciencia, Tecnología e innovación – MINCIENCIAS, dirigida a Instituciones de educación superior o centros de investigación y desarrollo tecnológico reconocido por el Ministerio de Ciencia, Tecnología e innovación - MINCIENCIAS, con presencia en los departamentos de Cauca, La Guajira, Meta, Quindío y Santander, que cuenten con experiencia certificada en ejecución de proyectos o programas de educación en población infantil y juvenil relacionada con investigación, ciencia, tecnología o innovación.
En el marco del convenio especial de cooperación No. 878 del 2020 celebrado entre el Ministerio De Ciencia, Tecnología E Innovación, FIDUCIARIA LA PREVISORA S.A. vocera del Patrimonio Autónomo Fondo Nacional De Financiamiento Para La Ciencia, La Tecnología Y La Innovación “Francisco José De Caldas” Y El Servicio Nacional de Aprendizaje -SENA se realizó mesas técnicas de trabajo con el equipo del Sistema de Investigación, Desarrollo Tecnológico e Innovación – SENNOVA con el objeto de promover el desarrollo de vocaciones científicas y creativas en niños, niñas, adolescentes y jóvenes a través de la implementación de la estrategia de Clubes de Ciencia.
Todo lo anterior, con el objetivo de alcanzar la meta de niños, niñas y adolescentes certificados en procesos de fortalecimiento de sus capacidades en investigación y creación a través del Programa Ondas y sus entidades aliadas.
</t>
    </r>
    <r>
      <rPr>
        <b/>
        <sz val="9"/>
        <rFont val="Arial Narrow"/>
        <family val="2"/>
      </rPr>
      <t>2.	Comunidad Virtual</t>
    </r>
    <r>
      <rPr>
        <sz val="9"/>
        <rFont val="Arial Narrow"/>
        <family val="2"/>
      </rPr>
      <t xml:space="preserve">
El trabajo desarrollado durante el primer trimestre 2021 respecto a la Comunidad virtual, se realizó a través de las siguientes acciones:
•	Reuniones de socialización de la Plataforma Héroes Ondas al equipo técnico nacional, por parte del Grupo I33 y con el apoyo del profesional Diego Alejandro Martínez con el propósito de realizar un proceso de contextualización respecto al funcionamiento de la plataforma y los diversos procesos que se desarrollan a través de ella.
•	Reuniones de los miembros del equipo técnico nacional que lideran y apoyan la Comunidad virtual con el Grupo I33, para socializar el contrato suscrito, el tiempo de este y la manera como se desarrollará a través de horas que se dividirán en tiempos para: desarrollos, soporte a la plataforma y mantenimiento. También, durante estas reuniones se proyectaron los desarrollos prioritarios a llevar a cabo por parte del Grupo I33 y otras necesidades de mantenimiento a la plataforma.
•	Revisión de documentos relacionados con la Plataforma Héroes Ondas para identificar el tipo de información con que se cuenta y cómo esta puede orientar el plan de trabajo del año 2021. Para esto, se tuvo acceso a diversos drives, se solicitó material al Grupo I33 y se está revisando el material dispuesto en el CENDOC.
•	Reuniones con el Grupo I33 y la OTSI, para proyectar una estrategia que permita que el Grupo I33 vaya realizando transferencia a Minciencias de todo lo relacionado con la creación, funcionamiento y mantenimiento de la Plataforma Héroes Ondas.
•	Diversas revisiones de la Plataforma Héroes Ondas con el equipo a cargo, con el propósito de identificar oportunidades potenciales que nos permitan dinamizar la comunidad virtual. En este sentido se empezó a promover el uso del Repositorio de Publicaciones, las noticas, el muro de la comunidad virtual entre otros.
•	Desarrollo de un plan de trabajo que da cuenta de las necesidades y oportunidades identificadas después de las acciones descritas anteriormente: en este sentido se propone un trabajo para el año 2021 a través de tres líneas: contextualización, implementación y seguimiento y evaluación. El propósito de la línea de contextualización es que podamos contar con un documento base sobre la Comunidad virtual, que dé cuenta de su historia y fundamentos, en cuanto a la línea de implementación, el objetivo es lograr que todos las herramientas funcionen para que los procesos se desarrollen correctamente, para esto se está haciendo revisión de las actividades realizadas a través de redes sociales, de las fuentes de comunicación con la Comunidad Ondas, de la disposición de los materiales pedagógicos en la plataforma y de nuevas estrategias que permitan seguir dinamizando la comunidad, finalmente el objetivo de la línea de evaluación y seguimiento, es que podamos hacer retroalimentación a los procesos y proyectar mejoras.
</t>
    </r>
    <r>
      <rPr>
        <b/>
        <sz val="9"/>
        <rFont val="Arial Narrow"/>
        <family val="2"/>
      </rPr>
      <t>3.	Lineamientos Pedagógicos</t>
    </r>
    <r>
      <rPr>
        <sz val="9"/>
        <rFont val="Arial Narrow"/>
        <family val="2"/>
      </rPr>
      <t xml:space="preserve">
Durante el primer trimestre del 2021 en la tarea de lineamientos pedagógicos se realizaron las siguientes actividades:
•	Se revisaron los referentes conceptuales, metodológicos y pedagógicos del Programa Ondas. Esta revisión se hizo considerando los documentos técnicos desde la fecha más reciente, hasta los más antiguos, que se encuentran en el centro de documentación de Minciencias, las carpetas de trabajo del equipo técnico nacional del Programa Ondas y los repositorios de varias universidades.
•	Se realizaron mesas técnicas al interior del equipo técnico nacional del Programa Ondas para comprender la articulación de la estrategia pedagógica con la implementación del programa y los escenarios de divulgación y relacionamiento con los actores del Programa Ondas en el territorio.  
•	Se analizaron los contenidos de la estrategia Ondas en casa tomando como ejes de análisis: El público objetivo (potencial y real) de la estrategia; sus potencialidades pedagógicas; los escenarios posibles de articulación y acceso a diferentes públicos y aliados; y la relación conceptual y metodológica con el Programa Ondas.
•	Se revisaron experiencias de desarrollo de contenidos y estrategias para el acercamiento de niños, niñas, adolescentes y jóvenes a la ciencia y la investigación. Enfocando este análisis a los formatos y la organización de los contenidos, así como al material de apoyo de dichas estrategias y experiencias.
Una vez adelantada toda esta revisión se plantearon las líneas de trabajo para el fortalecimiento pedagógico del todo el programa Ondas y la ruta pedagógica para la estrategia Ondas en casa. Esta propuesta se discutió con el equipo técnico nacional del Programa Ondas, y, posteriormente, se organizó el plan para el desarrollo de los contenidos de la estrategia Ondas en casa. Dando cumplimiento a la meta planeada para este primer trimestre.
</t>
    </r>
    <r>
      <rPr>
        <b/>
        <sz val="9"/>
        <rFont val="Arial Narrow"/>
        <family val="2"/>
      </rPr>
      <t>4.	Divulgación, Movilidad y Fortalecimiento</t>
    </r>
    <r>
      <rPr>
        <sz val="9"/>
        <rFont val="Arial Narrow"/>
        <family val="2"/>
      </rPr>
      <t xml:space="preserve">
Para el cumplimiento de esta acción en el mes de marzo, se realizaron las siguientes actividades:
•	En el marco del proyecto de Cooperación Educativa en Ciencia y Tecnología, apoyado por la Agencia Presidencial de Cooperación Internacional (APC Colombia), se elaboró el “Documento Plan de trabajo”. Este documento contiene la planeación para la implementación de la Actividad No. 3. Grupo de estudio, aprobada en el documento “Propuesta de cooperación para la transferencia del Programa Ondas. Minciencias – Senacyt”. Como evidencia, se anexan documentos.
•	Gestión y coordinación técnica, seguimiento y acompañamiento en el proceso de inscripción para la participación del Programa Ondas como expositor en el “XVII Encuentro Juvenil Latinoamericano de Ciencia, Tecnología, Innovación y Emprendimientos”, con el proyecto de investigación “Mejoramiento de las propiedades organolépticas y antimicrobianas del jabón ecológico Acevedista” desarrollado por el grupo Ondas Ecoemprendedores del departamento de Caquetá. Como evidencia, se anexa documento.
•	Coordinación técnica, acompañamiento y seguimiento en la participación del programa Ondas como expositor en la PRIMERA FERIA DEL CONOCIMIENTO Y RUEDA DE LA INNOVACIÓN: HACIA EL CAMINO DE LA INDEPENDENCIA TECNOLÓGICA DE COLOMBIA, con 11 proyectos de investigación Ondas, de los departamentos de Antioquia, Atlántico, Bolívar, Caldas, Choco, Caquetá, Huila, Santander y Valle del Cauca. Como evidencia, se anexan documentos.
•	Gestión y coordinación en la participación de los jóvenes investigadores Ondas y maestros coinvestigadores, en las actividades periódicas que se realizaran previas a la ATHENA-Feria Nacional y Latinoamericana de Humanidades, Ciencias e Ingenierías, a realizarse en formato presencial en Tuxtla Gutiérrez, México. Enlace de la primera reunión: https://zoom.us/j/91706613341?pwd=RHJqbXJaWjdrdDZDajlnQkNobE1jUT09
Durante el primer trimestre del año 2021 para el cumplimiento de la meta propuesta se desarrollaron, las siguientes actividades:
Se elaboró el “Documento plan de trabajo”, el cual contiene la planeación para la implementación de la Actividad No. 3. Grupo de estudio, aprobada en el documento “Propuesta de cooperación para la transferencia del Programa Ondas. Minciencias – Senacyt”. Como evidencia, se anexan documentos.
Se hizo respectivo seguimiento y acompañamiento técnico y pedagógico al proceso de inscripción de un (1) proyecto Ondas en el “XVII Encuentro Juvenil Latinoamericano de Ciencia, Tecnología, Innovación y Emprendimientos”, que se celebrará en formato virtual desde Ambato, Ecuador. De igual manera, se realiza el respectivo seguimiento y acompañamiento a la participación de los jóvenes investigadores y maestros coinvestigadores Ondas, en las actividades previas a la ATHENA-Feria Nacional y Latinoamericana de Humanidades, Ciencias e Ingenierías. Como evidencia, se anexa documento.
El programa Ondas participó como expositor en la PRIMERA FERIA DEL CONOCIMIENTO Y RUEDA DE LA INNOVACIÓN: HACIA EL CAMINO DE LA INDEPENDENCIA TECNOLÓGICA DE COLOMBIA, con 11 grupos de investigación de Ondas, de los departamentos de Antioquia, Atlántico, Bolívar, Caldas, Choco, Caquetá, Huila, Santander y Valle del Cauca. Como evidencia, se anexan documentos.
De esta forma se da cumplimiento a lo planeado durante el primer trimestre del año 2021, para el desarrollo de las “Estrategias para el fortalecimiento, divulgación y movilidad nacional e internacional encaminadas a potenciar las capacidades regionales de CTeI”.</t>
    </r>
  </si>
  <si>
    <t xml:space="preserve">Aunque el programa de Formación y vinculación de capital humano de Alto Nivel no presenta avances cuantitativos para el primer trimestre, si se dan avances en la gestión como son: 
1. Cerró la Convocatoria de Colfuturo para el programa crédito beca la cual cuenta con el apoyo del Ministerio y como resultado de presentaron 3.548 candidatos.
2. Así mismo, se dió apertura a la Convocatoria Minciencias/fulbrigth, que busca apoyar a 40 profesionales para doctorados en USA. Como novedad de este año, entre las universidades elegibles para estudio se encuentra la Universidad de Howard, reconocida por su compromiso con las comunidades afro.
3. En cuanto a maestrias la meta programada para la vigencia 2021 es de 850 beneficiarios, sin embargo a esta meta se suma la iniciativa de la regiones con 130 beneficiarios dando al final de la vigencia una meta de 980 beneficiarios.
4-Se adelantó el trámite de adición al Convenio de aportes No. 863 de 2018, a través de la cual se financiará un banco adicional de financiables para el Mecanismo 2 en el marco de la Convocatoria 891 de 2020. La adición se encuentra en trámite en el equipo jurídico del Ministerio.
</t>
  </si>
  <si>
    <t xml:space="preserve">A continuación los principales hitos para el programa Ondas:
- Se realizaron mesas técnicas al interior del equipo técnico nacional del Programa Ondas para comprender la articulación de los diversos componentes para la implementación del programa y los escenarios de divulgación y relacionamiento con los actores del Programa Ondas en el territorio.  
- En el Distrito de Buenaventura se organizó una mesa técnica para reforzar la formulación de la propuesta de implementación del programa Ondas con enfoque en investigación + creación, dado que el proceso no estaba teniendo avances significativos solo con el equipo de la región.
- SENA: En el marco del convenio especial de cooperación No. 878 del 2020 celebrado entre el Ministerio De Ciencia, Tecnología E Innovación, FIDUCIARIA LA PREVISORA S.A. vocera del Patrimonio Autónomo Fondo Nacional De Financiamiento Para La Ciencia, La Tecnología Y La Innovación “Francisco José De Caldas” Y El Servicio Nacional de Aprendizaje -SENA se realizaron mesas técnicas de trabajo con el equipo del Sistema de Investigación, Desarrollo Tecnológico e Innovación – SENNOVA con el objeto de promover el desarrollo de vocaciones científicas y creativas en niños, niñas, adolescentes y jóvenes a través de la implementación de la estrategia de Clubes de Ciencia, igualmente para avanzar en la dinámica pedagógica y de currículo asociadas a las Tecnoacademias del SENA.
- Invitación a presentar propuesta para implementar el programa Ondas de acuerdo con los lineamientos del Ministerio de Ciencia, Tecnología e innovación – MINCIENCIAS. Se diseñó la invitación dirigida a Instituciones de educación superior o centros de investigación y desarrollo tecnológico reconocido por MINCIENCIAS, que cuenten con experiencia certificada.
- Plan para el desarrollo de los contenidos de la estrategia Ondas en casa, se construyo y validó con el equipo técnico del Programa Ondas.
-Inicio de la Reorganización de la Plataforma Héroes Ondas y promoción del uso de la herramienta, con el fin de identificar oportunidades potenciales que permitan dinamizar la comunidad virtual.
</t>
  </si>
  <si>
    <t xml:space="preserve">De acuerdo con el análisis y seguimiento efectuado al avance de las iniciativas del Programa Estratégico “Por una gestión administrativa y financiera moderna e innovadora – 2021”, para el primer trimestre del año 2021, la Dirección Administrativa y Financiera, realizó el reporte de la ejecución de las actividades de manera oportuna, dando cuenta de su desarrollo acorde con lo planeado.  No obstante, se recomienda que para los siguientes reportes se sigan teniendo en cuenta las fechas establecidas como límite para el reporte y aprobación de las actividades en el aplicativo GINA.   </t>
  </si>
  <si>
    <r>
      <rPr>
        <b/>
        <sz val="9"/>
        <color theme="1"/>
        <rFont val="Arial Narrow"/>
        <family val="2"/>
      </rPr>
      <t>1.	Formulación y diseño de política de la internacionalización de la CTeI y diplomacia científica</t>
    </r>
    <r>
      <rPr>
        <sz val="9"/>
        <color theme="1"/>
        <rFont val="Arial Narrow"/>
        <family val="2"/>
      </rPr>
      <t xml:space="preserve">
En el primer trimestre se reunió el equipo de SCIMAGO y el equipo de Internacionalización Minciencias elaborar el diagnóstico y la elaboración de la política de Internacionalización de la CTeI y Diplomacia Científica, revisión del pilar de mundialización de conocimiento de la MEGA, presentación ante Mesa Interinstitucional de Diplomacia Científica del avance en la conceptualización de los</t>
    </r>
    <r>
      <rPr>
        <b/>
        <sz val="9"/>
        <color theme="1"/>
        <rFont val="Arial Narrow"/>
        <family val="2"/>
      </rPr>
      <t xml:space="preserve"> Nodos de Diplomacia Científica</t>
    </r>
    <r>
      <rPr>
        <sz val="9"/>
        <color theme="1"/>
        <rFont val="Arial Narrow"/>
        <family val="2"/>
      </rPr>
      <t xml:space="preserve">, metodología de formulación de política pública implementada por el Ministerio, 
</t>
    </r>
    <r>
      <rPr>
        <b/>
        <sz val="9"/>
        <color theme="1"/>
        <rFont val="Arial Narrow"/>
        <family val="2"/>
      </rPr>
      <t>2.	Fomento de la diplomacia científica, tecnológica y de innovación (Estructuración y lanzamiento de nodos de diplomacia científica)</t>
    </r>
    <r>
      <rPr>
        <sz val="9"/>
        <color theme="1"/>
        <rFont val="Arial Narrow"/>
        <family val="2"/>
      </rPr>
      <t xml:space="preserve">
Los Nodos de Diplomacia Científica representan una de las nuevas apuestas del Ministerio para la internacionalización de la CTeI del país. Para tal fin, se identificaron los países priorizados para la estructuración de los Nodos de Diplomacia Científica del 2021. Se priorizó inicialmente a Reino Unido, Alemania y Estados Unidos debido a que con estos Estados existen acuerdos, iniciativas e instrumentos de cooperación científica que han permitido estrechar lazos de confianza y solidaridad mutua.
Por otra parte, se priorizó a Suiza, Brasil, frontera Perú y Panamá. Suiza es pionero en los temas de Diplomacia Científica y, por tanto, hay un especial interés en fortalecer el relacionamiento con este país. Adicionalmente, Perú y Panamá se proyectan como Nodos de frontera, con ambos se ha trabajado en algunas iniciativas conjuntas como expediciones Colombia Bio, entre otros. 
 De acuerdo con lo anterior, se prevé que para el primer semestre se logre presentar la estructuración y lanzamiento de</t>
    </r>
    <r>
      <rPr>
        <b/>
        <sz val="9"/>
        <color theme="1"/>
        <rFont val="Arial Narrow"/>
        <family val="2"/>
      </rPr>
      <t xml:space="preserve"> los primeros dos (2) Nodos de diplomacia Científica</t>
    </r>
    <r>
      <rPr>
        <sz val="9"/>
        <color theme="1"/>
        <rFont val="Arial Narrow"/>
        <family val="2"/>
      </rPr>
      <t xml:space="preserve">.
 Con el fin de lograr este objetivo se ha consolidado un espacio de encuentro interinstitucional, denominado Mesa Interinstitucional de Diplomacia Científica- MIDC-, en la cual participan diferentes actores del SNCTI interesados en el tema de Diplomacia Científica, entre los cuales se encuentran representantes de Universidades, Cancillería y Minciencias. Durante el primer trimestre se realizaron tres reuniones, en las cuales se presentó la conceptualización de los Nodos de Diplomacia Científica recibiendo una retroalimentación productiva. De igual manera se realizó la socialización de la conceptualización de los Nodos de Diplomacia Científica en el comité Viceministerial de Talento y Apropiación Social y con la Sra. Ministra Mabel Torres, como actividad preparatoria para un encuentro entre la Canciller y la Ministra. 
 De otro lado, se realizó la presentación de la iniciativa de conformación de Nodos de Diplomacia Científica a los aliados internacionales en Alemania, Brasil, Estados Unidos, y Suiza.
</t>
    </r>
    <r>
      <rPr>
        <b/>
        <sz val="9"/>
        <color theme="1"/>
        <rFont val="Arial Narrow"/>
        <family val="2"/>
      </rPr>
      <t xml:space="preserve">3.	Programa de movilidad de investigadores e innovadores y apoyo a proyectos de investigación.
</t>
    </r>
    <r>
      <rPr>
        <sz val="9"/>
        <color theme="1"/>
        <rFont val="Arial Narrow"/>
        <family val="2"/>
      </rPr>
      <t xml:space="preserve">La Convocatoria de Movilidad Académica con Europa 2021, se encuentra en trámite de apertura. Para la construcción de estos documentos el equipo de Capacidades y Divulgación de la DIR, trabajó de la mano con otras áreas de la dirección tales como: jurídica, planeación, registro y financiera. Los profesionales de estas áreas hicieron revisión previa y final de los documentos a través del envío de sus conceptos mediante los memorandos: 20210130084223, 20210110093023, 20211760073633 y 20211750081863, respectivamente. 
En cuanto a las estrategias de difusión el equipo de Capacidades y Divulgación de la DIR junto con internacionalización y comunicación,  han surgido ideas para la difusión y promoción de la convocatoria, estableciendo como objetivo no tener ningún capitulo desierto.
</t>
    </r>
    <r>
      <rPr>
        <b/>
        <sz val="9"/>
        <color theme="1"/>
        <rFont val="Arial Narrow"/>
        <family val="2"/>
      </rPr>
      <t xml:space="preserve">4.	Presencia en escenarios internacionales para la generación de alianzas o redes de cooperación científica o fortalecimiento de la CTeI del país.
</t>
    </r>
    <r>
      <rPr>
        <sz val="9"/>
        <color theme="1"/>
        <rFont val="Arial Narrow"/>
        <family val="2"/>
      </rPr>
      <t xml:space="preserve">En cuanto a redes internacionales Minciencias participó en la Asamblea General Extraordinaria del CYTED, donde se abordaron varios temas  como la acción estratégica de turismo y las convocatorias anuales del programa.   Frente a la acción estratégica de turismo, esta es una red que busca favorecer el diálogo entre representantes del sector académico y de los gobiernos de los países iberoamericanos para la promoción de la innovación y la adaptación del sector turístico en el contexto del COVID-19. Este sector se ha visto gravemente afectado por las restricciones sanitarias y de movilidad que han sido impuestas a causa de la pandemia, de manera que a través de esta red se espera contribuir a su recuperación por medio de alternativas que incorporen la investigación, el desarrollo tecnológico y la innovación.
 En la actualidad hay más de 80 grupos de investigación vinculados y Colombia está en el proceso de definición de sus expertos. Para ello, se ha hablado con las áreas técnicas y con Procolombia para vincular a las personas más apropiadas.  En la asamblea, la Secretaría General anunció que compartirá más detalles de la iniciativa para facilitar la selección por parte de los organismos nacionales de CTeI de sus representantes.
Así mismo </t>
    </r>
    <r>
      <rPr>
        <b/>
        <sz val="9"/>
        <color theme="1"/>
        <rFont val="Arial Narrow"/>
        <family val="2"/>
      </rPr>
      <t>se adelantarlon gestiones de alianzas internacionales para la generación de alianzas y suscripción de instrumentos de cooperación con diferentes actores</t>
    </r>
    <r>
      <rPr>
        <sz val="9"/>
        <color theme="1"/>
        <rFont val="Arial Narrow"/>
        <family val="2"/>
      </rPr>
      <t xml:space="preserve"> internacionales. En la reunión entre la ministra Mabel Torres y el director de la empresa francesa Thales que se desarrolló en enero de 2021, las partes acordaron suscribir un memorando de entendimiento con el objeto de expresar el interés de los Signatarios en participar articuladamente, a través de trabajo y/o inversión, en aumentar la transferencia de conocimiento y el desarrollo de proyectos en materia espacial, aeroespacial y tecnológica. Así, las partes acordaron la versión definitiva del texto y, tras el visto bueno de la Oficina Asesora Jurídica, se firmó el memorando el 23 de enero de 2021 en la embajada de Francia.    
De acuerdo al memorando de Entendimiento entre el Ministerio de Ciencia, Tecnología e Innovaciones de Brasil y el Ministerio de Ciencia, Tecnología e Innovación de Colombia para la cooperación en CTeI en materia aeroespacial, se recibieron los comentarios tras la revisión jurídica del instrumento, de manera que se hicieron las correcciones y se envió la propuesta ajustada a la Cancillería y a la embajada de Colombia en Brasil, que ha facilitado la comunicación entre las partes. A su vez, Minciencias recibió la retroalimentación de la contraparte brasilera y se llegó a la versión final, por lo que se está tramitando en ambas instituciones la revisión jurídica final antes de la firma del memorando. Se tenía previsto firmar el instrumento en el marco del encuentro presidencial Colombia – Brasil el 23 de marzo, sin embargo, el evento fue cancelado a causa de la coyuntura sanitaria que atraviesa Brasil y tendrá lugar en el segundo semestre del año. En este contexto, los dos ministerios acordaron organizar una ceremonia virtual de firma, una vez se tenga el visto bueno de las dos oficinas jurídicas, para lo que el MCTI enviará posibles fechas.  
El Memorando de Entendimiento entre el Ministerio de Ciencia, Tecnología e Innovación y el Instituto de Ambiente de Estocolmo crea un marco para la cooperación entre las partes en diferentes ámbitos que incluyen conservación y uso sostenible de la biodiversidad, adaptación al cambio climático y bioeconomía.
Plataforma Transatlántica para las Ciencias Sociales y las Humanidades, por medio de este memorando, más de diez actores internacionales entre agencias financiadoras y organismos nacionales de CTeI crean un marco para la cooperación en ciencias sociales y humanidades. En este sentido, se acordó la versión definitiva del texto, se tramitó su revisión jurídica y se está adelantando la incorporación de los comentarios sugeridos con las contrapartes internacionales.
En cuanto al convenio Especial de Cooperación con Mitacs Inc está en fase de negociación, se busca establecer el marco jurídico para el desembolso de recursos financieros que tienen por objetivo la realización de una convocatoria entre Mitacs y Minciencias para que estudiantes de pregrado realicen pasantías de investigación en universidades canadienses. En este trimestre, además de las conversaciones mantenidas con Mitacs, se han hecho las gestiones para la elaboración del convenio especial de colaboración, para lo que se tramitó la solicitud de elaboración con la Dirección de Inteligencia de Recursos.
Memorando de entendimiento entre Minciencias y el Environmental Solutions Initiative del MIT: A través de este memorando, las partes buscan analizar ampliamente la carga ambiental de las actividades económicas actuales dentro de las regiones biodiversas de Colombia y ofrecer caminos hacia innovaciones sostenibles, negocios verdes y oportunidades educativas y de investigación. De esta manera, se espera apoyar el desarrollo de los Centros Regionales de Investigación, Innovación y Emprendimiento, a través de la realización de una serie de actividades que apoyen a la transferencia de conocimientos a las comunidades beneficiarias. El memorando está en fase de negociación y se han intercambiado diferentes versiones del documento para llegar a la versión definitiva.
Memorando de Entendimiento para cooperación científica y tecnológica entre el Ministerio de Ciencia, Tecnología e Innovación y el Ministerio de Ciencia y TIC de Corea
Continuando con los compromisos pactados el 15 de septiembre del 2020 entre la Ministra y el Embajador de Colombia en Corea, Juan Carlos Caiza, ha trabajado en la negociación de un Memorando de Entendimiento entre el Ministerio de Ciencia y TIC de Corea y el Ministerio. Este MDE tiene como objetivo ampliar y profundizar la cooperación en materia de ciencia y tecnología en áreas de interés común. Asimismo, contempla modalidades de cooperación como proyectos conjuntos de investigación de I+D, visitas e intercambios entre organismos gubernamentales, talentos tecnológicos y expertos, seminarios y talleres conjuntos, intercambio de información y puesta en común de políticas, normativas y experiencias, apoyo mutuo a las empresas de nueva creación y realizar esfuerzos para la comercialización del desarrollo tecnológico conjunto, actividades de desarrollo de recursos humanos, como programas educativos y de formación.
Las áreas del MDE son: biotecnología y tecnología médica, el campo de productos agrícolas y pesqueros, campo medioambiental y energético, bioinvestigación, biología sintética y el microbioma, y cooperación para la creación de empresas emergentes de base tecnológica. Se espera que el proceso de negociación sea breve para que este instrumento se firme en el segundo semestre del año 2021
Memorando de Entendimiento entre el Gobierno de Colombia y el Gobierno de India para el uso pacífico del espacio ultraterrestre para fines de exploración e investigación 
En este primer trimestre del 2021, se continuó con el trabajo en la negociación del Memorando de Entendimiento entre el Gobierno de Colombia y el Gobierno de India para el uso pacífico del espacio ultraterrestre para fines de exploración e investigación. En ese sentido, tras la revisión jurídica por parte de la OAJ del Ministerio, el 5 de febrero de 2021 se remitieron los comentarios de Minciencias a Cancillería. Posteriormente, Cancillería siguió el trámite pertinente y envió la versión en inglés y la traducción oficial del documento a la Embajada de India en Colombia para poner en conocimiento de la contraparte (el Departamento Espacial de India) y poder seguir con la negociación. Por último, por solicitud de Cancillería, el 23 de marzo de 2021 se dio respuesta a algunas inquietudes que surgieron sobre los últimos comentarios del instrumento sugeridos por el Ministerio.  Se espera poder llevar a término la negación del instrumento durante los diálogos políticos bilaterales con India, que tendrán lugar el mes de mayo del 2021.
Memorando de Entendimiento entre el Ministerio de Ciencia, Tecnología e Innovación de Colombia y el Ministerio de Ciencia, Tecnología e Innovación Productiva de Argentina Tras los acercamientos tenidos entre Minciencias y el MinCyT de Argentina en preparación al encuentro que se tenía previsto entre los dos ministros, se acordó firmar un memorando de entendimiento para fomentar la cooperación en CTeI en áreas de interés común. 
Memorando de entendimiento entre el Ministerio de Ciencia, Tecnología e Innovación de Colombia y la Universidad de Howard, está en proceso de negociación. Las partes expresaron el interés en colaborar en los siguientes temas: i) Apoyo en la formación de vocaciones en CTeI en el extranjero, intercambio de estudiantes y oportunidades de aprendizaje experimental para los estudiantes; ii) Programas de educación ejecutiva y de formación continua; iii)    Desarrollo de programas y cursos académicos; iv) Iniciativas de investigación científica conjunta; v) Intercambio de personal académico y de investigación; vi) Proyectos conjuntos 
Memorando de entendimiento entre Minciencias y el Departamento de Educación, Competencias y Empleo del Gobierno Australiano (DESE):  se ha realizado gestión con el Departamento de Educación, Competencias y Empleo del Gobierno Australiano (DESE) para promover la cooperación en la investigación de la educación superior y en formación de investigadores. En ese sentido, en el marco de la negociación, se consultó con la Dirección de Vocaciones y Formación en CTeI del Ministerio sobre la pertinencia y comentarios del instrumento, los cuales ya se enviaron a la contraparte. Actualmente, se remitirá el Memorando a revisión jurídica por la OAJ del Ministerio para recibir sus comentarios.
Acuerdo RESINFRA, busca la construcción de una colaboración birregional entre la Unión Europea y los países de América Latina y el Caribe, previendo una serie de actividades diferentes que contribuirán a este objetivo. En primer lugar, el proyecto creará un mapa de políticas de infraestructuras de investigación nacionales y regionales, con el objetivo de identificar las infraestructuras de investigación elegibles sobre las que construir esta colaboración birregional. Además, el proyecto desarrollará cuatro proyectos piloto, basados en las infraestructuras de investigación europeas existentes, cada uno en un área de conocimiento identificada como prioritaria para la cooperación científica entre la UE y América Latina y el Caribe. Por último, el proyecto elaborará un plan de sostenibilidad, que incluirá acciones específicas destinadas a apoyar esta colaboración birregional a medio plazo, así como un análisis de la capacidad y viabilidad de las infraestructuras de investigación. En el primer trimestre del año, los coordinadores del proyecto circularon a todos los miembros del consorcio el grant agreement en el que se establecen los compromisos de las partes y se crea el marco para la apropiación de los recursos asociados a la ejecución del proyecto. 
</t>
    </r>
    <r>
      <rPr>
        <b/>
        <sz val="9"/>
        <color theme="1"/>
        <rFont val="Arial Narrow"/>
        <family val="2"/>
      </rPr>
      <t>5.	Producción asociada y circulación de productos comunicativos en escenarios internacionales</t>
    </r>
    <r>
      <rPr>
        <sz val="9"/>
        <color theme="1"/>
        <rFont val="Arial Narrow"/>
        <family val="2"/>
      </rPr>
      <t xml:space="preserve">
En el primer trimestre se trabajó y gestionó la coproducción pendiente del año 2020. En ese sentido, se brindaron los insumos (6 paquetes de insumos) y se coordinaron ocho sesiones de descubrimiento solicitadas por Tell (empresa contratada para la producción del Kit) con las diferentes dependencias del Ministerio; Comunicaciones, Divulgación de la CTeI e Internacionalización, y asimismo, con misiones diplomáticas colombianas en el exterior. Finalmente, se llevó a cabo la modificación sobre la orden de pago, teniendo en cuenta el nuevo cronograma de actividades establecido.
</t>
    </r>
    <r>
      <rPr>
        <b/>
        <sz val="9"/>
        <color theme="1"/>
        <rFont val="Arial Narrow"/>
        <family val="2"/>
      </rPr>
      <t>6.	Gestión de la oferta y demanda de cooperación internacional de la CTeI</t>
    </r>
    <r>
      <rPr>
        <sz val="9"/>
        <color theme="1"/>
        <rFont val="Arial Narrow"/>
        <family val="2"/>
      </rPr>
      <t xml:space="preserve">
Durante el primer trimestre de 2021, el equipo de Internacionalización ha dado seguimiento al ejercicio de planeación estratégica adelantado por el equipo de Capacidades Regionales con los CODECTI frente a la identificación de prioridades de los departamentos frente a la CTeI. Así mismo, está trabajando en una primera matriz de identificación de demanda de la región amazónica, a partir de los contenidos de los Planes Departamentales de Desarrollo. Finalmente, se está explorando herramientas adicionales que permitan apoyar la construcción del mapa de identificación de oferta y demanda de cooperación en CTeI, y continuar con el ejercicio de revisión de planes departamentales de desarrollo de las otras regiones y departamentos.
</t>
    </r>
    <r>
      <rPr>
        <b/>
        <sz val="9"/>
        <color theme="1"/>
        <rFont val="Arial Narrow"/>
        <family val="2"/>
      </rPr>
      <t>7.	Acceso a beneficios de escenarios internacionales de cooperación mediante del pago de cuotas de afiliación y/o membresías)</t>
    </r>
    <r>
      <rPr>
        <sz val="9"/>
        <color theme="1"/>
        <rFont val="Arial Narrow"/>
        <family val="2"/>
      </rPr>
      <t xml:space="preserve">
La Dirección de Capacidades y Divulgación de la CTeI, el 16 de julio de 2020, con radicado  20200310203623, solicitó a la Dirección Administrativa y Financiera -DAF- del Ministerio de Ciencia, Tecnología e Innovación la creación del rubro Transferencia Corrientes, del presupuesto de funcionamiento del Ministerio del año 2021, con el fin de reconocer y pagar de las cuotas de afiliación o membresías correspondientes al ICGEB, Universidad de Sussex, Programa Iberoamericano Cyted y al Foro Mundial de la Ciencia (GSF por sus siglas en inglés) del año 2021, pero en reunión organizada por la DAF, del día 5 de marzo de 2021, se informó a la Dirección que en el presupuesto asignado para el 2021 no se creó el rubro en mención, razón por la cual no se cuenta con los recursos para el pago de las membresías del año 2021. 
 </t>
    </r>
  </si>
  <si>
    <t>Sobre la convocatoria "Para Mujeres en la Ciencia", la cual trabajamos en alianza con el ICETEX y L'Oréal Colombia, este año 2021 se ha trabajado en cambios que permitan involucrar a científicas que antes no había participado, principalmente aquellas que se identifican dentro del enfoque diferencial, y que apoyan el fortalecimiento de capacidades regionales en CTeI (departamentos con IDIC medio, medio bajo y bajo, y los 170 departamentos PDET). Entre los otros cambios incorporados, este año se darán aproximadamente 7 becas por $40.000.000 COP cada una, y se abordarán 6 de los 8 focos temáticos (energías renovables; bioeconomía, biotecnología y medio ambiente; ciencias de la vida y la salud; ciencias básicas y del espacio; océanos y recursos hidrobiológicos; tecnologías convergentes e industria 4.0.). Se busca que las beneficiarias apoyen iniciativas que aumenten la participación de la mujer en la CTeI a través de actividades como mentorías o charlas inspiracionales. Se espera que la convocatoria abra la última semana de mayo.
En los cuatro capítulos de la convocatoria de movilidad 2021 con los aliados Tubitak, BMBF, Ecos Nord y el DAAD, en aras de promover la participación con enfoque diferencial, se estableció en los términos de referencia que, en el marco de los criterios de evaluación, se otorgarán un máximo de 3 puntos sobre cien a los proyectos y anteproyectos, que cumplan con las siguientes definiciones:
-	Grupos cuyo líder y/o beneficiario de la movilidad se identifique como parte de un grupo considerado dentro del enfoque diferencial. (2 puntos)
-	Punto adicional para aquellos grupos cuyo líder y/o beneficiario de la movilidad, bajo el enfoque de interseccionalidad, se identifique como parte de más de un grupo considerado dentro del enfoque diferencial.
Asimismo, para fomentar el fortalecimiento de capacidades territoriales de CTeI, se dará un puntaje máximo de 3 para las propuestas que cumplan con las siguientes características:
-	Que el proyecto provenga de una Institución ubicada en un departamento categorizado por el (Índice Departamental de Innovación para Colombia) IDIC como medio, medio bajo o bajo, o sea parte de alguno de los municipios del PDET.
-	Que la propuesta del proyecto se desarrolle en uno de los departamentos categorizados por el IDIC como medio, medio bajo o bajo, o que los municipios del PDET
La puntuación máxima son tres puntos: estos se adjudicarán a aquellas instituciones que cumplan con uno o con los dos subcriterios de evaluación. Este incentivo se valorará con base en el Índice Departamental de Innovación para Colombia (IDIC), análisis estadístico de p80 indicadores de la capacidad y los resultados de innovación de los departamentos, propuesto por el DNP y el OCyT para el año 2019; los departamentos y regiones de Colombia son categorizados en alto, medio alto, medio, medio bajo y bajo. En consonancia con el propósito del Ministerio de cerrar las brechas entre las distintas regiones del país y para efectos de este subcriterio se tendrá en cuenta la participación de los departamentos con los menores índices de desempeño de acuerdo con el IDIC:
-	Medio: Putumayo, Tolima, Nariño, Huila, Córdoba, Cauca, Caquetá, Cesar y Sucre.
-	Medio bajo: San Andrés, Arauca y Magdalena.
-	Bajo: La Guajira, Guainía, Amazonas, Guaviare, Chocó y Vichada.
El PDET lo conforman 170 municipios que fueron priorizados en el marco del Acuerdo Final para la Terminación del Conflicto y la Construcción de una Paz Estable y Duradera, al ser reconocidos como los territorios más afectados por el conflicto armado, con mayores índices de pobreza, presencia de economías ilícitas y debilidad institucional.</t>
  </si>
  <si>
    <r>
      <rPr>
        <b/>
        <sz val="9"/>
        <color theme="1"/>
        <rFont val="Arial Narrow"/>
        <family val="2"/>
      </rPr>
      <t xml:space="preserve">1.	Reconocimiento de Actores </t>
    </r>
    <r>
      <rPr>
        <sz val="9"/>
        <color theme="1"/>
        <rFont val="Arial Narrow"/>
        <family val="2"/>
      </rPr>
      <t xml:space="preserve">
Durante el primer trimestre del año se tramitaron 5 solicitudes de reconocimiento de centros de investigación, de las cuales 4 fueron radicadas durante el último trimestre del año 2019, las cuales fueron tramitadas durante este primer trimestre. De estas solicitudes una fue negada, dos fueron aprobadas y se encuentran en elaboración de resolución y 2 se encuentran en etapa de evaluación. En total se cuenta con un total de 43 centros de investigación reconocidos a la fecha.
</t>
    </r>
    <r>
      <rPr>
        <b/>
        <sz val="9"/>
        <color theme="1"/>
        <rFont val="Arial Narrow"/>
        <family val="2"/>
      </rPr>
      <t>2.	Pares evaluadores</t>
    </r>
    <r>
      <rPr>
        <sz val="9"/>
        <color theme="1"/>
        <rFont val="Arial Narrow"/>
        <family val="2"/>
      </rPr>
      <t xml:space="preserve">
Con corte al 31 de marzo de 2021 se realizaron un total de 84 evaluaciones de desempeño, correspondientes a los evaluadores que fueron contratados para procesos con las diferentes áreas de la entidad, durante el primer trimestre del año.
 Como resultado de estas evaluaciones de desempeño, se evidencia que 83 evaluadores, que representan el 99% de los pares contratados en este periodo, cumplen con los criterios mínimos de calidad, puntualidad, independencia y participación necesarios para llevar a cabo evaluaciones objetivas y acorde con las exigencias de la Entidad.
Por otra parte, un total de 1 evaluador correspondiente al 1% de la población evaluada, obtuvieron una evaluación negativa y por lo tanto NO son recomendados para procesos de evaluación con Minciencias.
</t>
    </r>
  </si>
  <si>
    <t>Se continuó con el proceso de atención al reconocimiento de los diferentes actores, se recibieron 5 solicitudes: 2 aprobadas, 2 en etapa de evaluación y una negada. Adicionalmente, se está revisando la resolución de ajuste para el reconocimiento de actores y el ajuste a las respectivas guías con las otras direcciones técnicas</t>
  </si>
  <si>
    <t>La Secretaria General – Atención al ciudadano, dio cumplimiento a su programa estratégico cultura y comunicación de cara al ciudadano durante el mes de marzo, así como el primer trimestre de 2021, con las siguientes actividades: se adelantaron los informes correspondientes a la totalidad de PQRDS recepcionadas y tramitadas en la entidad durante este periodo, se dio cumplimiento a los requisitos de Transparencia y Gobierno Digital, así mismo para este periodo se creó el micrositio de atención al ciudadano en nuestra página web.
Se realiza presentación en el Comité de Gestión y Desempeño Sectorial e Institucional el 26 de febrero en la cual se dieron a conocer resultados de las PQRDS de la vigencia 2020 en cuanto a frecuencia, oportunidad y área encargada de dar trámite, así mismo, se dieron a conocer la totalidad de casos extemporánea presentados durante la vigencia, actividades que se realizan para evitar vencimientos, se dieron a conocer las quejas y los reclamos presentados y los principales motivos; los resultados de la encuesta de satisfacción de la vigencia y el comportamiento de las causas de insatisfacción y las acciones de mejoras propuestas a ejecutar en esta vigencia.
En el plan de anticorrupción y de atención al ciudadano, se realizaron los siguientes avances en las actividades descritas en el plan:
1.     Se realizaron mesas de trabajo con todas las áreas técnicas en la construcción y elaboración del documento caracterización de los ciudadanos, se encuentra consolidación de la información y posteriormente será publicado en la página web.
2.     En cuanto a las acciones de seguimiento a calidad y respuesta oportuna a las PQRDS, se realiza mes a mes el informe de casos extemporáneos el cual es revisado por la Secretaria general, así mismo se lleva seguimiento diario y semanal remitiendo los reportes correspondientes a los directores de las áreas a fin de que realicen seguimiento de los casos que se encuentran pendientes de tramitar por el sistema ORFEO, se continua con la emisión de alertas diarias a los funcionarios y/o contratistas para el control y seguimiento de los tiempos de respuesta a las PQRDS.
3.     Se realzó socialización en conjunto con la OAJ en relación con los lineamientos del derecho de petición – gestión óptima para la prevención del daño antijurídico, El Ministerio de Justicia y del Derecho y la Agencia Nacional de Defensa Jurídica del Estado.</t>
  </si>
  <si>
    <r>
      <rPr>
        <b/>
        <sz val="6.1"/>
        <color theme="1"/>
        <rFont val="Arial Narrow"/>
        <family val="2"/>
      </rPr>
      <t>•	Política Pública de comunicación pública de la ciencia</t>
    </r>
    <r>
      <rPr>
        <sz val="9"/>
        <color theme="1"/>
        <rFont val="Arial Narrow"/>
        <family val="2"/>
      </rPr>
      <t xml:space="preserve">
Una política pública de comunicación pública de la Ciencia es una necesidad urgente y apremiante para el país. Es indispensable definir las acciones de gobierno que estén sustentadas en el diagnóstico y análisis de factibilidad y por eso como meta para este año, esta elaboración de los estudios técnicos para la formulación de la política pública. Este primer trimestre de 2021 se ha avanzado en el plan de trabajo. En este contexto, el componente participativo es una característica definitiva para que la política pública recoja las necesidades, sentires y características de los actores del ecosistema de ciencia, tecnología e innovación.  En un principio se planteó un plan de trabajo para ir avanzando internamente en la fase de las fases de marco conceptual, antecedentes y diagnóstico y  el planteamiento estratégico y dicha propuesta se complementa con la de los expertos para la elaboración de los estudios técnicos preliminares para el diseño de una política sectorial de la comunicación pública de la ciencia y la tecnología para Colombia, en la cual está una revisión conceptual y de referentes normativos, la elaboración de documentos y de una línea base para la comunicación pública de la ciencia la cual es fundamental para el avance en el proceso de formulación de la política.
Sobre el plan de trabajo: Se tiene como antecedente la caracterización de la estrategia de divulgación "Todo es Ciencia" de Minciencias, por lo que los resultados se circunscriben a la misma y por ende limitados si estamos hablando de una política pública de "Comunicación pública de la Ciencia" que debe ser una apuesta estratégica para el país y el Sistema Nacional de CTeI. Se debe tener clara la distinción entre una política organizacional y una política pública. Se debe elaborar un documento de antecedentes y diagnóstico de la comunicación pública de la ciencia para Colombia, por lo que en el espectro de actores estratégicos y participantes Minciencias es uno más.
Los estudios se realizaron en torno a:
a. Expectativas y necesidades de comunicación del Ministerio
b. Caracterización general de la estrategia de divulgación "Todo es Ciencia"
c. La población objeto del Diagnóstico Rápido Participativo fue el "equipo interno del Ministerio de "Todo es Ciencia"
d. Con el objetivo de "fortalecer las estrategias de divulgación del Ministerio"
Las anteriores condiciones metodológicas hacen los resultados restringidos al Ministerio, a una Estrategia particular y a un grupo de análisis interno del Ministerio, por lo que no da cuenta de una política pública interinstitucional y con impacto país.
</t>
    </r>
    <r>
      <rPr>
        <b/>
        <sz val="9"/>
        <color theme="1"/>
        <rFont val="Arial Narrow"/>
        <family val="2"/>
      </rPr>
      <t xml:space="preserve">
•	Contenidos audiovisuales multiformato
</t>
    </r>
    <r>
      <rPr>
        <sz val="9"/>
        <color theme="1"/>
        <rFont val="Arial Narrow"/>
        <family val="2"/>
      </rPr>
      <t xml:space="preserve">Los productos comunicativos están en proceso de pre-producción y se estarán realizando como se describe el en cronograma de Contenidos Audiovisuales 2021
Se realizarán alianzas a lo largo del año con aliados como festivales de cine, plataformas, canales comunitarios, canales regionales y otros.
Los Espacios de valor serán variados en formato y forma, estaremos en diferentes regiones del país buscando la interacción y la co-creación de nuestros productos audiovisuales.
Espacios de valor: En el primer trimestre la estrategia Todo es Ciencia asistió a el World Congress of Science and Factual Producers que fue realizado de forma virtual, allí contamos con un stand en el cual miembros asistentes interactuaron con nuestros contenidos.
Se realizo la inscripción a los premios India Catalina 2021 con las siguientes producciones: Embusters y Fórmulas de Cambio temporada 5.
Alianzas Estratégicas: Durante el primer trimestre se adelantaron procesos para generar alianzas estratégicas como lo son: Estreno de la serie ConCiencia Popular en Canal TRECE, Distribución de la serie Colombia BIO por medio de las cajas que contienen los 10 DVD´S y calendarios de Pequeños Grandes Momentos de la Naturaleza con el Ministerio de Relaciones Exteriores y Cancillería, también con el canal Futura de Brasil se gestionó una alianza para realizar el doblaje de la serie Cienciheroes a idioma Portugués para ser emitida en este, por otro lado con la Red TAL (Red de Televisión Pública de Latinoamérica) está en desarrollo y pre-producción la serie Fórmulas de Cambio edición Latinoamérica.
Productos comunicativos: En los primeros tres meses del año se ha venido adelantando la realización, pre-producción y producción de varios productos comunicativos como: Dialogo de Saberes, Coproducción serie Fórmulas de Cambio Latinoamérica, Las coproducciones Fuerzas Invisibles y Pequeños grandes Momentos de la Naturaleza.
</t>
    </r>
    <r>
      <rPr>
        <b/>
        <sz val="9"/>
        <color theme="1"/>
        <rFont val="Arial Narrow"/>
        <family val="2"/>
      </rPr>
      <t>•	Estrategias digitales</t>
    </r>
    <r>
      <rPr>
        <sz val="9"/>
        <color theme="1"/>
        <rFont val="Arial Narrow"/>
        <family val="2"/>
      </rPr>
      <t xml:space="preserve">
Durante el primer trimestre del año 2021, se realizaron dos alianzas. Una con el sector público por medio del IDCBIS (de la Alcaldía de Bogotá) y otra con la Universidad del Rosario (y su programa y estudios de grabación en UniRosario radio), para crear el podcast La Curva, una serie de episodios dirigidos a público no experto en medicina para tratar temas sobre la enfermedad causada por el virus del COVID-19. En dichas alianzas logramos gestionar, diseñar, desarrollar y producir los episodios sobre vacunas, promocionar y difundir de manera articulada los programas y resolver las dudas de los ciudadanos en las redes sociales. Además, con el apoyo de los aliados gestionamos expertos en los temas y logramos acceso a las plataformas de distribución de los episodios.
Para escuchar este el podcast La Curva pueden ir a este enlace https://open.spotify.com/show/7MSygNoEU93WyIG8gZ3rIL
</t>
    </r>
    <r>
      <rPr>
        <b/>
        <sz val="9"/>
        <color theme="1"/>
        <rFont val="Arial Narrow"/>
        <family val="2"/>
      </rPr>
      <t xml:space="preserve">
•	Activaciones regionales
</t>
    </r>
    <r>
      <rPr>
        <sz val="9"/>
        <color theme="1"/>
        <rFont val="Arial Narrow"/>
        <family val="2"/>
      </rPr>
      <t xml:space="preserve">Durante el primer trimestre del año 2021 se realizaron tres espacios de valor. Una Ruta de la Ciencia titulada:  Carnaval de Algoritmia Musical que contó con la participación de Wendy Medina, estudiante de Doctorado en matemáticas de la Universidad de Miami y el influenciador y músico Alvinsch y se abordó la relación entre la música y las matemáticas en la ciencia. Se realizaron dos espacios con perspectiva de género. Un espacio en el marco de celebración del día de la niña y la mujer en la ciencia titulado: "Todo es Ciencia presenta: Anita y el mágico mundo de las arañas". que contó con la participación científica Anita Aisenberg- bióloga uruguaya, reconocida por su trabajo investigativo en arácnidos y con una la ilustradora Alejandra Monsalve y la participación de 6 niñas de región y una Uruguaya. El segundo espacio: titulado Astrofísicas sin filtro: 8 de marzo 2021 en el marco de la conmemoración del día de la mujer con tres astrofísicas del colectivo CHIA (Colombianas Haciendo Investigación en Astrofísica) y Ximena Serrano Gil -Periodista científica y Presidenta de la Asociación Colombiana de Periodismo Científico.
Se reporta la alianza con Scientelab para realizar una Ruta de la Ciencia y el evento de Todo es Ciencia presenta: Anita y el mágico mundo de las arañas.
</t>
    </r>
    <r>
      <rPr>
        <b/>
        <sz val="9"/>
        <color theme="1"/>
        <rFont val="Arial Narrow"/>
        <family val="2"/>
      </rPr>
      <t>•	Proyectos Especiales</t>
    </r>
    <r>
      <rPr>
        <sz val="9"/>
        <color theme="1"/>
        <rFont val="Arial Narrow"/>
        <family val="2"/>
      </rPr>
      <t xml:space="preserve">
Durante el primer trimestre del 2021 se desarrolló un producto comunicativo: el calendario postal, “Pequeños grandes momentos de la naturaleza” en el cual se busca visibilizar las fechas y personajes más importantes para la ciencia y la biodiversidad. Así mismo, para la realización del calendario, se gestionó una alianza con 4-72 para que todos los colombianos puedan enviar una postal de biodiversidad a un ser querido de manera gratuita, a través de los servicios de dicha entidad, y también se incluyó una serie filatélica de Parques Nacionales Naturales.</t>
    </r>
  </si>
  <si>
    <t>En total se desarrollaron 3 espacios que promueven la interacción con la sociedad, 4 alianzas que promueven la comunicación pública de la CTeI y 1 producto comunicativo.</t>
  </si>
  <si>
    <r>
      <rPr>
        <b/>
        <sz val="6.1"/>
        <color theme="1"/>
        <rFont val="Arial Narrow"/>
        <family val="2"/>
      </rPr>
      <t>•	Cierre de brechas tecnológicas en cadenas productivas agropecuarias</t>
    </r>
    <r>
      <rPr>
        <sz val="9"/>
        <color theme="1"/>
        <rFont val="Arial Narrow"/>
        <family val="2"/>
      </rPr>
      <t xml:space="preserve">
Se solicita eliminar esta iniciativa, considerando que los recursos que inicialmente estaban destinados desde la DGC, serán redistribuidos en otras iniciativas. Convocatoria en asociación con el Ministerio de agricultura. Por parte del Ministerio de Agricultura, no se logró sacar el monto necesario en los tiempos estipulados. No se reportarán más las tareas de esta iniciativa.
</t>
    </r>
    <r>
      <rPr>
        <b/>
        <sz val="9"/>
        <color theme="1"/>
        <rFont val="Arial Narrow"/>
        <family val="2"/>
      </rPr>
      <t>•	Conectando conocimiento, banco de elegibles 2019</t>
    </r>
    <r>
      <rPr>
        <sz val="9"/>
        <color theme="1"/>
        <rFont val="Arial Narrow"/>
        <family val="2"/>
      </rPr>
      <t xml:space="preserve">
La convocatoria que hizo su lanzamiento el 27 de junio y cierre el 29 de agosto del 2019. Se tuvo la oportunidad de financiar a través del primer banco de elegibles del 2019, proyectos y programas para el 2020 con dos adiciones. Para el 2021, desde febrero se encuentra en gestión el último banco de elegibles con un monto esperado de $25.000 mil millones. El proceso de contratación de las propuestas declaradas como financiables se encuentra adelantado desde el área técnica, al enviarse en su totalidad los Memorandos de solicitud de elaboración de contrato. Así mismo, se ha realizado un seguimiento al avance logrado en el área jurídica y en la fiduciaria. A la fecha de este reporte se han legalizado 4 contratos, se han enviado a firma de la entidad ejecutora 8 minutas, 7 se encuentran en elaboración de la fiduciaria y 9 se encuentran en el área jurídica. Lo anterior se indica partiendo de que se realizarán 28 contratos (17 corresponden a programas de investigación y 11 corresponden a proyectos). Esto permitirá tener como resultado 67 proyectos de investigación financiados de esta convocatoria del banco de elegibles que estaba vigente.  
</t>
    </r>
    <r>
      <rPr>
        <b/>
        <sz val="9"/>
        <color theme="1"/>
        <rFont val="Arial Narrow"/>
        <family val="2"/>
      </rPr>
      <t xml:space="preserve">•	Diseño de la evaluación de resultados del instrumento Ecosistema Científico. </t>
    </r>
    <r>
      <rPr>
        <sz val="9"/>
        <color theme="1"/>
        <rFont val="Arial Narrow"/>
        <family val="2"/>
      </rPr>
      <t xml:space="preserve">
El reporte de la gestión no fue cargado por el área en la herramienta. 
</t>
    </r>
    <r>
      <rPr>
        <b/>
        <sz val="9"/>
        <color theme="1"/>
        <rFont val="Arial Narrow"/>
        <family val="2"/>
      </rPr>
      <t xml:space="preserve">
•	Fortalecimiento de Centros autónomos e institutos públicos de I+D
</t>
    </r>
    <r>
      <rPr>
        <sz val="9"/>
        <color theme="1"/>
        <rFont val="Arial Narrow"/>
        <family val="2"/>
      </rPr>
      <t xml:space="preserve">En trabajo conjunto con la Dirección de Inteligencia de Recursos se diseñaron los términos de referencia para fortalecer los centros de investigación autónomos e institutos públicos de I+D, fomentando sus capacidades científicas, tecnológicas y sus planes estratégicos institucionales para contribuir con su competitividad y sostenibilidad en sus áreas estratégicas de acuerdo con sus vocaciones. Esta convocatoria abrirá en el segundo trimestre del año. 
La convocatoria inició con la producción de los términos de referencia el 26 de enero con un monto esperado de $15.000 millones de pesos. El 17 de marzo se solicitó la adición de $2.200 millones de pesos. Para el 13 de Abril se tiene establecida la mesa técnica para la aprobación de los términos de referencia por el área jurídica. 
</t>
    </r>
    <r>
      <rPr>
        <b/>
        <sz val="9"/>
        <color theme="1"/>
        <rFont val="Arial Narrow"/>
        <family val="2"/>
      </rPr>
      <t>•	Fortalecimiento de centros regionales de investigación, innovación y emprendimiento</t>
    </r>
    <r>
      <rPr>
        <sz val="9"/>
        <color theme="1"/>
        <rFont val="Arial Narrow"/>
        <family val="2"/>
      </rPr>
      <t xml:space="preserve">
Se tiene como evidencia de la gestión la primera versión del documento borrador de la guía técnica para reconocimiento de actores del Sistema Nacional del Ciencia, Tecnología e Innovación - SNCTI , el cual está diseñado para apoyar el proceso de reconocimientos de los Centros Regionales de Investigación, Innovación y Emprendimiento - CRIIE como una organización para el fomento del uso y apropiación de la CTeI, con elementos mínimos a evaluar y determinar si los CRIIE integran como parte vital de sus estrategias, la ejecución de actividades de I+D+i, mediante la gestión, producción y aplicación de la ciencia la tecnología y la innovación en entornos de confianza, equidad e inclusión, con el fin de hacer posible la apropiación social, transformación de realidades y la generación de bienestar social, potenciando las capacidades científico tecnológicas de la región de acuerdo con la vocación y ubicación de los CRIIE.
</t>
    </r>
    <r>
      <rPr>
        <b/>
        <sz val="9"/>
        <color theme="1"/>
        <rFont val="Arial Narrow"/>
        <family val="2"/>
      </rPr>
      <t>•	Ondas Primera Infancia</t>
    </r>
    <r>
      <rPr>
        <sz val="9"/>
        <color theme="1"/>
        <rFont val="Arial Narrow"/>
        <family val="2"/>
      </rPr>
      <t xml:space="preserve">
Este mecanismo inició con la producción de los términos de referencia a finales de febrero con el grupo de Internacionalización con un monto esperado de $421 millones de pesos. Para el 24 de marzo se tuvieron listos los términos de referencia para empezar el proceso de revisión por mesas. Durante el primer trimestre del año, se realizaron reuniones con los aliados Ministerio de Educación Nacional -MEN y la Fundación United Way, así como con integrantes del equipo de Ondas de Minciencias, para realizar la revisión de los términos de referencia de la iniciativa Invitación a presentar propuesta para diseñar e implementar una estrategia de acompañamiento a docentes de preescolar para que desarrollen o fortalezcan investigaciones orientadas al acercamiento de los niños y niñas a la ciencia, y que a su vez genere el desarrollo de productos educativos y de generación de nuevo conocimiento.
Desde el área técnica se adelantaron las siguientes actividades: solicitud de CDR Global con el fin de poder realizar la adición de recursos al convenio 878-2017. De igual manera la Fundación estará gestionando una adición por valor de $100.000.000 con el fin de poder financiar el proceso de evaluación y la financiación de un proyecto de investigación derivado de la invitación 2021. Actualmente los términos de referencia están en revisión por parte del MEN y de la fundación. Se presentará en el comité viceministerial del 13 de abril la solicitud de revisión de la adición del convenio, y continuar con este proceso para contar con los recursos y financiar la iniciativa.   
</t>
    </r>
    <r>
      <rPr>
        <b/>
        <sz val="9"/>
        <color theme="1"/>
        <rFont val="Arial Narrow"/>
        <family val="2"/>
      </rPr>
      <t>•	Innovación para la función pública.</t>
    </r>
    <r>
      <rPr>
        <sz val="9"/>
        <color theme="1"/>
        <rFont val="Arial Narrow"/>
        <family val="2"/>
      </rPr>
      <t xml:space="preserve">
Este mecanismo inició con la producción de los términos de referencia el 11 de febrero con un monto esperado de $124 millones de pesos. Para el 13 de abril se tiene establecida la mesa técnica para la aprobación de los términos de referencia por el área jurídica. Durante el primer trimestre del año, se realizaron reuniones con el Departamento Administrativo de la Función Pública – DAFP- para realizar la revisión de los términos de referencia de la invitación en innovación para la función pública y concertar el cronograma de la invitación para el 2021. Desde el área técnica se adelantaron las siguientes actividades: solicitud de CDR Global con el fin de poder financiar el proceso de evaluación y la financiación de un proyecto de investigación derivado de la invitación. El 10 de marzo se solicitó parametrización del formulario SIGP Invitación, se realizó reunión con el equipo de SIGP el 15 de marzo y se creó en SIGP 1024-2021 INVITACIÓN PRESENTAR PROPUESTAS PARA UNA CULTURA ORGANIZACIONAL ORIENTADA A LA INNOVACIÓN, actualmente en realización de pruebas al formulario. Se envió el memorando solicitando la revisión de los términos de referencia a las diferentes áreas involucradas. En consolidación de insumos para continuar con la socialización y aprobación para apertura en el comité viceministerial y de Gestión de Recursos.  
</t>
    </r>
    <r>
      <rPr>
        <b/>
        <sz val="9"/>
        <color theme="1"/>
        <rFont val="Arial Narrow"/>
        <family val="2"/>
      </rPr>
      <t xml:space="preserve">
•	Plataforma Transatlántica
</t>
    </r>
    <r>
      <rPr>
        <sz val="9"/>
        <color theme="1"/>
        <rFont val="Arial Narrow"/>
        <family val="2"/>
      </rPr>
      <t xml:space="preserve">Esta convocatoria no será operada por el Ministerio de Ciencia, Tecnología e Innovación, enlace oficina de internacionalización, es importante mencionar que la financiación se realizaría en el primer trimestre 2022.
Durante el primer trimestre del año, se realizaron reuniones con internacionalización y la DGC, para conocer el proceso de articulación como país financiador de la convocatoria y los recursos que serán destinados para participar. Desde el área técnica DIR se adelantaron las siguientes actividades: Asistencia a reunión con áreas técnicas- Desde Internacionalización se compartieron la versión final de los términos de referencia. La fecha de apertura de la convocatoria es el 12 de abril. Se apoyó la consolidación del documento: condiciones de financiación y requisitos nacionales de participación convocatoria plataforma transatlántica. Se presentará en el comité viceministerial del 13 de abril la socialización de los principales lineamientos de esta iniciativa.
</t>
    </r>
    <r>
      <rPr>
        <b/>
        <sz val="9"/>
        <color theme="1"/>
        <rFont val="Arial Narrow"/>
        <family val="2"/>
      </rPr>
      <t>•	Invitación a presentar propuestas para la ejecución de proyectos de I+D+i orientados al fortalecimiento del portafolio I+D+i de la ARC según prioridades y necesidades de la ARC-2020.</t>
    </r>
    <r>
      <rPr>
        <sz val="9"/>
        <color theme="1"/>
        <rFont val="Arial Narrow"/>
        <family val="2"/>
      </rPr>
      <t xml:space="preserve">
La invitación cerró el 05 de marzo de 2021. El periodo de revisión de requisitos se llevó a cabo entre 8 al 13 de marzo hasta las 11:59 p.m (Área encargada: Equipo de Registro). El periodo de subsanación de requisitos se llevó a cabo entre el 15 al 17 de marzo hasta las 11:59 p.m (Área encargada: Equipo de Registro). El periodo de revisión de requisitos final se llevó a cabo entre 18 al 25 de marzo (Área encargada: Equipo de Registro). Se recibió el reporte final de los proyectos inscritos y el número de proyectos que cumplieron la totalidad de los requisitos (Área encargada: Equipo de Registro). Resultado: se inscribieron a través de SIGP 5 propuestas, de las cuales las 5 cumplieron requisitos. El 26 de marzo se inició el proceso de búsqueda de evaluadores.
</t>
    </r>
    <r>
      <rPr>
        <b/>
        <sz val="9"/>
        <color theme="1"/>
        <rFont val="Arial Narrow"/>
        <family val="2"/>
      </rPr>
      <t>•	Invitación a presentar propuestas para la ejecución de proyectos de I+D+i orientados a la generación de nuevo conocimiento en Yacimientos No Convencionales en Colombia.</t>
    </r>
    <r>
      <rPr>
        <sz val="9"/>
        <color theme="1"/>
        <rFont val="Arial Narrow"/>
        <family val="2"/>
      </rPr>
      <t xml:space="preserve">
La convocatoria inició con la producción de los términos de referencia a finales de febrero con un monto esperado de $8.000 millones de pesos. Se realizo la presentación el 29 de marzo de los términos de referencia en el Comité Viceministerial. Se elaboraron los términos de referencia de la Invitación a presentar propuestas para la ejecución de proyectos de I+D+i orientados a la generación de nuevo conocimiento en Yacimientos No Convencionales en Colombia y fueron solicitados los conceptos a las oficinas OAJ, OAPII, financiera y Registro.
Los términos de referencia fueron presentados ante el Comité Viceministerial de Conocimiento, Innovación y Productividad para su revisión y aprobación el día 26/03/2021. El cierre de la invitación será el 12 de mayo. 
</t>
    </r>
    <r>
      <rPr>
        <b/>
        <sz val="9"/>
        <color theme="1"/>
        <rFont val="Arial Narrow"/>
        <family val="2"/>
      </rPr>
      <t>•	Invitación para consolidación de iniciativas de I+D en Recobro Mejorado de Hidrocarburos</t>
    </r>
    <r>
      <rPr>
        <sz val="9"/>
        <color theme="1"/>
        <rFont val="Arial Narrow"/>
        <family val="2"/>
      </rPr>
      <t xml:space="preserve">
La convocatoria inició con la producción de los términos de referencia a finales de febrero con un monto esperado de $12.558 millones de pesos. La elaboración de términos de referencia para esta invitación se tiene prevista para el segundo trimestre de 2021. Sin embargo, durante el primer trimestre se han realizado algunas reuniones con el equipo técnico de la Agencia Nacional de Hidrocarburos donde, entre otros temas, se ha indicado la necesidad de enviar a tiempo los lineamientos técnicos para realizar la construcción conjunta de los términos de esta iniciativa.  
</t>
    </r>
    <r>
      <rPr>
        <b/>
        <sz val="9"/>
        <color theme="1"/>
        <rFont val="Arial Narrow"/>
        <family val="2"/>
      </rPr>
      <t>•	Invitación para fortalecer las capacidades de investigación en Universidades Regionales de menor grado de desarrollo.</t>
    </r>
    <r>
      <rPr>
        <sz val="9"/>
        <color theme="1"/>
        <rFont val="Arial Narrow"/>
        <family val="2"/>
      </rPr>
      <t xml:space="preserve">
De acuerdo con la sesión 13 del comité coordinador y operativo del convenio 735-2018 el 19 de marzo de 2020, se revisaron y aprobaron los términos de referencia de la Invitación a presentar propuestas para para la ejecución de un proyecto I+D en recobro mejorado de hidrocarburos pesados y extrapesados que promueva el fortalecimiento de capacidades en esta temática para la región del Huila, el cual fue construido con los lineamientos técnicos suministrado por la Agencia Nacional de Hidrocarburos y elaborados en conjunto con el equipo técnico de MINCIENCIAS. Se realizó la solicitud del CDR global que soporta la disponibilidad de los recursos en el convenio para la financiación de proyectos y programas de CTeI. A través de memorando se realizó la solicitud de conceptos de revisión de los términos de referencia y anexos para la “Invitación a presentar propuestas para para la ejecución de un proyecto I+D en recobro mejorado de hidrocarburos pesados y extrapesados que promueva el fortalecimiento de capacidades en esta temática para la región del Huila” a la OAPII, OAJ, Equipo de Registro de la DIR y al Equipo Financiero de la DIR.
</t>
    </r>
    <r>
      <rPr>
        <b/>
        <sz val="9"/>
        <color theme="1"/>
        <rFont val="Arial Narrow"/>
        <family val="2"/>
      </rPr>
      <t>•	Invitación a presentar propuestas para la ejecución de proyectos de generación de nuevo conocimiento geocientífico</t>
    </r>
    <r>
      <rPr>
        <sz val="9"/>
        <color theme="1"/>
        <rFont val="Arial Narrow"/>
        <family val="2"/>
      </rPr>
      <t xml:space="preserve">
Definición de los lineamientos de la invitación por parte de la Agencia Nacional de Hidrocarburos, teniendo en cuenta que los recursos de financiación provienen de dicha entidad. La definición corresponde a las líneas de investigación, presupuesto final, monto a financiar por proyecto, duración, entre otros.
A la fecha (31/03/2021), la Agencia Nacional de Hidrocarburos no ha realizado la definición de los lineamientos. No se ha presentado la convocatoria ante los diferentes comités e instancias de Minciencias para su revisión y aprobación, debido a que no se han definido las líneas de investigación, presupuesto final, monto a financiar por proyecto, duración, entre otros.
Se tiene un acta (pendiente de firma) sobre la información a la Agencia Nacional de Hidrocarburos sobre los recursos sin comprometer para la definición de su destinación. 
</t>
    </r>
    <r>
      <rPr>
        <b/>
        <sz val="9"/>
        <color theme="1"/>
        <rFont val="Arial Narrow"/>
        <family val="2"/>
      </rPr>
      <t>•	Invitación línea de financiación para el fortalecimiento de procesos de transferencia de tecnología en empresas</t>
    </r>
    <r>
      <rPr>
        <sz val="9"/>
        <color theme="1"/>
        <rFont val="Arial Narrow"/>
        <family val="2"/>
      </rPr>
      <t xml:space="preserve">
Actualmente se adelantan las acciones con ECOPETROL para la estructuración de los términos de referencia de la invitación y se adelantan la gestión para la suscripción del convenio de aporte que habilitara el lanzamiento de la invitación.  Se espera que el convenio de aporte quede firmado en el mes de junio y la apertura de la invitación en el mes de julio de 2021.
</t>
    </r>
    <r>
      <rPr>
        <b/>
        <sz val="9"/>
        <color theme="1"/>
        <rFont val="Arial Narrow"/>
        <family val="2"/>
      </rPr>
      <t>•	Generación de capacidades para la producción en Colombia de reactivos, insumos, y metodologías para la prevención, diagnóstico, tratamiento de enfermedades infecciosas desatendidas y demás enfermedades transmisibles</t>
    </r>
    <r>
      <rPr>
        <sz val="9"/>
        <color theme="1"/>
        <rFont val="Arial Narrow"/>
        <family val="2"/>
      </rPr>
      <t xml:space="preserve">.
La convocatoria inició con la producción de los términos de referencia el 20 de Enero con un monto esperado de $18.000 millones de pesos. Se elaboraron y aprobaron los términos de referencia en los diferentes comités, para la generación de la resolución de publicación de la oferta el 16 de marzo del 2021 y la cual tendrá cierre el 14 de mayo de 2021. 
</t>
    </r>
    <r>
      <rPr>
        <b/>
        <sz val="9"/>
        <color theme="1"/>
        <rFont val="Arial Narrow"/>
        <family val="2"/>
      </rPr>
      <t xml:space="preserve">
•	Convocatoria Fortalecimiento De Capacidades Regionales De Investigación En Salud
</t>
    </r>
    <r>
      <rPr>
        <sz val="9"/>
        <color theme="1"/>
        <rFont val="Arial Narrow"/>
        <family val="2"/>
      </rPr>
      <t xml:space="preserve">La convocatoria inició con la producción de los términos de referencia el 20 de enero con un monto esperado de $18.000 millones de pesos. Se elaboraron y aprobaron los términos de referencia en los diferentes comités, para la generación de la resolución de publicación de la oferta el 16 de marzo del 2021 la cual tendrá cierre el 11 de junio de 2021.  
</t>
    </r>
    <r>
      <rPr>
        <b/>
        <sz val="9"/>
        <color theme="1"/>
        <rFont val="Arial Narrow"/>
        <family val="2"/>
      </rPr>
      <t>•	Convocatoria Para La Financiación De Proyectos De CTeI En Salud Que Promuevan La Medicina Personalizada Y La Investigación Traslacional</t>
    </r>
    <r>
      <rPr>
        <sz val="9"/>
        <color theme="1"/>
        <rFont val="Arial Narrow"/>
        <family val="2"/>
      </rPr>
      <t xml:space="preserve">
La convocatoria inició con la producción de los términos de referencia el 20 de enero con un monto esperado de $12.000 millones de pesos. Se elaboraron y aprobaron los términos de referencia en los diferentes comités, para la generación de la resolución de publicación de la oferta el 16 de marzo del 2021 la cual tendrá cierre el 02 de julio de 2021. 
</t>
    </r>
    <r>
      <rPr>
        <b/>
        <sz val="9"/>
        <color theme="1"/>
        <rFont val="Arial Narrow"/>
        <family val="2"/>
      </rPr>
      <t>•	Política de CTeI en Salud</t>
    </r>
    <r>
      <rPr>
        <sz val="9"/>
        <color theme="1"/>
        <rFont val="Arial Narrow"/>
        <family val="2"/>
      </rPr>
      <t xml:space="preserve">
Se desarrolla la identificación de actores estratégicos para la convocatoria y proceso de movilización requerido para la formulación de lineamientos de política de CTeI en Salud.
</t>
    </r>
    <r>
      <rPr>
        <b/>
        <sz val="9"/>
        <color theme="1"/>
        <rFont val="Arial Narrow"/>
        <family val="2"/>
      </rPr>
      <t>•	Invitación a presentar propuestas para realizar la evaluación institucional y de impactos de la inversión del Fondo de Investigación en Salud (FIS).</t>
    </r>
    <r>
      <rPr>
        <sz val="9"/>
        <color theme="1"/>
        <rFont val="Arial Narrow"/>
        <family val="2"/>
      </rPr>
      <t xml:space="preserve">
Se realizó revisión de requisitos de la "Invitación a presentar propuestas para realizar la evaluación institucional y de impactos de la inversión del Fondo de Investigación en Salud (FIS)", de las cuatro (4) propuestas registradas. Se publica el resultado del panel de evaluación realizado, y se notifica al proponente seleccionado.
</t>
    </r>
    <r>
      <rPr>
        <b/>
        <sz val="9"/>
        <color theme="1"/>
        <rFont val="Arial Narrow"/>
        <family val="2"/>
      </rPr>
      <t>•	Piloto del Programa Ciencia con Sentido Social con enfoque en Gestión Social del Conocimiento para el Buen Vivir</t>
    </r>
    <r>
      <rPr>
        <sz val="9"/>
        <color theme="1"/>
        <rFont val="Arial Narrow"/>
        <family val="2"/>
      </rPr>
      <t xml:space="preserve">
El 16 de febrero se firmó el convenio 1856 -2021, entre Avanciencias y la Universidad del Chocó, cuyo propósito es la formación de jóvenes de la región en CTI a través de la estrategia de apropiación social del conocimiento, y bajo el enfoque de gestión social del conocimiento para el buen vivir. El 23 de febrero se realizó la instalación del comité del convenio, el cual quedó conformado por 3 representantes de Minciencias, 2 representantes de la U. del Chocó, 1 representante de Avanciencias.  Durante la sesión del comité, se aprobó el plan operativo del convenio, se acordó el cronograma del comité, también se aprobó plan y cronograma de la convocatoria y se realizó la aprobación de términos de referencia de la convocatoria. El 9 de marzo se llevó a cabo la primera mesa técnica interna del ministerio con el equipo de ASC, para definir su participación y alcance dentro del convenio así mismo como dentro de la convocatoria. El 20 de marzo 2021 se abrió la convocatoria la cual tuvo como objeto, "Fomentar en los jóvenes la vocación científica en CTI, a través de experiencias significativas de investigación Apropiación Social del Conocimiento. El 26 de marzo se llevó a cabo el segundo comité con la participación de dos invitados externos, expertos en el tema de gestión para el buen vivir y también con el equipo de ASC de Minciencias. En este comité se realizó seguimiento al plan operativo del convenio y se dio alcance a algunas actividades. Quedó adicionalmente formalizado el comité ampliado.</t>
    </r>
  </si>
  <si>
    <t>Durante el primer trimestre del año 2021 se tienen las siguientes convocatorias en proceso.
Convocatoria Invitación a presentar propuesta para la formulación de recomendaciones, en términos de acciones, metodologías y herramientas, con el fin de promover una cultura organizacional orientada a la innovación en las entidades públicas de la Rama Ejecutiva en Colombia: Primera revisión de términos de referencia por la Oficina Asesora de Planeación e Innovación Institucional en la fecha del 9 de abril. Apertura del mecanismo esperada para el 30 de abril. Monto en evaluación $124 millones.
Convocatoria Indexación de revistas: La convocatoria inició con la producción de los términos de referencia el 23 de marzo. Se plantea tener parametrizado entre el 15 y 22 de abril para llevar a revisión el 23 de abril. El lanzamiento se tiene planteado para el 3 de mayo con cierre para 02 de agosto.
Convocatoria de Grupo de investigación e investigadores: Convocatoria con fecha de apertura del 25 de febrero. Se planteó el 20 de agosto como fecha de cierre para realizar la evaluación de requisitos entre el 24 al 30 de noviembre.</t>
  </si>
  <si>
    <r>
      <rPr>
        <b/>
        <sz val="6.1"/>
        <color theme="1"/>
        <rFont val="Arial Narrow"/>
        <family val="2"/>
      </rPr>
      <t>•	Pactos por la Innovación</t>
    </r>
    <r>
      <rPr>
        <sz val="9"/>
        <color theme="1"/>
        <rFont val="Arial Narrow"/>
        <family val="2"/>
      </rPr>
      <t xml:space="preserve">
Con el fin de gestionar el cumplimiento de las metas asociadas al instrumento de fortalecimiento de capacidades para la innovación empresarial, en este trimestre desde la estrategia de Pactos por la Innovación se desarrollaron las siguientes actividades: Se dio apertura con un evento de lanzamiento al programa Colinnova en su mecanismo uno que beneficiará a empresarios de 15 departamentos del país (Antioquia-Aburrá sur, Boyacá, Cundinamarca-Facatativá, Casanare, Cauca, Chocó, Guajira, Huila, Magdalena, Nariño, Norte de Santander, Putumayo, San Andrés, Sucre y Tolima), el 24 de febrero de 2021, con la participación de la Ministra de Ciencia, Tecnología e Innovación, el presidente de Confecámaras, 15 Cámaras de Comercio aliadas y empresarios de los departamentos. Se diseñaron los términos de referencia de las invitaciones privadas para los empresarios beneficiarios del programa Colinnova en su mecanismo 2 que beneficiará empresas de Atlántico, Bolívar, Santander, Quindío, Risaralda, Caldas y Valle del Cauca. Se llevaron a cabo reuniones con aliados estratégicos para llegar en 2021 con la estrategia de Pactos por la Innovación a Tumaco, Tolima, Buenaventura, Córdoba y César y se establecieron las condiciones para un convenio de cooperación que permita articular a 1000 nuevas organizaciones en la estrategia a través de la herramienta de autodiagnóstico. 
Inicio del programa de Sistemas de Innovación Empresarial en las regiones de Magdalena y Villavicencio.
Inicio del programa de Comunidad de innovación en el departamento de Norte de Santander con 32 empresas beneficiarias. Se diseñó y llevó a cabo el evento de lanzamiento de pactos por la innovación en el departamento de Nariño, evento donde hubo participación de empresarios contando sus experiencias en innovación y, publicación de los términos de referencia para empresas beneficiarias y asesoras en el programa de sistemas de innovación empresarial. Se diseñó una estrategia conjunta con la Cámara de Comercio de Pasto para alcanzar la meta de firmantes establecida en el convenio. Se diseñaron los términos de referencia de la invitación dirigida a entidades asesoras para el programa de comunidad de innovación en el departamento de Magdalena. Se ha gestionado la estrategia de firmantes de pactos por la innovación con los diferentes aliados de los convenios de la estrategia.  
La evidencia de los productos de las mesas técnicas sostenidas para el diseño y despliegue del programa Colinnova en sus mecanismos 1 y 2 son: guía técnica para el beneficio mecanismo 1, guía técnica para el beneficio mecanismo 2, TDR base para invitación a empresas, matriz base para evaluación.
</t>
    </r>
    <r>
      <rPr>
        <b/>
        <sz val="9"/>
        <color theme="1"/>
        <rFont val="Arial Narrow"/>
        <family val="2"/>
      </rPr>
      <t>•	Gestión Territorial - Operación Proyecto Oferta Institucional de Innovación Empresarial</t>
    </r>
    <r>
      <rPr>
        <sz val="9"/>
        <color theme="1"/>
        <rFont val="Arial Narrow"/>
        <family val="2"/>
      </rPr>
      <t xml:space="preserve">
ANTIOQUIA: Durante el primer trimestre del año 2021, para el proyecto que tiene por objeto apoyar la ejecución del proyecto de Ciencia, Tecnología e Innovación denominado “Fortalecimiento de capacidades de innovación en las pequeñas y medianas empresas en el Departamento de Antioquia”, operado por Acopi Antioquia, se orientaron las actividades en la implementación de proyectos de innovación del módulo 1 de Formación en innovación, una vez se terminó el proceso de entrenamiento. Adicionalmente, se realizaron mesas de trabajo en donde se revisaron los ajustes presentados por las empresas a los proyectos de innovación para posteriormente aprobarlos en el comité técnico del convenio, donde Minciencias tiene un rol de orientador técnico. Para el módulo 2 de Sistemas de Innovación Empresarial, se cerró la tercera convocatoria para la selección de empresas beneficiarias, completando así el cupo de las 50 empresas, para ello se publicó el banco definitivo de elegibles y posteriormente se realizó el proceso de contratación. Finalmente, el 01 de marzo se dio inicio al entrenamiento de alto nivel a cargo de la entidad experta Créame incubadora de empresas. Minciencias realizó la transferencia de información al operador del proyecto, referente al proceso de acompañamiento en la formulación de los proyectos de innovación de modulo 2, de tal forma, que el operador se apropie de la información y posteriormente la socialice a los empresarios y la entidad experta.
Referente al diligenciamiento del registro de inversiones y medición de resultados en la plataforma de INVERACTI de las empresas de modulo 1, Minciencias, trabajó de la mano con el operador a fin de lograr el registro éxito de los componentes anteriormente descritos.
ATLÁNTICO: Durante el primer trimestre del año 2021, el proyecto que tiene por objeto Implementación de Sistemas de Gestión de Innovación en empresas del Atlántico, Innovación Más País Atlántico,  operado por la Cámara de Comercio de Barranquilla, una vez terminado el proceso de entrenamiento, oriento sus actividades en la realización del proceso de evaluación de proyectos de innovación para cofinanciación del módulo 1 de Formación y Cultura, a través de mesas de evaluación, donde Minciencias tiene un rol de orientador técnico  y del módulo 2 de Sistemas de Innovación Empresarial, a través de mesas de trabajo de revisión preliminar y comités técnicos de evaluación donde Minciencias tiene rol de orientador y evaluador como miembro del comité técnico. Adicionalmente, se inició el proceso de prórroga del convenio, por seis meses, donde se planea llevar la fecha de fin del convenio hasta el 26 de diciembre de 2021.
HUILA: Se presentó y aprobó el cronograma de actividades para la planeación, revisión, ajustes y aprobación de los presupuestos de los 20 proyectos priorizados. Se alcanzó la finalización del entrenamiento de alto nivel dirigido por la entidad consultora IXL Center Inc a los equipos de las 20 empresas beneficiarias del proyecto, el cual inició en agosto del año 2020. Dentro de las actividades se desarrolló la feria empresarial llevada a cabo el 03 de marzo de 2021 con el fin de presentar los resultados del programa de innovación de las 20 empresas que estuvieron durante seis (6) meses recibiendo el entrenamiento de alto nivel. Adicionalmente, se realizó la transferencia de conocimiento de la metodología de los delegados del Ministerio de Ciencia, Tecnología e Innovación a los operadores del proyecto, Cámara de Comercio del Huila. Las 20 empresas a través de los equipos han estado realizando la presentación de los ajustes por recomendaciones de la primera mesa técnica con los entes del convenio (Minciencias, Gobernación del Huila, Cámara de Comercio del Huila), la interventoría del proyecto y el equipo del proyecto sistemas de innovación.
VALLE DEL CAUCA: Con respecto al módulo de Sistemas de Innovación Empresarial, las empresas beneficiarias finalizaron la fase de implementación de proyectos de innovación. Desde la operación del proyecto se recopilaron y evaluaron los informes técnicos y soportes financieros que dieran cuenta de la ejecución de las actividades aprobadas. Al cierre del trimestre, 21 de las 35 empresas enviaron todos los soportes y cuentan con el visto bueno de la ejecución de sus proyectos para proceder con los desembolsos, los cuales suman en total $444.000.000,00. 2 empresas indicaron que no iban a acceder a los recursos de cofinanciación del proyecto, sin embargo, implementaron sus proyectos de innovación con recursos propios.
De acuerdo con los resultados obtenidos por las empresas en la fase de implementación de proyectos de innovación, se pudo evidenciar que 16 de las 35 empresas llegaron a TRL9, lo cual es un logro importante, ya que demuestra que los prototipos fueron validados y puestos en marcha para la comercialización de los mismos. Se llevaron a cabo 2 comités directivos los días 9 de febrero y 9 de marzo de 2021, los cuales, tuvieron como objetivo presentar el avance técnico y financiero del proyecto.
Desde el Ministerio en su rol de orientador en la estrategia de registro de inversiones en ACTI, se realizó una mesa de trabajo para reforzar la información sobre la estrategia de registro de inversiones con el operador del proyecto, para que, a través de ellos, se incentivara a las empresas para el diligenciamiento, buscando las estrategias más adecuadas, entendiendo la fase de cierre en el que se encuentran las empresas.
BOGOTA: Durante el primer trimestre del año 2021, de acuerdo con lo establecido en el cronograma de los términos de referencia para la selección de empresas beneficiarias se surtió el proceso de solicitud de aclaraciones en donde se recibieron 6 solicitudes por parte de las empresas postulantes a la convocatoria 889-2019. Una vez resueltas las aclaraciones, se realizó el proceso de publicación de los bancos definitivos de elegibles; correspondiente a la convocatoria 889-2020. Se notificó a las empresas referente a la selección como beneficiaras en el marco de la convocatoria 889 – 2020. Así como también, se solicitó a las empresas confirmar su participación en el programa innovación más país Bogotá y enviar la documentación requerida para iniciar los trámites contractuales. El día 17 de marzo de 2021 se realizó el Sexto Comité Técnico del Convenio Especial de Cooperación 819 – 2019 con el objetivo de presentar la ejecución general a la fecha de las actividades enmarcadas en el Programa Sistemas de Innovación Empresarial Más País Bogotá y finalmente se realizó el inicio del proceso de suscripción de los contratos derivados de las empresas beneficiarias. De igual manera, se ha adelantado el proceso contractual con la entidad asesora seleccionada 10X Consultores SAS, realizándose las validaciones de las condiciones frente a la propuesta técnica presentada por la entidad, así como de las revisiones de los memorandos de solicitud de contratación por parte de las instancias internas del Ministerio.
CALDAS: De acuerdo a los compromisos del Convenio 843-2018, se realizaron durante el periodo comprendido entre enero y marzo de 2021 las siguientes actividades en el marco de los diferentes contratos y convenios derivados:
Convenio 538-2019: el 29 de enero de 2021 se realizó el quinto comité técnico del Convenio que tuvo como objetivo revisar el avance técnico y financiero y el cumplimiento de las metas establecidas para el convenio, adicionalmente, la entidad presentó el escenario y solicitud de prórroga para el convenio hasta el 30 de junio de 2021. Se llevó a cabo el seguimiento correspondiente del hito de relacionamiento # 3 ¨Tener un plan claro y concreto de éxito¨ con las empresas y entidades miembros de la Red, con el fin de conocer los avances de los acuerdos en conjunto que se concretaron en los espacios de construcción de la red de confianza. Se realizaron nueve reuniones de seguimiento con las empresas y entidades, entre el 19 de enero de 2021 hasta el 27 de enero de 2021 en un espacio de una hora con cada acuerdo en conjunto, el objetivo era dar seguimiento a los proyectos y dejar claro conceptos para facilitar la gestión y la ejecución de los mismos. El 11 de febrero se llevó a cabo la cuarta sesión de la Red de Confianza, esta tuvo objetivo dar le seguimiento a los acuerdos de trabajo conjunto especialmente brindando herramientas prácticas que le permitieran a los miembros de la red, superar los cuellos de botella que se han encontrado en la ejecución de los acuerdos colaborativos. El 4 de marzo se llevó a cabo la sesión de construcción de la estrategia de sostenibilidad de la red de confianza de Caldas, esta sesión tuvo como objetivo diseñar colectivamente la estrategia que permita hacer sostenible la red.
CUNDINAMARCA: Durante el primer trimestre del año 2021, en la operación del proyecto Innovación Empresarial Más País Cundinamarca en el marco del convenio especial de cooperación No. 784-2017, se llevaron a cabo actividades que se enfocaron: en el seguimiento a las proyectos de innovación que se encuentran en etapa de implementación, así como la evaluación de los informes técnicos y financieros para aprobación del segundo desembolso de los contratos derivados con las empresas beneficiarias y la emisión de conceptos de supervisión para la liquidación de estos contratos; en el trimestre se finalizó el proceso de liquidación de una empresa, once empresas beneficiarias finalizaron la etapa de implementación de los proyectos de innovación, por ello se realizaron tres sesiones de presentación de resultados en donde las beneficiarias contaron cómo fue su paso por el programa y qué resultados se obtuvieron de la implementación de los proyectos de innovación; en estas sesiones asistieron el Director de Transferencia y Uso de Conocimiento, la Secretaria de Ciencia, Tecnología e Innovación del Departamento de Cundinamarca y el Director Nacional de Proyecto de Innovación de la ANDI, así como el equipo técnico de Minciencias que acompaño a los empresarios a lo largo del programa. Adicionalmente, durante el mes de febrero se llevaron a cabo visitas de seguimiento a las empresas beneficiarias con el fin de evidenciar los avances reportados por las empresas en las diferentes sesiones de seguimiento, en donde adicionalmente se entregó a los empresarios el material y manual de buenas prácticas en innovación del Departamento de Cundinamarca, el cual se iba a entregar en el foro de innovación que por causa de la pandemia se realizó en modalidad virtual. Por último, se realizó el proceso de liquidación para tres contratos derivados de las empresas beneficiarias.
Frente a la contingencia presentada por el Covid-19, una empresa requirió tiempo adicional para finalizar la implementación de su proyecto de innovación, razón por la cual se tramitó el otrosí No 4. En cuanto a los compromisos del convenio directamente con el Departamento de Cundinamarca se entregaron a tiempo los reportes mensuales para cargue en GESPROY de diciembre de 2020, enero y febrero del año en curso, así como el informe trimestral técnico, financiero, jurídico y ambiental No 12.
CAUCA: Durante este periodo, se realizó la solicitud de los contratos derivados de las empresas beneficiarias y la entidad experta que impartirá el entrenamiento de alto nivel a las empresas beneficiarias, posteriormente la Fiduprevisora emitió las minutas para que fueran perfeccionadas y legalizadas por cada uno de los beneficiarios; el equipo técnico de Minciencias realizó seguimiento a la legalización de las minutas de los contratos derivados con las empresas beneficiarias y la entidad experta. Al finalizar este periodo se obtuvo la legalización de los 15 contratos.
Respecto a la entidad experta, se realizó la legalización del contrato y se firmó el acta de inicio el 23 de marzo, de modo que el día 26 de marzo se celebró el lanzamiento del Programa Innovación Más País Cauca, evento en cual e impartió el primer entrenamiento a las empresas beneficiarias del programa y en donde se contó con la participación del Secretario de Desarrollo Económico y Competitividad del Departamento del Cauca, el Viceministro Encargado de Conocimiento, Innovación y Productividad de Minciencias y la Gerente de la seccional de Cauca de la ANDI; así como los representes de las 15 empresas beneficiarias del programa y el equipo de seguimiento de Minciencias.
El evento de lanzamiento y primer entrenamiento del programa se realizaron en modalidad semipresencial, dada las restricciones de aforo para la realización de eventos presenciales con las que se cuenta actualmente a nivel nacional a causa de la pandemia. Lo anterior, se concertó conjuntamente con el Departamento, la interventoría, la entidad experta, la ANDI y Minciencias en el kick off realizado con la entidad asesora.
Para el desarrollo del lanzamiento del programa, se realizó un amplio despliegue de medios de comunicación articulando los equipos de comunicaciones de la Gobernación de Cauca y Minciencias; por lo cual l evento fue transmitido por el Facebook Live de las dos entidades y se elaboró un comunicado de prensa el cual fue publicado en los periódicos y medios radiales del Departamento, así como en la página web de Minciencias. Adicionalmente, se realizaron publicaciones en las redes sociales de la Secretaria de Desarrollo Económico y Competitividad del Departamento de Cauca, Gobernación de Cauca y Minciencias.
Adicionalmente, se realizó el séptimo comité técnico ordinario del convenio especial de cooperación de manera presencial. En cuanto a los compromisos del convenio directamente con el Departamento de Cundinamarca se entregaron a tiempo los reportes mensuales para cargue en GESPROY de diciembre de 2020, enero y febrero del año en curso.
NARIÑO: Durante el primer trimestre del año 2021, en la operación del proyecto Innovación Empresarial Más País Nariño en el marco del convenio especial de cooperación No. 788-2017, se llevaron a cabo actividades que se enfocaron: en el seguimiento a las proyectos de innovación que se encuentran en etapa de implementación, la emisión de conceptos de supervisión para la liquidación de contratos; en el trimestre se finalizó el proceso de liquidación de una empresa y se inició el proceso de una empresa, cinco empresas beneficiarias finalizaron la etapa de implementación de los proyectos de innovación, se realizaron cinco sesiones de presentación de resultados en donde 29 empresas beneficiarias contaron cómo fue su paso por el programa y los resultados que obtuvieron de la implementación de los proyectos de innovación; en estas sesiones asistieron representantes de la Gobernación de Nariño, la ANDI, así como el equipo técnico de Minciencias que acompañó a los empresarios a lo largo del programa. Se realizó el seguimiento a l registro de las inversiones en ACTI y el registro del componente 3 de medición de resultados e impactos.
En cuanto a los compromisos del convenio directamente con el Departamento de Nariño se entregaron a tiempo los reportes mensuales para cargue en GESPROY de diciembre de 2020, enero y febrero del año en curso, así como el informe trimestral No 12, y se llevaron mesas de trabajo de alienación de actividades de cierres con empresas y de reportes en el aplicativo GESPROY.
RISARALDA: Para el primer trimestre del año 2021 en el desarrollo del convenio marco 401-2019 innovación más país Risaralda se realizaron las actividades relacionadas con el reporte final de las actividades de los contratos de las entidades expertas 285-2020 (Unión Temporal Zabala Tecnalia) y 286-2020 (Corporación Industrial Minuto de Dios). Por otra Parte, se adelantaron las gestiones para la realización del tercer y cuarto comité de seguimiento de la entidad experta Corporación Industrial Minuto de Dios contrato 286-2020 donde se reporta la culminación de las actividades programadas para el acompañamiento de un grupo de 10 empresas beneficiarias. Se gestionó para la realización de comité de seguimiento de la entidad experta Unión Temporal Zabala Tecnalia 285-2020 donde se reporta la culminación de las actividades programadas para el acompañamiento para un grupo de 10 empresas beneficiarias.
Las veinte (20) empresas beneficiarias de la convocatoria 862-2019 (Risaralda) presentaron sus proyectos priorizados los cuales fueron retroalimentados y ajustados. Posteriormente, se realizó la presentación en una mesa técnica con la Gobernación de Risaralda, la Interventoría y la ANDI los veinte (20) proyectos priorizados para su análisis. Adicionalmente, se llevó a cabo el comité técnico de aprobación de proyectos en donde se presentaron dieciséis (16) de los proyectos priorizados de las empresas beneficiarias los cuales fueron aprobados, dando paso al inició del desarrollo de las actividades relacionadas con cada uno de los proyectos.
Por parte de la ANDI, se realiza la tercera y cuarta sesión de la red de confianza con cada uno de los actores del convenio marco 401-2019 y se presenta y aprueba la solicitud de la ANDI de reemplazar la actividad Innovation Land Summit cancelada por motivos relacionados a la pandemia, por la asistencia de las empresas beneficiarias al comité de innovación de la ANDI seccional Bogotá, Cundinamarca y Boyacá.
</t>
    </r>
    <r>
      <rPr>
        <b/>
        <sz val="9"/>
        <color theme="1"/>
        <rFont val="Arial Narrow"/>
        <family val="2"/>
      </rPr>
      <t>•	Convocatoria fomento a la innovación y desarrollo tecnológico en las empresas para la reactivación económica en el marco de la postpandemia Senainnova 2021</t>
    </r>
    <r>
      <rPr>
        <sz val="9"/>
        <color theme="1"/>
        <rFont val="Arial Narrow"/>
        <family val="2"/>
      </rPr>
      <t xml:space="preserve">
La Convocatoria fomento a la innovación y desarrollo tecnológico en las empresas–Senainnova “por la reactivación del país” dio apertura el pasado 13 de abril de 2021 y fecha de cierre el próximo 15 de junio de 2021. La convocatoria tiene por Objetivo: Apoyar proyectos de Desarrollo Tecnológico e Innovación para ser ejecutados por personas jurídicas u organizaciones del sector productivo legalmente constituidas en Colombia pertenecientes a los distintos sectores de la economía nacional, encaminados al fortalecimiento de sus procesos productivos, el desarrollo de bienes y servicios y la sofisticación su oferta productiva que contribuyan a la reactivación económica y social del país.</t>
    </r>
  </si>
  <si>
    <t xml:space="preserve">Presentación de proyectos a OCAD para asignación de recursos del SGR
Durante el primer trimestre de 2021 no se llevaron proyectos para priorización, viabilización y aprobación del OCAD de CTeI del SGR, debido a la no disponibilidad en la plataforma SUIFP - SGR para el cargue de los proyectos susceptibles de verificación por la Secretaría Técnica. Lo anterior fue originado por los cambios normativos de la nueva ley de regalías (2056 de 2020) que afecto la operación del proceso a seguir por las entidades formuladoras de proyectos y en consecuencia las actividades de la secretaría técnica. El estado de avance para este trimestre fue del 0%. El no cumplimiento de la meta no es atribuible al desempeño de la secretaría Técnica sino a la situación anteriormente mencionada.
Puesta en marcha de las Convocatorias Públicas, Abiertas y Competitivas
Durante el primer trimestre del año se realizaron las siguientes actividades macro para estructurar el Plan Bienal de convocatorias del presente bienio. 
o	Fortalecer las capacidades regionales en formulación de proyectos de CTeI
o	Diseño de la ruta de trabajo para la construcción del Plan de Convocatorias.
o	Estructurar y administrar las convocatorias públicas, abiertas y competitivas
</t>
  </si>
  <si>
    <t>El porcentaje de avance reportado para el periodo en mención en de 0% dado que las actividades el primer trimestre contemplaban la planeación del Plan de bienal y no estaba previsto la apertura de convocatorias.</t>
  </si>
  <si>
    <t>La Gestión del Talento Humano del Ministerio de Ciencia, Tecnología e Innovación-MinCiencias, formuló el Plan Estratégico Institucional “Gestión para un talento humano íntegro, efectivo e innovador –Vigencia 2021”, el cual tiene por objetivo “Promover y desarrollar estrategias que fortalezcan las habilidades y competencias del talento humano, para la contribución del cumplimiento de los objetivos y metas institucionales”, el cual se integra las siguientes iniciativas:
La motivación nos hace más productivos
La cultura de hacer las cosas bien
Contribuir a un Minciencias más transparente
Gestión Plan Anual de Vacantes
Gestión del Plan de Previsión de Recursos Humanos
Gestión del Plan Estratégico de Talento Humano
Gestión del Plan Institucional de Capacitación PIC
Gestión del Plan de Bienestar e Incentivos
Gestión del Plan de Trabajo Anual en Seguridad y Salud en el Trabajo
Las cuales para los meses de enero, febrero y marzo se ejecutan a cero costo y tienen un avance general de ejecución del 99,25%.</t>
  </si>
  <si>
    <t xml:space="preserve">La convocatoria 894 de 2021 va en proceso de actualización y registro de información, se han atendido los requerimientos sobre los aspectos técnicos y conceptuales de la comunidad en general, se iniciaron las capacitaciones a nivel nacional realizando un promedio de 4 por semana. En cuanto al proceso de revisión del modelo de clasificación de revistas científicas nacionales, se terminó el documento con el análisis y simulación de las diferentes variables y escenarios, con este resultado de ajustará el modelo y se construirán los términos de referencia de la convocatoria.
</t>
  </si>
  <si>
    <t>980 Becas, créditos beca para la formación de maestría apoyadas por Minciencias y aliados</t>
  </si>
  <si>
    <r>
      <rPr>
        <b/>
        <sz val="6.1"/>
        <color theme="1"/>
        <rFont val="Arial Narrow"/>
        <family val="2"/>
      </rPr>
      <t>•	Fortalecer la formulación de políticas públicas territoriales en CTeI</t>
    </r>
    <r>
      <rPr>
        <sz val="9"/>
        <color theme="1"/>
        <rFont val="Arial Narrow"/>
        <family val="2"/>
      </rPr>
      <t xml:space="preserve">
1.1.1 Realizar un estudio estratégico para el fortalecimiento regional en CTeI 1er trimestre: Se laboraron los términos de referencia para contratar los estudios conducentes a la identificación de las potencialidades regionales y el fortalecimiento de las capacidades en CTeI en una perspectiva intersectorial y poblacional integral, tomando como base los actores de CTeI, su relacionamiento y los resultados del mismo. Se establecieron como objetivos específicos del estudio los siguientes: elaborar la propuesta metodológica de los actores y su relacionamiento, aplicación de la metodología del mapa de actores propuesto en los 32 departamentos y el Distrito Capital, la elaboración de una "Caja de Herramientas" que contenga la metodología y la guía para incentivar las relaciones entre los diversos actores de la CTeI en su relacionamiento, visión y permanencia  y realizar talleres departamentales para la difusión de los resultados del mapa de actores y de la "Caja de Herramientas".  El plazo de los estudios se ha estipulado en 6 meses y por un valor total de $675 millones de pesos
1.2.1 Asesorar la construcción de políticas públicas territoriales en CTeI 1er trimestre: Durante el primer trimestre del año 2021, se elaboraron los términos de referencia para "Asesorar la construcción de políticas públicas territoriales". Se estableció como objetivo principal: "Asesorar la elaboración de las políticas de CTeI de 15 departamentos clasificados como de nivel medio, medio bajo y bajo, de acuerdo al IDIC -2019, a fin de fortalecer su proceso de planeación de la CTeI. Los departamentos a intervenir serán previamente seleccionados por el Ministerio". De igual forma, se plantearon los siguientes objetivos específicos: Elaborar la propuesta metodológica para realizar el acompañamiento, elaboración de los documentos preliminares de la política de CTeI, elaboración de los documentos finales de la política de CTeI y actividades de socialización de la política de CTeI. Se estableció una duración de 12 meses y un valor de $2.800 millones para la realización de los trabajos.
1.3.1 Desarrollar insumos analíticos de medición y evaluación de capacidades regionales en CTeI 1er trimestre: Durante el primer trimestre de 2021 se elaboraron los estudios previos de la invitación para presentar la propuesta "Para fortalecer las herramientas técnicas del Ministerio y de los departamentos del país, mediante una Batería de indicadores de Capacidades Regionales en Ciencia, Tecnología e Innovación", cuyo objetivo principal se estableció como: "Identificar entre los actores del SNCTeI un aliado estratégico que contribuya al fortalecimiento de las herramientas técnicas del Ministerio y de los departamentos del país, mediante una batería de indicadores de capacidades regionales en Ciencia, Tecnología e Innovación".  Adicionalmente, se establecieron como objetivos específicos del estudio los siguientes:  elaboración de un modelo de medición de resultados e impacto, estrategia de apropiación social del conocimiento, diseño y elaboración de la Caja de Herramientas para el uso de los indicadores establecidos, análisis de complementariedad con otros indicadores y entrega de los microdatos en bruto a Minciencias.  La duración de los estudios se estableció en 24 meses y por un valor de $1.200 millones. 
</t>
    </r>
    <r>
      <rPr>
        <b/>
        <sz val="9"/>
        <color theme="1"/>
        <rFont val="Arial Narrow"/>
        <family val="2"/>
      </rPr>
      <t>•	Brindar asesoría técnica para la planeación regional en CTeI</t>
    </r>
    <r>
      <rPr>
        <sz val="9"/>
        <color theme="1"/>
        <rFont val="Arial Narrow"/>
        <family val="2"/>
      </rPr>
      <t xml:space="preserve">
De acuerdo con lo establecido en la Ley 2056 de 2020 y en el Decreto Reglamentario 1821 de ese mismo año, le correspondió al Ministerio liderar la elaboración de los Ejercicios de Planeación Departamentales de CTeI, para lo cual trabajó articuladamente con el Departamento Nacional de Planeación, MinAgricultura, MinAmbiente y MinCIT.  Durante el mes de enero se trabajó en la estrategia de realización de los ejercicios, la cual culminó con el diseño de una Guía Metodológica para la realización de los Ejercicios de Planeación para ser usada por los Consejos Departamentales de Ciencia, Tecnología e Innovación del País -Codecti- y espacios previos virtuales de difusión y capacitación en el uso de la Guía, dirigidos tanto al interior del Ministerio, como a las entidades nacionales participantes y a los Codecti. Los Ejercicios de Planeación se desarrollaron durante las dos últimas semanas del mes de febrero y concluyeron con el envío a la Secretaría Técnica del Sistema General de Regalías de CTeI del Ministerio de los resultados por parte de las 33 entidades territoriales del país.  Se hizo el esfuerzo de coordinación, para que se cumpliera como fecha de entrega de los Ejercicios el 26 de febrero de 2021, como lo estipulaba el Decreto1821, lo cual fue cumplido por la totalidad de los Codecti del país. Como archivos adjuntos, se puede consultar copia de la Guía Metodológica que se diseñó y aplicó en los Ejercicios de Planeación, la presentación que se usó en los espacios de capacitación en los que se socializó la metodología de los ejercicios y los listados de asistencia a los mencionados espacios
Finalmente, para completar el ejercicio, la Secretaría Técnica del Sistema General de Regalías  de Ciencia, Tecnología e Innovación del Ministerio -STSGRCTeI, llevó a cabo un análisis de todas las demandas territoriales recibidas a la luz de los siguientes criterios: coherencia con el Plan Nacional de Desarrollo y los Planes Departamentales de Desarrollo, enfoque con la oferta presentada por MinAmbiente, MinAgricultura y MinTIC y coherencia con la definición de demanda territorial, establecida en el Decreto 1821 de 2020.  Los resultados se enviaron el pasado 25 de marzo de 2021 los Codecti del país, solicitándoles precisiones y/ justificaciones para algunas de las demandas propuestas.  De esta manera, la Secretaría Técnica del SGR de CTeI procederá a elaborar los términos de referencia de la próxima convocatoria bienal del SGR CTeI.
Se muestran los resultados de los Ejercicios de Planeación que cada Departamento y el Distrito Capital desarrolló y envío al Ministerio, en cumplimiento de la Ley 2056 del 2020 y el Decreto Reglamentario 1821 de ese mismo año.
</t>
    </r>
    <r>
      <rPr>
        <b/>
        <sz val="9"/>
        <color theme="1"/>
        <rFont val="Arial Narrow"/>
        <family val="2"/>
      </rPr>
      <t>•	Prestar servicios de asistencia técnica en CTeI a entes y organizaciones territoriales</t>
    </r>
    <r>
      <rPr>
        <sz val="9"/>
        <color theme="1"/>
        <rFont val="Arial Narrow"/>
        <family val="2"/>
      </rPr>
      <t xml:space="preserve">
Prestar servicios de asistencia técnica en CTeI a entes y organizaciones territoriales Instrumentos de capacitación 1er trimestre: Durante el primer trimestre del año 2021 se elaboraron los términos de referencia de la "Invitación a presentar propuesta para fortalecer las herramientas técnicas del Ministerio y de los departamentos del país, mediante un Portafolio de cursos sobre la gestión de la CTeI para entes y organizaciones territoriales".  Las líneas temáticas que se estipularon para los proponentes fueron las siguientes: Redes de colaboración para la CTeI, Fuentes y mecanismos de financiación de ACTI, Estímulos y beneficios tributarios, Innovación transformativa; entre otros. La duración del portafolio de cursos deberá tener una duración mínima de 160 horas y deberá aplicarse a una primera cohorte de participantes quienes les será emitida una constancia de participación al finalizar el curso. Se estableció un período de 24 meses para los trabajos y un valor de $1.000 millones de pesos.
Prestar servicios de asistencia técnica en CTeI a entes y organizaciones territoriales Mesas técnicas 1er trimestre: Durante el primer trimestre de 2021 se elaboraron los términos de referencia para la elaboración de las actividades concernientes a esta acción. Se estableció como objetivo principal: "Llevar la oferta institucional del Ministerio a las regiones y socializar los lineamientos metodológicos desarrollados para fortalecer a los actores de la CTeI" y como objetivos específicos: diseñar y aplicar un estudio de demanda de los servicios del Ministerio, aplicar la herramienta a los departamentos de las 6 regiones en las que actúa el Ministerio, a saber: Región Caribe, Región Pacífica, Región Central, Región Eje Cafetero, Región Llanos y Región Amazonia.
Prestar servicios de asistencia técnica en CTeI a entes y organizaciones territoriales Asesoría Codecti 1er bimestre: Durante el primer bimestre de 2021 la asistencia técnica del Ministerio se concentró en apoyar a los Codecti del país en la ejecución de los Ejercicios de Planeación estipulados en la Ley 2056 de 2020 y en el Decreto Reglamentario 1821 de ese mismo año. Para lograr este cometido, el Ministerio diseñó la Guía Metodológica para realizar los Ejercicios de Planeación, la cual fue presentada al interior de Minciencias, así como a los Codecti del país y a las entidades que, de acuerdo a la Ley mencionada, debían participar en los Ejercicios, a saber: MinAbiente, MinAgricultura , MinTIC y el DNP.  Durante las dos primeras semanas de febrero se hizo la socialización del procedimiento y metodología para realizar los Ejercicios de Planeación y las últimas dos semanas del mes de febrero los Codecti del pais, con el acompañamiento de los delegados del Ministerio ante los Codecti, del Equipo de Capacidades Regionales del Ministerio, de los miembros de la Secretaría Técnica del Sistema General de Regalías de Ciencia,, Tecnología e Innovación del Minsietrio  -STSGRCTeI , identificaron las demandas territoriales, así como los porcentajes de inversión y enviaron al Ministerio los resultados, teniendo como fecha límite el 26 de febrero de 2021, tal como se estableció en el Decreto 1821 de 2020.  Se anexa como archivo adjunto, copia de la Guía Metodológica elaborada y usada en los Ejercicios de Planeación por los Codecti.
La realización de los Ejercicios de Planeación requirió el acompañamiento técnico del Ministerio en las sesiones que cada Codecti llevó a cabo, de las cuales quedaron evidenciadas actas de las sesiones.
</t>
    </r>
    <r>
      <rPr>
        <b/>
        <sz val="9"/>
        <color theme="1"/>
        <rFont val="Arial Narrow"/>
        <family val="2"/>
      </rPr>
      <t>•	Dinamizar la articulación interinstitucional, intersectorial e interterritorial de la CTeI</t>
    </r>
    <r>
      <rPr>
        <sz val="9"/>
        <color theme="1"/>
        <rFont val="Arial Narrow"/>
        <family val="2"/>
      </rPr>
      <t xml:space="preserve">
Dinamizar la articulación interinstitucional, intersectorial e interterritorial de la CTeI Innovación pública en CTeI 1er trimestre: Durante el primer trimestre de 2021 se elaboró el borrador de los términos de referencia de la actividad de impulsar la innovación publica a nivel regional. El objetivo general planteado en el borrador de los términos de referencia fue el de "Elaborar para el Ministerio una propuesta para diseñar y desarrollar una estrategia de aplicación de los lineamientos del enfoque de innovación pública a nivel regional, con énfasis en la CTeI", y los objetivos específicos planteados son: diseñar un modelo de innovación publica orientados a los actores de CTeI territorial, diseño de la metodología de los 33 ejercicios de innovación pública para las 33 entidades territoriales, la realización de los encuentros de innovación pública en las regiones del país y la elaboración de la Caja de Herramientas con la metodología y los resultados de su aplicación en las regiones del país.
Dinamizar la articulación interinstitucional, intersectorial e interterritorial de la CTeI Espacios de articulación 1er Trimestre: Durante el primer trimestre se elaboró el borrador de los términos de referencia de la actividad de dinamizar la articulación interinstitucional, intersectorial e interterritorial. Se estableció como objetivo general el "Desarrollar y aplicar un modelo de articulación interinstitucional, intersectorial e interterritorial para ser aplicada a nivel territorial con énfasis en la CTeI" y como objetivos específicos los siguientes: Elaborar un modelo de articulación regional que incluya tres estrategias de articulación, a saber: interinstitucional (academia, empresa, sociedad y estado), intersectorial (entre sectores o ministerios) e interterritorial (entre diferentes ámbitos geográficos); realizar un piloto del modelo de articulación en 6 departamentos (uno por región), realizar webinars con todos los Ministerios y los Codecti del país y  hacer el acompañamiento en la elaboración de 33 agendas departamentales de articulación de CTeI del país.</t>
    </r>
  </si>
  <si>
    <t>La Oficina Asesora de Planeación e Innovación Institucional del Ministerio -OAPII- como resultado de la revisión de los reportes enviados, solicitó registrar el porcentaje de avance en la meta en la línea de servicios de la matriz de recursos. Se procedió al registro del avance en la meta, el cual se reportó en el 50% en concordancia con la acción ejecutada, la cual cumplió con la meta establecida para el indicador "% avance en el diseño y la implementación del Índice de capacidades en CTeI en las regiones%.</t>
  </si>
  <si>
    <r>
      <t>Monitorear los artículos científicos publicados en revistas de alto impacto y las citaciones de impacto en producción científica de colombianos en colaboración internacional
Para el primer trimestre del año 2021 en artículos científicos publicados por colombianos en revistas de alto impacto (índices citacionales mundiales)</t>
    </r>
    <r>
      <rPr>
        <b/>
        <sz val="7.3"/>
        <color theme="1"/>
        <rFont val="Arial Narrow"/>
        <family val="2"/>
      </rPr>
      <t xml:space="preserve"> fue de 4.111</t>
    </r>
    <r>
      <rPr>
        <sz val="9"/>
        <color theme="1"/>
        <rFont val="Arial Narrow"/>
        <family val="2"/>
      </rPr>
      <t>, se tiene proyectada una meta al 31 de diciembre del año en curso 14.500; es decir actualmente se está en un 28.35%.
Se destacan las áreas temáticas de Medicina con 15,52%, Ingeniería con el 9,54%, Agricultura y Ciencias Biológicas con 8,67% y Ciencias Sociales con el 6,63%. 
Revisión y ajuste de los modelos cienciométricos vigentes
Continuando con la dinámica de las Convocatorias pasadas- con el proceso de Reconocimiento y Medición de Grupos de Investigación y de Reconocimiento de Investigadores, el Ministerio de Ciencia, Tecnología e Innovación pretende valorar los productos derivados de las actividades de CTeI y su calidad. La Convocatoria se basará en la construcción conceptual definida en el Documento Conceptual de la Convocatoria de Grupos de Investigación e Investigadores – 2021. 
Así, debido a la necesidad que tiene el Sistema Nacional de Ciencia, Tecnología e Innovación de contar con información actualizada de la comunidad científica y académica del país, su composición, de las actividades que realizan y de los resultados que obtienen, se anunció la apertura del presente proceso con el propósito de proveer los términos para el ingreso, actualización e inscripción de grupos y personas en los aplicativos GrupLAC y CvLAC.
Los resultados de este proceso permitirán visibilizar la información de los grupos de Investigación, Desarrollo Tecnológico o de Innovación representada en perfiles de integrantes y producción; así como valorar las hojas de vida de las personas que intervienen en los procesos de Investigación, Desarrollo Tecnológico o de Innovación, con el objeto de otorgar el reconocimiento a los investigadores y Grupos de Investigación (que cumplan con los requisitos del modelo). La información de apertura de la Convocatoria se encuentra relacionada en la resolución N° 0613 del 2021.
Mejora del modelo cienciometrico de publicaciones seriadas - Publindex - 2021
Desde el pasado 17 de febrero se han venido realizando reuniones semanales para revisar el análisis y las variables a aplicar en el modelo de clasificación de revistas de acuerdo con los resultados de la convocatoria 875 de 2020, actualmente hay un documento borrador que es el insumo para los términos de referencia de la Convocatoria para el año 2021.
Aumentar las publicaciones de los investigadores nacionales y la presencia de las revistas científicas nacionales en índices citacionales de alto impacto.
Para el tercer nivel del programa de formación “Currículo del editor”, se van a desarrollar un curso en el gestor de revistas Open Journal System – OJS y 3 cohortes en un nivel 3 relacionado con las buenas prácticas y ética de edición científica, edición profesional de manuscritos, legibilidad y SEO a nivel de sitio web de revistas, edición científica para la ciencia abierta, gobernanza de revistas científicas y cienciometría de redes aplica a revistas científicas
Mejoramiento de base de datos: Web semántica 3.0
Para el primer trimestre de la vigencia 2021. La Dirección de Generación de Conocimiento está gestionando la adición de recursos necesarios para ejecutar las actividades del proyecto Web Semántica 3.0. Paralelamente, se han sostenido reuniones con el equipo de trabajo de IDLAB en Bélgica, con quienes se desarrollará un Convenio Especial de Cooperación. La gestión de la adición de recursos fue aprobada en Comité Viceministerial de Conocimiento, Innovación y Productividad (N°6) y con la mesa técnica jurídica y financiera de la Dirección de Inteligencia de Recursos de la CTeI. Las actividades a desarrollar con la adición permitirán al Ministerio establecer las capacidades en investigación, desarrollo tecnológico, innovación, formación de talento humano, apropiación social del conocimiento, divulgación pública de la ciencia y creación que tiene la comunidad dedicada a CTeI en todo el país, implementar políticas públicas adecuadas a partir de la información registrada en la plataforma ScienTI, compartir y visibilizar la información científica de forma federada y modernizar la plataforma tecnológica de la entidad para el manejo más eficiente de información relacionada con las capacidades de investigación a nivel nacional. Dichas actividades se ejecutarán en un periodo aproximado de 12 meses.  
Promover el acceso a producción científica de alto impacto a nivel mundial y trabajar en las iniciativas de nivel mundial de visibilizar la producción científica nacional
El 20 de enero se lleva a cabo la 1era reunión técnica con el grupo de Ministerio de Educación nacional y el Ministerio de Ciencia, Tecnología con el fin de elaborar la ruta a seguir durante el año 2021 en cuanto a la intervención del gobierno en el Consorcio Colombia Se elabora el primer borrador de los Estudios Previos Modalidad de Contratación Directa para desarrollar actividades de Ciencia y Tecnología con el objetivo de “Articular, apoyar y desarrollar estrategias orientadas al acceso, uso de la información científica mundial, construcción y generación de procesos de desarrollo tecnológico e innovación nacional por parte de las IES y centros de investigación del país”. El 27 de enero Minciencias y MEN convocan a ASCUN para informar oficialmente el monto a aportar al Consorcio Colombia.
El 17 de febrero se lleva a cabo la I Reunión virtual del CONSORCIO COLOMBIA 2021 con la intervención de la Viceministra de Talento y Vocaciones. La DIR informa que debido a un cambio de rubro que debía realizarse para poder desembolsar la plata en el FFJC, que implicó la elaboración y firma de una resolución, la expedición de CDP se demoraba. El 22 de febrero se realiza la segunda reunión técnica con el grupo del MEN para revisión en conjunto los Estudios Previos.
El 1 de marzo se hace entrega del Certificado de Disponibilidad Presupuestal No. 38121 del 26 de febrero de 2021 expedido por la Dirección Administrativa y Financiera del Ministerio de Ciencia, Tecnología e Innovación. El 10 de marzo se lleva a cabo la Mesa Técnica Jurídica en donde se pide volver a elaborar los Estudios Previos. El 15 de marzo se presenta ante el comité viceministerial la solicitud de elaboración de convenio y ene l mismo mes se realiza la mesa técnica jurídica. El 23 de marzo se envía el documento de Estudios Previos para una segunda evaluación por parte de la DIR El 26 de marzo la DIR entrega la segunda revisión de Estudios Previos para proceder con la elaboración del Acta de Verificación.</t>
    </r>
  </si>
  <si>
    <r>
      <rPr>
        <b/>
        <sz val="9"/>
        <color theme="1"/>
        <rFont val="Arial Narrow"/>
        <family val="2"/>
      </rPr>
      <t>Acuerdos de transferencia</t>
    </r>
    <r>
      <rPr>
        <sz val="9"/>
        <color theme="1"/>
        <rFont val="Arial Narrow"/>
        <family val="2"/>
      </rPr>
      <t xml:space="preserve">
Actualmente se adelantan las acciones para contratación con CREAME para apoyar la creación de Empresa de Base Tecnología tipo Spin Off, lo cual redundara en los  16 acuerdos de transferencia de tecnología y/o conocimiento.
se espera que la contratación se realice en el mes de mayo y la publicación de los términos de referencia se realiza durante el mismo mes en cuanto a los entregables, se realizarán mesas de trabajo con el aliado cuyo resultado es el documento de los términos de referencia de convocatoria.
Con corte a marzo, el Ministerio junto con el OCyT adelantó una reunión donde se analizó una primera propuesta de preguntas dirigidas a los Investigadores del país para identificar la dedicación a la investigación. En este sentido se analizaron preguntas como: 1. En los últimos 12 meses*: ¿con cuáles instituciones hizo o está haciendo investigación? Dependiendo de su caso, puede registrar entre una y tres instituciones *El dato lo podemos pedir para los últimos 24 o 36 meses • Listado de instituciones (Para el cálculo nos interesa saber la naturaleza de la institución si es Universidad pública; Universidad privada; Otras instituciones públicas; Otras instituciones privadas) 2. Su vinculación con esta institución es a través de: • Contrato a término definido • Contrato a término indefinido • Otro tipo de contrato: 3. Fecha del contrato: En caso de haberse terminado el contrato debe registrar la fecha, de lo contrario no es obligatorio 4. En relación con este contrato, ¿a cuántas horas semanales corresponde su jornada laboral? 5. Del total de sus horas laborales en una semana, ¿Qué porcentaje de horas dedica a investigación en una semana? 6. ¿Desea usted registrar otra institución con la que esté haciendo o haya hecho investigación durante los 12 últimos meses? Como resultado de este ejercicio y buscando la manera más eficiente de lograr un mayor número de respuestas, así como, impactar al mínimo a las fuentes el Ministerio se comprometió a revisar en la primera semana de abril esta propuesta y optimizar las preguntas a desarrollar. Así mismo, se está analizando una encuesta a instituciones para conocer mejor el concepto de dedicación o jornada laboral del investigador por tipo de entidad. Estas actividades están encaminadas a revisar y ajustar la metodología que el país está utilizando actualmente para medir un investigador que tiene dedicación de tiempo completo en investigación.
Con corte a marzo 31 de 2021, el Ministerio adelantó varias reuniones con OCyT, DANE y DNP siguiendo los compromisos de la Vicepresidencia de la República para mejorar la medición de ACTI e I+D. en este sentido se compartió un plan de trabajo donde se consignaron los cinco compromisos del oficio el cual incluye: Desarrollo de un contrato entre DANE y OCyT para facilitar a este último el acceso detallado de la medición de I+D. A la fecha del presente informe se envió borrador de la minuta con ajustes por parte del Ministerio al OCyT. Se espera que en la segunda semana de abril se envíe al DANE para su revisión. Se presentó en la Junta Directiva del OCyT (25 de marzo) siguiendo las recomendaciones de la Vicepresidencia, las decisiones tomadas con relación al cálculo de ACTI e I+D en Colombia. Se ajustó el plan de trabajo con las recomendaciones dadas por el DNP para garantizar un cumplimiento al seguimiento de los compromisos de la Vicepresidencia.</t>
    </r>
  </si>
  <si>
    <t>Se elaboraron los términos de referencia con la Dirección de Generación de Conocimiento, La Dirección de Capacidades y la Dirección de Transferencia y Uso de Conocimiento para realizar un estudio de evaluación de la política pública de reconocimiento de actores del Sistema Nacional de Ciencia, Tecnología e Innovación, en el periodo 2017-2020, implementada por el Ministerio de Ciencia, Tecnología e Innovación y proponer recomendaciones para su rediseño y mejora</t>
  </si>
  <si>
    <t>Por medio de la publicación de las normativas, proyectos para consulta y resoluciones entre otras, se cumple con el 100% de los 2 items correspondientes, 320 y 333, a la Oficina Asesora Jurídica
•	Publicación en la página web del Ministerio de Ciencia, Tecnología e Innovación.
https://minciencias.gov.co/quienes_somos/normatividad/marcolegal
https://www.minciencias.gov.co/proyectos-para-consulta-ciudadana
•	Resolución 1038 de 2020 Política de Prevención del Daño Antijurídico del Ministerio de Ciencia, Tecnología e Innovación.
https://minciencias.gov.co/sites/default/files/upload/reglamentacion/resolucion_1038-2020.pdf</t>
  </si>
  <si>
    <t>Para el primer trimestre del 2021 se cumple con el 100% de los ítems, señalados en el reporte y respaldados por el esquema indicado de GINA.
Especialmente por el acompañamiento en ruta territorial con el objetivo de visibilizar los avances, resultados e impactos del Ministerio de ciencia, tecnología e innovación en el desarrollo social y económico de las regiones del país. 
En cuanto al Cumplimiento de Gobierno Digital,  se tiene avance del 98% de los ítems en Minciencias, señalados en el reporte y respaldados por cada una de las URL’s respectivas. Solo quedó faltando un requisito: "Los otros procedimientos administrativos totalmente en línea que cumplen con todos los criterios de accesibilidad web, de nivel A y AA de conformidad, definidos en la NTC5854", el cual incluso ya fue corregido de cara al segundo trimestre y todo el año</t>
  </si>
  <si>
    <t>Se dio apertura con un evento de lanzamiento al programa Colinnova en su mecanismo uno que beneficiará a empresarios de 15 departamentos del país (Antioquia-Aburrá sur, Boyacá, Cundinamarca-Facatativá, Casanare, Cauca, Chocó, Guajira, Huila, Magdalena, Nariño, Norte de Santander, Putumayo, San Andrés, Sucre y Tolima), el 24 de febrero de 2021, con la participación de la Ministra de Ciencia, Tecnología e Innovación, el presidente de Confecámaras, 15 Cámaras de Comercio aliadas y empresarios de los departamentos, se establecieron las condiciones para un convenio de cooperación que permita articular a 1000 nuevas organizaciones en la estrategia a través de la herramienta de autodiagnóstico</t>
  </si>
  <si>
    <t>% de avance en las actividades de formulación de política planeadas para la vigencia (VTASC).</t>
  </si>
  <si>
    <r>
      <rPr>
        <b/>
        <sz val="9"/>
        <color theme="1"/>
        <rFont val="Arial Narrow"/>
        <family val="2"/>
      </rPr>
      <t>1.	Diseño y formulación de política de CTeI</t>
    </r>
    <r>
      <rPr>
        <sz val="9"/>
        <color theme="1"/>
        <rFont val="Arial Narrow"/>
        <family val="2"/>
      </rPr>
      <t xml:space="preserve">
Esta iniciativa estratégica comprende todas las acciones de política que se realizan desde el despacho del Viceministerio de Talento y Apropiación Social del Conocimiento (TASC). Durante este primer trimestre del año 2021, se desarrollaron los planes de trabajo de las políticas a las cuales se les hará acompañamiento por parte del despacho:
1. Política Conpes de CTeI 2021
2. Política Pública para el Fomento de Vocaciones y Formación en CTeI.
3. Política de Conocimientos Ancestrales y Tradicionales.
A la fecha del reporte aún no ha enviado su retroalimentación del plan de trabajo, al DNP
</t>
    </r>
    <r>
      <rPr>
        <b/>
        <sz val="9"/>
        <color theme="1"/>
        <rFont val="Arial Narrow"/>
        <family val="2"/>
      </rPr>
      <t xml:space="preserve">2.	Apoyo en la gestión de lineamientos, evaluaciones de políticas y capacidades regionales de CTeI del VMIN TyASC.
</t>
    </r>
    <r>
      <rPr>
        <sz val="9"/>
        <color theme="1"/>
        <rFont val="Arial Narrow"/>
        <family val="2"/>
      </rPr>
      <t>Esta iniciativa estratégica comprende todas las acciones que requieren del acompañamiento del Viceministerio de Talento y Apropiación Social del Conocimiento para garantizar la inclusión lineamientos de política de CTeI.  Durante el primer trimestre del año 2021 se apoyaron las siguientes actividades:
1.	Gestión administrativa relacionada con Misión de Sabios
2.	Apoyo en la implementación de la política de Apropiación Social del Conocimiento en el marco de la CTeI
3.	OCDE
4.	Seguimiento al desarrollo de evaluaciones de impacto.
5.	Conversatorios de Política de CTI.
6.	Apoyo en capacidades regionales.
7.	Otros.
Teniendo presente la contingencia generada por la emergencia sanitaria del COVID-19, para este trimestre se consignan los soportes de las actividades en el aplicativo GINA en las siguientes carpetas comprimidas:
•	2.Pol ASC
•	3.OCDE
•	4.Seguimiento evaluaciones
•	5.Conversatorios
•	6.Cap Regionales
•	7.Otros
•	1.Administración - Misión de sabios:
o	1.1. 1.1 Traducción VOL 1
o	1.2. ISBN Vol 5
o	1.3. Tabla Control Libros Focos
o	1.4. CESU marzo
o	1.5. Doc Centros
o	1.6. PQRS
o	1.7. IBUN
El avance en la formulación de políticas de CTeI se calcula teniendo en cuenta el total acumulado de actividades realizadas sobre el total de actividades planeadas para la vigencia. Teniendo presente que el Viceministerio de Talento y Apropiación social del Conocimiento se encuentra apoyando el diseño de varias políticas en paralelo, es importante resaltar que el avance reportado en este indicador corresponde al promedio total de los avances alcanzados en las políticas planeadas para la vigencia
Para el periodo de reporte, se construyeron los planes de trabajo, documento que apoyan lo consignado en el Formato de Soporte al Indicador. De acuerdo con lo anterior, y siguiendo la planeación proyectada, el avance para el primer trimestre corresponde a un 0% frente al 0% del planeado.
De acuerdo con el resultado y análisis, se cumplió con los objetivos establecidos para el periodo de reporte, por lo que no existe riesgo de incumplimiento a la fecha de reporte, ni se requiere la implementación de acciones de mejora.</t>
    </r>
  </si>
  <si>
    <r>
      <t xml:space="preserve">1 Evaluación y Rediseño de la política de Reconocimiento de Actores del Sistema Nacional de Ciencia, Tecnología e Innovación
</t>
    </r>
    <r>
      <rPr>
        <sz val="9"/>
        <color theme="1"/>
        <rFont val="Arial Narrow"/>
        <family val="2"/>
      </rPr>
      <t>Se elaboraron los términos de referencia con la Dirección de Generación de Conocimiento, La Dirección de Capacidades y la Dirección de Transferencia y Uso de Conocimiento para realizar un estudio de evaluación de la política pública de reconocimiento de actores del Sistema Nacional de Ciencia, Tecnología e Innovación, en el periodo 2017-2020, implementada por el Ministerio de Ciencia, Tecnología e Innovación y proponer recomendaciones para su rediseño y mejora.
Mediante la evaluación de la política actual, se podrá analizar si los objetivos de la política se están cumpliendo para el Sistema Nacional de Ciencia, Tecnología e Innovación o por el contrario hay que ajustarla y en qué componentes; es decir responder a preguntas como: ¿qué está pasando con la política, se está visibilizando y contribuyendo a consolidar a los actores, está permitiendo la construcción del mapa de actores y está consolidando los criterios de autoevaluación y evaluación de actores. Se requiere complementar la evaluación con algunos aspectos sustanciales desde la mirada internacional.  El Ministerio se beneficiará de este estudio al contar con información primaria y secundaria que permita validar si la política de reconocimiento de actores está logrando los objetivos planteados y si es del caso reorientar algunos criterios o líneas de acción para tener una mayor consolidación del SNCTI.; de esa manera se cumplirá con el rol misional.</t>
    </r>
    <r>
      <rPr>
        <b/>
        <sz val="9"/>
        <color theme="1"/>
        <rFont val="Arial Narrow"/>
        <family val="2"/>
      </rPr>
      <t xml:space="preserve">
</t>
    </r>
    <r>
      <rPr>
        <sz val="9"/>
        <color theme="1"/>
        <rFont val="Arial Narrow"/>
        <family val="2"/>
      </rPr>
      <t>2 Formulación Modelo de Gobernanza y Financiación para la Optimización de la gestión, operación y uso de infraestructuras compartidas.</t>
    </r>
    <r>
      <rPr>
        <b/>
        <sz val="9"/>
        <color theme="1"/>
        <rFont val="Arial Narrow"/>
        <family val="2"/>
      </rPr>
      <t xml:space="preserve">
</t>
    </r>
    <r>
      <rPr>
        <sz val="9"/>
        <color theme="1"/>
        <rFont val="Arial Narrow"/>
        <family val="2"/>
      </rPr>
      <t xml:space="preserve">Se elaboraron los términos de referencia y sus anexos, la invitación no tiene recursos asignados a la fecha, por consiguiente, se espera hacer las gestiones pertinentes para lograr la disponibilidad de los recursos.
Conjuntamente con el rezago existente en materia recursos financieros para realizar investigación, la problemática asociada a la infraestructura para CTeI ha venido afectando el impacto de la producción científica del país, razón por la cual, con el objetivo de “Fomentar la generación de nuevo conocimiento con estándares internacionales”, el Plan Nacional de Desarrollo 2018-2022: Pacto por Colombia, Pacto por la Equidad le asignó al Ministerio de CTeI  la responsabilidad de llevar a cabo las siguientes acciones:
•	Desarrollar un sistema de información con el inventario de equipos robustos e infraestructura para la investigación. Este debe incluir el valor de su reposición, su disponibilidad, la prestación de servicios a terceros, y sus costos, su mantenimiento y calibración, entre otros, acompañados de información acerca de pruebas normalizadas y laboratorios y bioterios acreditados. Este sistema deberá estar en línea y será puesto a disposición del público interesado.
•	Diseñar un instrumento para el fortalecimiento, consolidación y sostenibilidad de los institutos, centros autónomos de investigación y centros de desarrollo tecnológico reconocidos por Minciencias.
•	Elaborar, en colaboración con el DNP, un documento de política para implementar lineamientos de enfoque de ciencia abierta en materia de acceso, datos, metodologías, revisión por pares y métricas.
•	Impulsar y fortalecer la Red Colombiana de Información Científica (RCIC), la cual integrará repositorios digitales de los actores de CTeI de todo el país, con el objetivo de potenciar la visibilidad, circulación, gestión y apropiación social de la información científica, al promover el acceso abierto.
•	Diseñar e implementar, en conjunto con la cancillería, una estrategia de internacionalización de la investigación que tenga en cuenta entre otros, los siguientes enfoques: (1) incentivos para activar los convenios de cooperación científica con países e instituciones líderes en las áreas y tecnologías focalizadas; (2) cofinanciación de proyectos conjuntos de investigación con instituciones académicas líderes a escalas mundial y regional en las áreas y tecnologías focalizadas; (…) (6) estrategias para promover la articulación y cooperación entre centros de ciencia nacionales con referentes internacionales, y (7) articulación de la RCIC con redes internacionales de acceso abierto.
Por otro lado, teniendo en cuenta que el país presenta un inadecuado estado de la infraestructura física y de los equipamientos de laboratorios, que las instalaciones de los laboratorios públicos nacionales no cumplen con las exigencias técnicas de las buenas prácticas de laboratorio, bioseguridad y sismo resistencia, que el cumplimiento de requisitos metrológicos y de calidad para el funcionamiento es inferior al 30% en el 71,14 % de los laboratorios del país, el Conpes 3957 ha definido un conjunto de líneas de acción dirigidas a mejorar las capacidades de medición de los laboratorios y a desarrollar el mercado de servicios de laboratorios y el marco normativo e institucional aplicable a estos, como herramienta para impulsar la competitividad e internacionalización de los sectores productivos y la protección del consumidor, de la salud y el medio ambiente. Entre estas líneas se destacan, entre otras, el mejoramiento de la infraestructura física de los laboratorios, el incremento de la demostración de las capacidades técnicas de los laboratorios, el incremento de la cobertura de servicios de laboratorios en el país y el diseño de esquemas que promuevan el trabajo en red (Conpes 3957, 2019)
</t>
    </r>
    <r>
      <rPr>
        <b/>
        <sz val="9"/>
        <color theme="1"/>
        <rFont val="Arial Narrow"/>
        <family val="2"/>
      </rPr>
      <t xml:space="preserve">
3 Identificación Necesidades y Prioridades para el Marco Regulatorio de Ciencia, Tecnología e Innovación.
</t>
    </r>
    <r>
      <rPr>
        <sz val="9"/>
        <color theme="1"/>
        <rFont val="Arial Narrow"/>
        <family val="2"/>
      </rPr>
      <t xml:space="preserve">Se preparó la propuesta técnica y económica de la Metodología para la identificación, evaluación y actualización del marco regulatorio y normativo de Ciencia, Tecnología e Innovación, documento que contiene las  actividades específicas, requerimientos técnicos y programación para ejecución durante el desarrollo del proyecto. 
Con base en una de las recomendaciones planteadas en el documento de  la política de reconocimiento de actores del año 2016, se estructura una propuesta para realizar dicha evaluación en la cual participan un equipo de trabajo  conformado por un delegado de la  DGT , DTUC, DC, coordinado por la   VCIP.  </t>
    </r>
  </si>
  <si>
    <r>
      <rPr>
        <b/>
        <sz val="9"/>
        <color theme="1"/>
        <rFont val="Arial Narrow"/>
        <family val="2"/>
      </rPr>
      <t>1 gestión del Plan Anual de Adquisiciones</t>
    </r>
    <r>
      <rPr>
        <sz val="9"/>
        <color theme="1"/>
        <rFont val="Arial Narrow"/>
        <family val="2"/>
      </rPr>
      <t xml:space="preserve">
Secretaría General adelantó en el 1er trimestre las gestiones pertinentes para la elaboración del Plan Anual de Adquisiciones vigencia 2021, el cual fue aprobado en el Comité de Desempeño Sectorial e Institucional del mes de enero de 2021. Asimismo, se han adelantado los seguimientos correspondientes que han sido avalados en el citado comité y se han publicado en la página web del Ministerio.
</t>
    </r>
    <r>
      <rPr>
        <b/>
        <sz val="9"/>
        <color theme="1"/>
        <rFont val="Arial Narrow"/>
        <family val="2"/>
      </rPr>
      <t>2 Fortalecer los procesos del cambio asociados al Direccionamiento y Control Administrativo</t>
    </r>
    <r>
      <rPr>
        <sz val="9"/>
        <color theme="1"/>
        <rFont val="Arial Narrow"/>
        <family val="2"/>
      </rPr>
      <t xml:space="preserve">
Para el primer trimestre se adelantaron las gestiones requeridas para mantener actualizados los procedimientos y/o documentos, relacionados con el proceso de Direccionamiento y Control Administrativo así:
- La Secretaría General adelantó una mesa de trabajo para realizar la revisión de los documentos e identificar los procedimientos que harían parte del proceso de optimización documental que acompaña la Oficina Asesora de Planeación e Innovación Institucional , de manera que, toda vez que la Ley 1952 de 2019 entra en vigencia el 1 de julio del 2021, se realice el cambio de los documentos del proceso de Gestión de Direccionamiento y Control Administrativo que se adelantan en el área de control disciplinario.
- Por lo anterior, se dio inicio con la propuesta para actualizar el procedimiento de Trámites inhibitorios, remisión por competencia con código A207PR03, el cual se encuentra en revisión por parte de las asesoras de las Secretaría General.
</t>
    </r>
    <r>
      <rPr>
        <b/>
        <sz val="9"/>
        <color theme="1"/>
        <rFont val="Arial Narrow"/>
        <family val="2"/>
      </rPr>
      <t>3 Fortalecer los procesos del cambio asociados a la contratación</t>
    </r>
    <r>
      <rPr>
        <sz val="9"/>
        <color theme="1"/>
        <rFont val="Arial Narrow"/>
        <family val="2"/>
      </rPr>
      <t xml:space="preserve">
Se actualizaron y/o crearon los siguientes documentos en el 1er trimestre de 2021 del proceso de Gestión Contractual:
- Memorando de solicitud de elaboración de contrato de prestación de servicios profesionales o de apoyo a la gestión - A206PR05F02
- Compendio de modelos de Ley 80 y Modificaciones Contractuales - A206PR08MO2
- Instructivo para la Publicación de Documentos de la Ejecución Contractual en el SECOP II - A206M01I01
- Evaluación Desempeño de Proveedores A206PR08F09
Adicionalmente se adelantaron las gestiones pertinentes, para actualizar el mapa de riesgos del proceso de Gestión Contractual para la vigencia 2021, se adelantaron mesas de trabajo con la Secretaría General y la Oficina Asesora de Planeación e Innovación Institucional para realizar la revisión y actualización de los riesgos del proceso de Gestión Contractual, la Secretaría General remitió la aprobación a la Oficina Asesora de Planeación e Innovación Institucional de los riesgos de los procesos que lidera la Secretaría General- vigencia 2021, incluyendo los que pertenecen al Proceso de Gestión Contractual con el mapa de riesgos actualizado y se encuentra en trámites internos para su publicación en GINA por parte de dicha Oficina
</t>
    </r>
    <r>
      <rPr>
        <b/>
        <sz val="9"/>
        <color theme="1"/>
        <rFont val="Arial Narrow"/>
        <family val="2"/>
      </rPr>
      <t>4 Contribuir a un Minciencias más transparente</t>
    </r>
    <r>
      <rPr>
        <sz val="9"/>
        <color theme="1"/>
        <rFont val="Arial Narrow"/>
        <family val="2"/>
      </rPr>
      <t xml:space="preserve">
Para el primer trimestre, se da cumplimiento al 100% de los requisitos de transparencia. Los requisitos de Transparencia ITEP - ATM se encuentran relacionadas en el formato que da cuenta del cumplimiento de requisito así como la Dirección URL / repositorio institucional donde se encuentran las mismas dando 
La Secretaría General adelantó en el 1er trimestre, las gestiones pertinentes para dar cumplimiento a la iniciativa estratégica de Contribuir a un Minciencias más transparente, por lo cual, se diligenció el formato D101PR04F01 Formato Soporte de Indicador Programático - Requisitos de Transparencia ITEP y se encuentran relacionadas en dicho formato las evidencias de cumplimiento de requisito así como la Dirección URL / repositorio institucional donde se encuentran las mismas.</t>
    </r>
  </si>
  <si>
    <r>
      <rPr>
        <b/>
        <sz val="9"/>
        <color theme="1"/>
        <rFont val="Arial Narrow"/>
        <family val="2"/>
      </rPr>
      <t xml:space="preserve">• Afianzar la cultura de servicio al ciudadano al interior de la entidad y la relación con los ciudadanos, haciendo un efectivo monitoreo y seguimiento a PQRDS: </t>
    </r>
    <r>
      <rPr>
        <sz val="9"/>
        <color theme="1"/>
        <rFont val="Arial Narrow"/>
        <family val="2"/>
      </rPr>
      <t xml:space="preserve">
Para dar respuesta al plan de mejora del Icontec, 1. Se realizaron mesas de trabajo con todas las áreas técnicas en la construcción y elaboración del documento caracterización de los usuarios, el cual se encuentra la consolidación de la información y posteriormente será publicado en la página web. 2. De acuerdo con la elaboración de la caracterización se está avanzando en la construcción de la encuesta de satisfacción, la cual será aplicada en el mes de junio.
En el plan de anticorrupción y de atención al ciudadano, se realizaron los siguientes avances en las actividades descritas en el plan:
1. Se realizaron mesas de trabajo con todas las áreas técnicas en la construcción y elaboración del documento caracterización de los usuarios, el cual se encuentra consolidación de la información y posteriormente será publicado en la página web.
2. De acuerdo con la elaboración de la caracterización se está avanzando en la construcción de la encuesta de satisfacción, la cual será aplicada en el mes de junio.
3. En cuanto a las acciones de seguimiento a calidad y respuesta oportuna a las PQRDS, se realiza mes a mes el informe de casos extemporáneos el cual es revisado por la Secretaría General, así mismo se lleva seguimiento diario y semanal remitiendo los reportes correspondientes a los directores de las áreas a fin de que realicen seguimiento de los casos que se encuentran pendientes de tramitar por el sistema ORFEO, se continúa con la emisión de alertas diarias a los funcionarios y/o contratistas para el control y seguimiento de los tiempos de respuesta a las PQRDS.
4. En cuanto al chat virtual se han venido realizando mesas de trabajos en conjunto con la OTSI a fin de implementar el mismo en la entidad.
5. Se realizó socialización en conjunto con la OAJ en relación con los lineamientos del derecho de petición, gestión óptima para la prevención del daño antijurídico, El Ministerio de Justicia y del Derecho y la Agencia Nacional de Defensa Jurídica del Estado.
Se realiza presentación en el Comité de Gestión y Desempeño Sectorial e Institucional el 26 de febrero en la cual se dieron a conocer resultados de las PQRDS de la vigencia 2020 en cuanto a frecuencia, oportunidad y área encargada de dar trámite, así mismo, se dieron a conocer la totalidad de casos extemporánea presentados durante la vigencia, actividades que se realizan para evitar vencimientos, se dieron a conocer las quejas y los reclamos presentados y los principales motivos; los resultados de la encuesta de satisfacción de la vigencia y el comportamiento de las causas de insatisfacción y las acciones de mejoras propuestas a ejecutar en esta vigencia.
Durante el I trimestre de 2021 la Entidad recibió un total de 16.148 requerimientos, mostrando una disminución de 1.273 en comparación con el I trimestre del año 2020, con un total de 17.421. 
Para este periodo se recibieron 16.148 Solicitudes de las cuales el equipo de Atención al ciudadano contestó 10.183 es decir el 63% del total recibido.
Para este periodo se remitieron a las áreas técnicas 5.965 solicitudes, un aumento de 2.221 solicitudes escaladas en comparación al I Trimestre de 2020 con 3.744.
Del total de solicitudes recibidas por el Ministerio 16.148 el 87.01% se respondieron de 1 a 3 días hábiles. Las áreas técnicas responden el 95.47% de las solicitudes entre los 15 primeros días hábiles de acuerdo con los términos de ley. Para el I Trimestre de 2021 del total de solicitudes 16.148 recibidas, se reciben 35 reclamos, comparando este dato con el I Trimestre de 2020 se presenta una disminución de 1 solicitud. El canal de atención más utilizado por los ciudadanos para este periodo fue el correo electrónico, con un total de 9.905, equivalente al 61.34%. Para este periodo debido a la contingencia presentada se respondieron 573 solicitudes de manera directa por el correo de Atención al Ciudadano, el 63% (10.183) de las peticiones registradas en el periodo, fueron respondidas por el Equipo de Atención al Ciudadano.
Se realiza presentación en el Comité de Gestión y Desempeño Sectorial e Institucional  en la cual se dieron a conocer resultados de las PQRDS de la vigencia 2020 en cuanto a frecuencia, oportunidad y área encargada de dar trámite, así mismo, se dieron a conocer la totalidad de casos extemporánea presentados durante la vigencia, actividades que se realizan para evitar vencimientos, se dieron a conocer las quejas y los reclamos presentados y los principales motivos; los resultados de la encuesta de satisfacción de la vigencia y el comportamiento de las causas de insatisfacción y las acciones de mejoras propuestas a ejecutar en esta vigencia. No se tiene una meta definida para el primer trimestre. 
</t>
    </r>
    <r>
      <rPr>
        <b/>
        <sz val="9"/>
        <color theme="1"/>
        <rFont val="Arial Narrow"/>
        <family val="2"/>
      </rPr>
      <t>•	Contribuir a una Minciencias más transparente</t>
    </r>
    <r>
      <rPr>
        <sz val="9"/>
        <color theme="1"/>
        <rFont val="Arial Narrow"/>
        <family val="2"/>
      </rPr>
      <t xml:space="preserve">
</t>
    </r>
    <r>
      <rPr>
        <b/>
        <sz val="9"/>
        <color theme="1"/>
        <rFont val="Arial Narrow"/>
        <family val="2"/>
      </rPr>
      <t>Se cumple al 90.32% de la tarea de los requisitos de transparencia</t>
    </r>
    <r>
      <rPr>
        <sz val="9"/>
        <color theme="1"/>
        <rFont val="Arial Narrow"/>
        <family val="2"/>
      </rPr>
      <t xml:space="preserve">. El formulario web se encuentra ajustado a las necesidades de la operación de PQRDS (peticiones, quejas, reclamos, denuncias y sugerencias) con el fin de centralizar en ORFEO todas las solicitudes recibidas por correo electrónico, página web y ventanilla. 
Se está realizando de manera periódica la Encuesta de Satisfacción y se tiene en la entidad el documento de Procedimientos Manual de Atención al Ciudadano para el manejo de protocolos de atención.
Se realizan las publicaciones de los respectivos informes en el Micrositio de Atención al Ciudadano
Para los dos requisitos que se están cumpliendo parcialmente, se informa que para la formulación por persona ANONIMA se solicitaron los respectivos ajustes a la Oficina de Tecnologías y sistemas de Información para ajustar el Formulario Web de PQRDS y poder radicar de manera anónima y en relación con el chat se están realizando mesas de trabajo para enviar a producción el chat virtual en el ministerio, en relación con el requisito que no se cumple relacionado con la Encuesta de Satisfacción se ajustaran las respuestas de tal forma que el Ciudadano pueda realizar  retroalimentación.
</t>
    </r>
    <r>
      <rPr>
        <b/>
        <sz val="9"/>
        <color theme="1"/>
        <rFont val="Arial Narrow"/>
        <family val="2"/>
      </rPr>
      <t xml:space="preserve">
•	Contribuir a un Minciencias más moderno
</t>
    </r>
    <r>
      <rPr>
        <sz val="9"/>
        <color theme="1"/>
        <rFont val="Arial Narrow"/>
        <family val="2"/>
      </rPr>
      <t xml:space="preserve">
</t>
    </r>
    <r>
      <rPr>
        <b/>
        <sz val="9"/>
        <color theme="1"/>
        <rFont val="Arial Narrow"/>
        <family val="2"/>
      </rPr>
      <t xml:space="preserve">El indicador de Gobierno Digital se cumple al 77% </t>
    </r>
    <r>
      <rPr>
        <sz val="9"/>
        <color theme="1"/>
        <rFont val="Arial Narrow"/>
        <family val="2"/>
      </rPr>
      <t>de la tarea de los requisitos. De acuerdo con los tiempos proyectados se cumpliría al 100% para el cuarto trimestre de 2021.
Se cumplieron los siguientes requisitos:
Se realiza seguimiento a la satisfacción sobre los trámites parcial o totalmente en línea,
Los trámites parcial o totalmente en línea permiten a los usuarios hacer seguimiento en línea del proceso y su resultado,
Los otros procedimientos administrativos parcial o totalmente en línea permiten a los usuarios hacer seguimiento en línea del proceso y su resultado,
La automatización o mejora de los procesos le ha permitido a la entidad: A. Mejorar los tiempos de respuesta,
La automatización o mejora de los procesos le ha permitido a la entidad: C. Mejorar la disponibilidad de sus servicios,
La automatización o mejora de los procesos le ha permitido a la entidad: D. Mejorar la satisfacción de los ciudadanos,
La automatización o mejora de los procesos le ha permitido a la entidad: E. Mejorar la satisfacción de los usuarios internos,
La entidad mide el porcentaje de usuarios satisfechos con el uso de datos abiertos de la entidad,
La entidad pública en la sección "transparencia y acceso a la información pública" de su portal web oficial información actualizada sobre: AD. Respuestas de la entidad a las solicitudes de información,
La entidad pública en la sección "transparencia y acceso a la información pública" de su portal web oficial información actualizada sobre: AJ. Preguntas y respuestas frecuentes.
No se cumplió el requisito de La entidad pública en la sección "transparencia y acceso a la información pública" de su portal web oficial información actualizada sobre: AC. Información sobre los grupos étnicos en el territorio.
Se cumplieron parcialmente:
Los trámites cuentan con caracterización de usuarios,
Los otros procedimientos administrativos cuentan con caracterización de usuarios,</t>
    </r>
  </si>
  <si>
    <r>
      <rPr>
        <b/>
        <sz val="9"/>
        <color theme="1"/>
        <rFont val="Arial Narrow"/>
        <family val="2"/>
      </rPr>
      <t>1.	Transformando la gestión documental</t>
    </r>
    <r>
      <rPr>
        <sz val="9"/>
        <color theme="1"/>
        <rFont val="Arial Narrow"/>
        <family val="2"/>
      </rPr>
      <t xml:space="preserve">
Dentro del programa estratégico “por una gestión administrativa y financiera moderna e innovadora – 2021” establecido por la Dirección Administrativa y Financiera, se creó la iniciativa No.2 denominada – transformando la gestión documental, en la cual se establecieron actividades encaminadas a la optimización de los procesos priorizados de gestión documental aportando a la política de gobierno digital.
Con corte al primer trimestre de la vigencia 2021, se presentó un avance del 100%, teniendo en cuenta que se cumplieron con las actividades planeadas para el primer trimestre, lo anterior representado en el desarrollo de las siguientes actividades: informe de avance del proceso de convalidación de las Tablas de Valoración Documental, Informe de avance de los tramites digitales en el sistema Orfeo, informe de acompañamientos y/o capacitación en temas de gestión documental.
De las once variables establecidas en el indicador programático de </t>
    </r>
    <r>
      <rPr>
        <b/>
        <sz val="9"/>
        <color theme="1"/>
        <rFont val="Arial Narrow"/>
        <family val="2"/>
      </rPr>
      <t xml:space="preserve">requisitos de transparencia de gestión documental para el primer trimestre de 2021, se obtiene el 55% </t>
    </r>
    <r>
      <rPr>
        <sz val="9"/>
        <color theme="1"/>
        <rFont val="Arial Narrow"/>
        <family val="2"/>
      </rPr>
      <t xml:space="preserve">de avance, dado que se tienen seis (6) variables se encuentran en estado cumple; cuatro (4) en cumplimiento parcial y una (1) variable no cumple. Durante el primer trimestre de la vigencia 2021, se realizaron las siguientes acciones:
Se consolido la versión definitiva del registro de activos de información y el índice de información clasificada y reservada.
Se ajustó en conjunto con la Oficina Asesora Jurídica, en el proyecto de resolución de implementación del registro de activos de información y el índice de información clasificada y reservada.
Se diseñó la presentación para someter aprobación los instrumentos mencionados ante el Comité de Gestión y Desempeño Institucional. El cual por una situación de fuerza mayor fue aplazado para la primera semana del mes de abril. Es importante aclarar, que las actividades previstas para la presente vigencia se encuentran relacionadas con las establecidas por las variables de GEL-ITEP, sin embargo, es conveniente precisar que, dado el cambio de la entidad a Ministerio, se deben efectuar la actualización de las Tablas de Retención Documental, lo que implica la aprobación al interior de la entidad y someterlas al proceso de convalidación del AGN.
</t>
    </r>
    <r>
      <rPr>
        <b/>
        <sz val="9"/>
        <color theme="1"/>
        <rFont val="Arial Narrow"/>
        <family val="2"/>
      </rPr>
      <t xml:space="preserve">2.	Modernización de servicios financieros priorizados
</t>
    </r>
    <r>
      <rPr>
        <sz val="9"/>
        <color theme="1"/>
        <rFont val="Arial Narrow"/>
        <family val="2"/>
      </rPr>
      <t xml:space="preserve">Dentro de los servicios que realiza el proceso de Gestión Financiera se ha identificado la necesidad de modernizar el mecanismo mediante el cual los contratistas de prestación de servicios profesionales y de apoyo a la gestión y proveedores puedan acceder al certificado de ingresos y retenciones, razón por la cual se ha propuesto para la vigencia 2021 trabar en el mecanismo que permita consultar en línea estos documentos, para lo cual se realizará una verificación con otras entidades del estado para conocer la forma en que gestionan estos trámites y poder presentar una propuesta para aplicar a partir de la vigencia 2022.
</t>
    </r>
    <r>
      <rPr>
        <b/>
        <sz val="9"/>
        <color theme="1"/>
        <rFont val="Arial Narrow"/>
        <family val="2"/>
      </rPr>
      <t>3.	Implementación de un Sistema de Gestión electrónica de documentos de Archivo SGDEA Fase I</t>
    </r>
    <r>
      <rPr>
        <sz val="9"/>
        <color theme="1"/>
        <rFont val="Arial Narrow"/>
        <family val="2"/>
      </rPr>
      <t xml:space="preserve">
Dentro del programa estratégico “por una gestión administrativa y financiera moderna e innovadora – 2021” establecido por la Dirección Administrativa y Financiera, se creó la iniciativa No.3 denominada – Implementación de un Sistema de Gestión Electrónica de Documentos de Archivo SGDEA, con la cual se busca desarrollar actividades de análisis organizacional, normativo, tecnológico, y documental, orientadas a la definición de estrategias de implementación del SGDEA para el Ministerio.
Con corte al primer trimestre de la vigencia 2021, se cumplieron con las actividades planeadas para el primer trimestre. Lo anterior representado en la estructuración de los estudios previos, estudio de mercado y análisis del mercado, matriz de riesgos para contratar : “Elaboración del diagnóstico institucional de archivo del Ministerio de Ciencia, Tecnología e Innovación, lo cual servirá de insumo para el mejoramiento de la infraestructura tecnológica de la entidad en cuanto a la creación, uso y administración de documentos y expedientes electrónicos” con el Archivo General de la Nación, con lo cual se pretende obtener los siguientes entregables:
•	Diagnóstico institucional del Ministerio de Ciencia Tecnología e Innovación, de los componentes: i) tecnológico (software y hardware) Arquitectura empresarial, ii) documental (documentos y expedientes electrónicos) iii) componente de conservación.
•	Informe de condiciones ambientales del Archivo de gestión centralizado ubicado en las instalaciones del Ministerio de Ciencia, Tecnología e Innovación.   
Conforme a los resultados del diagnóstico tecnológico y documental, se deberán establecer  las recomendaciones y/o mapa de ruta que debe desarrollar el Ministerio para la adquisición o mejora del sistema de gestión documental que permita dar cumplimiento a los lineamientos y satisfacer las necesidades  en temas de creación, gestión y administración de documentos y expedientes electrónicos.
</t>
    </r>
    <r>
      <rPr>
        <b/>
        <sz val="9"/>
        <color theme="1"/>
        <rFont val="Arial Narrow"/>
        <family val="2"/>
      </rPr>
      <t>4.	Gestión del Plan Institucional de Archivos PINAR</t>
    </r>
    <r>
      <rPr>
        <sz val="9"/>
        <color theme="1"/>
        <rFont val="Arial Narrow"/>
        <family val="2"/>
      </rPr>
      <t xml:space="preserve">
Conforme a las actividades establecidas y priorizadas para la vigencia 2021 dentro del Plan Institucional de Archivos PINAR, para el primer trimestre de la vigencia 2021, se obtiene un 33% de avance, teniendo en cuenta las siguientes actividades desarrolladas:
•	Elaboración de la política de gestión documental.
•	Actualización de las Tablas de Retención Documental, en su primera versión, para la revisión de cada una de las dependencias, con el fin de recibir sugerencias y observaciones.
•	Radicación de proceso de contratación para “Elaboración del diagnóstico institucional de archivo del Ministerio de Ciencia, Tecnología e Innovación, lo cual servirá de insumo para el mejoramiento de la infraestructura tecnológica de la entidad en cuanto a la creación, uso y administración de documentos y expedientes electrónicos”, ante la Secretaría General.
Se adjunta el formato del Plan del Pinar con el registro de las acciones realizadas.
</t>
    </r>
    <r>
      <rPr>
        <b/>
        <sz val="9"/>
        <color theme="1"/>
        <rFont val="Arial Narrow"/>
        <family val="2"/>
      </rPr>
      <t>5.	Gestión del Plan de Austeridad y de Gestión Ambiental</t>
    </r>
    <r>
      <rPr>
        <sz val="9"/>
        <color theme="1"/>
        <rFont val="Arial Narrow"/>
        <family val="2"/>
      </rPr>
      <t xml:space="preserve">
En cumplimiento del Decreto 1009 de2020, se asignaron los recursos al presupuesto de adquisición de bienes y servicios para la vigencia fiscal de 2021, con gastos estrictamente necesarios para el normal funcionamiento de Minciencias.
La ejecución de los recursos presupuestales de adquisición de bienes y servicios en la presente vigencia fiscal se viene realizando en ceñido al cumplimiento del Decreto 1009 de 2020, los cuales son los necesarios para el normal funcionamiento de Minciencias en el cumplimiento de su cometido estatal.
Se analizó la información de la ejecución del segundo semestre de 2020, se consolidó y reportó el informe de austeridad el gasto en el aplicativo de la Presidencia de la República, y se recibió el correo de confirmación del reporte: “El presente correo tiene como objetivo confirmar el almacenamiento de la información reportada en el sistema de austeridad por parte de su entidad, adjunto encontrara un archivo con toda la información reportada”
Se registra el consumo mensual de energía en kilovatios por cada piso, para hacer seguimiento de los consumos a través del indicador diseñado en el manual de gestión ambiental, en el cual se establecen los motivos de las variaciones presentadas.
 Se registra el consumo bimensual de acueducto en M3 por cada piso, para hacer seguimiento de los consumos a través del indicador diseñado en el manual de gestión ambiental, en el cual se establecen los motivos de las variaciones presentadas.
Con relación a los viáticos y gastos de desplazamiento el ministerio durante el primer trimestre de la vigencia 2021 se recibieron 108 solicitudes de comisión y 49 autorizaciones gastos de desplazamiento para un total de 157 solicitudes, de las cuales 2 cumplieron con lo estipulado en la Resolución 418-2020 de entregar las solicitudes de Comisión o Autorización gastos de desplazamiento a destinos nacionales con una antelación mínima de cinco (5) días hábiles para el interior del país y de diez (10) días hábiles cuando se trate de destinos internacionales respecto del inicio de la comisión o el desplazamiento, con el fin de garantizar un adecuado trámite en el proceso financiero y gestionar con suficiente antelación la solicitud de tiquetes y demás trámites pertinentes
Se consolidó el seguimiento al Plan de Austeridad y Gestión Ambiental correspondiente al IV trimestre de 2020, el cual se en cuenta publicado en la página institucional. El seguimiento y diligenciamiento del PLAN DE AUSTERIDAD EN EL GASTO Y GESTIÓN AMBIENTAL 2021 correspondiente al primer trimestre (1 de enero a 31 de marzo), se encuentra en proceso de consolidación y se publicará en la página institucional.
</t>
    </r>
    <r>
      <rPr>
        <b/>
        <sz val="9"/>
        <color theme="1"/>
        <rFont val="Arial Narrow"/>
        <family val="2"/>
      </rPr>
      <t>6.	Automatización y modernización de servicios logísticos priorizados</t>
    </r>
    <r>
      <rPr>
        <sz val="9"/>
        <color theme="1"/>
        <rFont val="Arial Narrow"/>
        <family val="2"/>
      </rPr>
      <t xml:space="preserve">
Se adjunta reporte al Plan Estratégico “Automatización y modernización de servicios logísticos priorizados”, el cual permite dar cuenta de los avances efectuados con el fin de optimizar el servicio o actividad de mayor complejidad y el cronograma de actividades proyectado para ejecutar la tarea definida en ese sentido.
</t>
    </r>
    <r>
      <rPr>
        <b/>
        <sz val="9"/>
        <color theme="1"/>
        <rFont val="Arial Narrow"/>
        <family val="2"/>
      </rPr>
      <t>7.	Contribuir a un Minciencias más transparente</t>
    </r>
    <r>
      <rPr>
        <sz val="9"/>
        <color theme="1"/>
        <rFont val="Arial Narrow"/>
        <family val="2"/>
      </rPr>
      <t xml:space="preserve">
Durante el periodo comprendido entre el 1 de enero y el 31 de marzo de 2021</t>
    </r>
    <r>
      <rPr>
        <b/>
        <sz val="9"/>
        <color theme="1"/>
        <rFont val="Arial Narrow"/>
        <family val="2"/>
      </rPr>
      <t xml:space="preserve"> la Dirección Administrativa y Financiera – Grupo Interno de Trabajo de Apoyo Financiero y Presupuestal ha dado cumplimiento a los tres requisitos de transparencia ITEP, presentando un cumplimiento al 100% de la meta, así:</t>
    </r>
    <r>
      <rPr>
        <sz val="9"/>
        <color theme="1"/>
        <rFont val="Arial Narrow"/>
        <family val="2"/>
      </rPr>
      <t xml:space="preserve">
a.	Publicación de presupuesto en ejercicio 
En la página web del Ministerio se encuentra publicada:
•	Resolución 0008-2021 Incorporación y Desagregación Presupuesto Funcionamiento 2021
•	Resolución 0003-2021 Incorporación y Desagregación Presupuesto Funcionamiento 2021
•	Resolución 0002-2021 Incorporación y Desagregación Presupuesto Inversión 2021
De igual manera se encuentran publicadas las resoluciones de los traslados presupuestales internos realizados durante el primer trimestre de 2021.
 La información se puede consultar en la ruta:
https://minciencias.gov.co/quienes_somos/informacion_financiera_contable/presupuesto_inicial
https://minciencias.gov.co/quienes_somos/informacion_financiera_contable/presupuesto
b.	Publicación histórico de Presupuesto 
En la página web del Ministerio se encuentra publicada el histórico del presupuesto asignado y ejecutado por el Departamento Administrativo de Ciencia, Tecnología e Innovación (2013-2019) y por el Ministerio de Ciencia, Tecnología e Innovación (Gastos e Ingresos) (2020, enero y febrero de 2021).
c.	Publicación de ejecución del presupuesto 
En la página web del Ministerio se encuentra publicada la ejecución presupuestal del Ministerio de Ciencia, Tecnología e Innovación del mes de la vigencia 2020, enero y febrero de 2021.
</t>
    </r>
    <r>
      <rPr>
        <b/>
        <sz val="9"/>
        <color theme="1"/>
        <rFont val="Arial Narrow"/>
        <family val="2"/>
      </rPr>
      <t>8.	Contribuir a un Minciencias más moderno</t>
    </r>
    <r>
      <rPr>
        <sz val="9"/>
        <color theme="1"/>
        <rFont val="Arial Narrow"/>
        <family val="2"/>
      </rPr>
      <t xml:space="preserve">
</t>
    </r>
    <r>
      <rPr>
        <b/>
        <sz val="9"/>
        <color theme="1"/>
        <rFont val="Arial Narrow"/>
        <family val="2"/>
      </rPr>
      <t xml:space="preserve">Se tiene un resultado del 100% de indicador de % de cumplimiento de requisitos priorizados de gobierno digital </t>
    </r>
    <r>
      <rPr>
        <sz val="9"/>
        <color theme="1"/>
        <rFont val="Arial Narrow"/>
        <family val="2"/>
      </rPr>
      <t>por la siguientes gestiones. 
En el periodo a reportar se realizaron las siguientes gestiones:
•	Se actualizó y presentó en el Comité de Gestión y Desempeño Institucional el Formato del Informe de Austeridad del Gasto y Gestión Ambiental de 2021.
•	Se proyectó el PLAN DE TRABAJO SISTEMA DE GESTIÓN AMBIENTAL para la vigencia 2021, esta para revisión y aprobación del Grupo de Trabajo.
•	Se registra el consumo mensual de energía en kilovatios por cada piso, para hacer seguimiento de los consumos a través del indicador diseñado en el manual de gestión ambiental, en el cual se establecen los motivos de las variaciones presentadas.
•	Se registra el consumo bimensual de acueducto en M3 por cada piso, para hacer seguimiento de los consumos a través del indicador diseñado en el manual de gestión ambiental, en el cual se establecen los motivos de las variaciones presentadas
Está pendiente el seguimiento del PLAN DE AUSTERIDAD EN EL GASTO Y GESTIÓN AMBIENTAL correspondiente al primer trimestre (1 de enero a 31 de marzo), el cual se publicará en la página institucional.</t>
    </r>
  </si>
  <si>
    <r>
      <rPr>
        <b/>
        <sz val="9"/>
        <color theme="1"/>
        <rFont val="Arial Narrow"/>
        <family val="2"/>
      </rPr>
      <t>1.	Contribuir a un Minciencias más transparente</t>
    </r>
    <r>
      <rPr>
        <sz val="9"/>
        <color theme="1"/>
        <rFont val="Arial Narrow"/>
        <family val="2"/>
      </rPr>
      <t xml:space="preserve">
Se </t>
    </r>
    <r>
      <rPr>
        <b/>
        <sz val="9"/>
        <color theme="1"/>
        <rFont val="Arial Narrow"/>
        <family val="2"/>
      </rPr>
      <t xml:space="preserve">cumplió con el 100% </t>
    </r>
    <r>
      <rPr>
        <sz val="9"/>
        <color theme="1"/>
        <rFont val="Arial Narrow"/>
        <family val="2"/>
      </rPr>
      <t xml:space="preserve">de los 2 items correspondientes, 320 y 333, a la Oficina Asesora Jurídica
•	Publicación en la página web del Ministerio de Ciencia, Tecnología e Innovación.
https://minciencias.gov.co/quienes_somos/normatividad/marcolegal
https://www.minciencias.gov.co/proyectos-para-consulta-ciudadana
•	Resolución 1038 de 2020 Política de Prevención del Daño Antijurídico del Ministerio de Ciencia, Tecnología e Innovación.
https://minciencias.gov.co/sites/default/files/upload/reglamentacion/resolucion_1038-2020.pdf
Al cierre del periodo del 1er Trimestre 2020, la Oficina Asesora Jurídica cumplió con el 100% de los 2 items, para contribuir a un Minciencas más transparente, de la siguiente manera:
1.Para los temas en los cuales la entidad convoco a participar a los diferentes grupos de interés incluyó la elaboración de normatividad, se Publicó en la página web del Ministerio de Ciencia, Tecnología e Innovación, El Marco Legal de las leyes y decretos para el desempeño fundamental del Ministerio de Ciencia, Tecnología e Innovación.
2.Para los Pagos por sentencias y conciliaciones en controversias contractuales, se encuentra la Resolución 1038 de 2020 Política de Prevención del Daño Antijurídico de fecha 02 de octubre de 2020.
2.	</t>
    </r>
    <r>
      <rPr>
        <b/>
        <sz val="9"/>
        <color theme="1"/>
        <rFont val="Arial Narrow"/>
        <family val="2"/>
      </rPr>
      <t>Actualización normativa de cara al proceso de fusión de Colciencias en Minciencias y a las necesidades del Ministerio CTeI.</t>
    </r>
    <r>
      <rPr>
        <sz val="9"/>
        <color theme="1"/>
        <rFont val="Arial Narrow"/>
        <family val="2"/>
      </rPr>
      <t xml:space="preserve">
Durante el primer trimestre de la vigencia 2021, se recibieron 2 proyectos de actualización de las resoluciones que habían sido expedidas por el Departamento Administrativo de Ciencia, Tecnología e Innovación-Colciencias, los cuales corresponde a la Resolución 451 de 2017 “por medio de la cual se adopta la Política de Protección y Tratamiento de Datos Personales del Departamento Administrativo de Ciencia, Tecnología e Innovación- Colciencias” y la Resolución 166 de 2019 “Por la cual se conforma la Red Colombiana de Información Científica”, las cuales se encuentran en revisión por parte de los abogados de la Oficina Asesora Jurídica.
Adicionalmente, en procura de mantener una normatividad actualizada en el Ministerio y que atienda a criterios de eficacia y racionalización, mediante correo electrónico se informó a los Viceministros, Directores y Jefes de Oficina, que desde la Oficina Asesora Jurídica se adelantará un proyecto para modificar:
•	La Resolución 0083-2020 "Por la cual se establecen los comités estratégicos y de gestión en el Ministerio de Ciencia, Tecnología e Innovación".
•	La Resolución 242-2020 "Por la cual se delegan unas funciones y se dictan otras disposiciones", por lo cual se solicitó que atendiendo las funciones de cada una de las áreas, dispuestas en el Decreto 2226 de 2019, se enviaran las observaciones y ajustes que consideraran necesarios
•	Mediante la sentencia de constitucionalidad C-047-21, la Corte Constitucional resolvió declarar inexequible con efectos diferidos a dos legislaturas completas, contadas a partir del 20 de julio de 2021, la Ley 1951 del 24 de enero de 2019, “por medio de la cual se crea el Ministerio de Ciencia, Tecnología e Innovación, se fortalece el Sistema Nacional de Ciencia, Tecnología e Innovación y se dictan otras disposiciones”, y los artículos 125 y 126 de la Ley 1955 de 2019, “por la cual se expide el Plan Nacional de Desarrollo 2018-2022, ‘Pacto por Colombia, Pacto por la Equidad’”, razón por la cual el Jefe de la Oficina Asesora Jurídica envió un correo electrónico el 18 de marzo de 2021 solicitando a los Viceministros, Directores y Jefes de Oficina diligenciar unos formatos para el PreDiagnostico Rediseño del Ministerio, con la finalidad de que se vayan preparando los insumos para el proyecto de ley correspondiente.
</t>
    </r>
    <r>
      <rPr>
        <b/>
        <sz val="9"/>
        <color theme="1"/>
        <rFont val="Arial Narrow"/>
        <family val="2"/>
      </rPr>
      <t>3.	Gestión de transparencia, integridad y control a la existencia de conflictos de intereses.</t>
    </r>
    <r>
      <rPr>
        <sz val="9"/>
        <color theme="1"/>
        <rFont val="Arial Narrow"/>
        <family val="2"/>
      </rPr>
      <t xml:space="preserve">
Durante el 1er trimestre de la vigencia 2021, se adelantaron actividades relacionadas con la gestión de transparencia, integridad y control a la existencia de conflictos de intereses, para lo cual se adjunta informe con el reporte de 6 actividades adelantadas por parte de la Oficina Asesora Jurídico
Invitación a participar en el curso virtual de integridad, transparencia y lucha contra la corrupción 
Socialización - lineamientos sobre el derecho de petición – gestión óptima para la prevención del daño antijurídico Se llevaron a cabo 3 sesiones de Lineamientos sobre el derecho de petición – Gestión óptima para la prevención del Daño Antijurídico. 
Revisión registro de activos de información documental e índice de información clasificada y reservada Mediante memorando 20210130063873, se envió a la Dirección Administrativa y Financiera el Registro de Activos de Información Documental e Índice de Información Clasificada y Reservada y el Proyecto de Resolución con las observaciones pertinentes para la posterior presentación al Comité de Gestión y Desempeño Sectorial e Institucional. 
Revisión esquema de publicación Mediante memorando 20210130063633, se envió a la Oficina Asesora de Comunicaciones el Esquema de Publicación y el Proyecto de Resolución con las recomendaciones pertinentes y los ajustes que se realizaron en la mesa de trabajo llevada a cabo con la Oficina Asesora de Planeación e Innovación Institucional, la Oficina Asesora de Comunicaciones y la Oficina Asesora Jurídica, para dar cumplimiento a la Resolución 1519 de 2020 “Por la cual se definen los estándares y directrices para publicar la información señalada en la Ley 1712 de 2014 y se definen los requisitos en materia de acceso a la información pública, accesibilidad web, seguridad digital y datos abiertos”. Así mismo, mediante memorando 20210130099823, se envió a la Oficina Asesora de Comunicaciones solicitud para ajustar en la página web del Ministerio, los puntos a cargo de la Oficina Asesora Jurídica en lo referente a la Normatividad y la unificación de la sección para denuncias por actos de corrupción (RITA).
Gobierno Digital: Al cierre del periodo del 1er Trimestre 2020, la Oficina Asesora Jurídica cumplió con el </t>
    </r>
    <r>
      <rPr>
        <b/>
        <sz val="9"/>
        <color theme="1"/>
        <rFont val="Arial Narrow"/>
        <family val="2"/>
      </rPr>
      <t>100% de los requisitos de gobierno digital</t>
    </r>
    <r>
      <rPr>
        <sz val="9"/>
        <color theme="1"/>
        <rFont val="Arial Narrow"/>
        <family val="2"/>
      </rPr>
      <t xml:space="preserve"> de los 2 items, para contribuir a la Cultura y comunicación de cara al ciudadano, de la siguiente manera:
1.Los resultados de la participación de los grupos de valor en la gestión institucional permitieron mejorar las siguientes actividades: A. Elaboración de normatividad.
2.La entidad pública en la sección "transparencia y acceso a la información pública" de su portal web oficial información actualizada sobre: F. Normatividad general y reglamentaria.
</t>
    </r>
  </si>
  <si>
    <r>
      <rPr>
        <b/>
        <sz val="9"/>
        <color theme="1"/>
        <rFont val="Arial Narrow"/>
        <family val="2"/>
      </rPr>
      <t>La motivación nos hace más productivos 1A</t>
    </r>
    <r>
      <rPr>
        <sz val="9"/>
        <color theme="1"/>
        <rFont val="Arial Narrow"/>
        <family val="2"/>
      </rPr>
      <t xml:space="preserve">
Durante el primer trimestre de la vigencia 2021, se evidencia un avance en la implementación y/o ejecución de los Planes Estratégicos a cargo de la Dirección de Talento Humano, que aportan al cumplimiento de la iniciativa "La motivación nos hace más productivos", específicamente mediante el desarrollo de las siguientes actividades:
Actividades de intervención en el marco de clima y cultura organizacional, Proceso de inducción y reinducción para los servidores públicos de la entidad, Plan de Bienestar Estímulos e Incentivos, Plan de capacitación, Plan de Seguridad y Salud en el Trabajo, Estrategia de implementación de teletrabajo en la Entidad.
Se desarrollaron las actividades programadas a cero costos, como
1. Taller de Gestión Documental (Conservación de Expedientes Gestión Documental y Administración de Archivo
2. Talleres sobre Buenas prácticas y lineamientos en seguridad y privacidad de la información- Gestión de la Información
3. Talleres sobre manejo y funcionamiento de herramientas tecnológicas utilizadas en la Entidad (GINA y Orfeo)
4. Taller de Servicio al ciudadano, participación ciudadana y control social
5. Socialización de las actividades inmersas en la Gestión de la Dirección de Talento Humano como: Código de Integridad, Inducción, Reinducción, capacitaciones relacionadas con el tema de lactancia y los temas en el marco SG-SST.
Para este trimestre se contaba con la programación de 5 capacitaciones de las cuales se ejecutaron 5, lo que significa que el cumplimiento de ejecución del PIC 2021 con respecto a este trimestre es del 100%. Por otra parte, teniendo en cuenta la contingencia presentada por el COVID19.
El Programa de Bienestar e Incentivos para los meses de enero, febrero y marzo de la vigencia 2021, logró tener un cumplimiento del 100%, en tanto se ejecutaron de manera satisfactoria las dieciséis (16) actividades planeadas; las cuales, por motivos relacionados con la declarada emergencia sanitaria por Covid-19 y las implicaciones que esto ha traído sobre las restricciones de aforo y distanciamiento físico, las actividades se han realizado de manera virtual. 
Adicionalmente, se desarrollaron actividades de actualización de formatos y emisión de términos de referencia relacionados con el proceso de selección de los "Mejores equipos de trabajo del Ministerio"; lo cual no estaba contemplado en el primer trimestre.
</t>
    </r>
    <r>
      <rPr>
        <b/>
        <sz val="9"/>
        <color theme="1"/>
        <rFont val="Arial Narrow"/>
        <family val="2"/>
      </rPr>
      <t>Durante el periodo a reportar no se registra avance, teniendo en cuenta que las actividades asociadas al indicador de Gobierno Digital se programaron a partir del segundo trimestre de la vigencia 2021.</t>
    </r>
    <r>
      <rPr>
        <sz val="9"/>
        <color theme="1"/>
        <rFont val="Arial Narrow"/>
        <family val="2"/>
      </rPr>
      <t xml:space="preserve">
Durante el primer trimestre de 2021 se dio cumplimiento al 88% a las actividades contempladas para dicho periodo del plan de seguridad y salud en el trabajo. De las 16 actividades contempladas en el plan de trabajo anual del Sistema de Gestión de Seguridad y Salud en el Trabajo para los meses de enero, febrero y marzo se ejecutaron 14, las 02 actividades que no pudieron ejecutarse en su totalidad fueron: Adelantar las gestiones requeridas para llevar a cabo las evaluaciones médicas ocupacionales de ingreso, periódicas, egreso a los servidores públicos del Ministerio.
De acuerdo con los resultados obtenidos en la medición de Clima organizacional, en el primer trimestre del año 2021, desde la DTH se documenta la propuesta para realizar actividades de intervención de manera virtual o presencial, dependiendo de los lineamientos que se establezcan por el Gobierno Nacional, Distrital y directrices internas del Ministerio así:
1.Iniciar la intervención en el segundo trimestre del año, mediante un proceso contractual de menor cuantía.
2.Objetivo de la Intervención: Fortalecer las competencias comportamentales de la comunidad Minciencias con el objetivo de mejorar el Clima y la Cultura Organizacional.
3.Intervención
3.1 Modalidad: Virtual- presencial
4. Actividades de Formación: Las actividades se proponen desarrollarlas en el marco de técnicas como: Gamificación, actividades experienciales, andragogía, PNL, Coaching, Mindfulness, canvas, Team Building, psicoeducación.
Población Objeto:
5. 1 Grupos prioritarios
5.2 Escuela de Lideres, (sesiones especiales para la Alta Dirección)
5.3 Comunidad Minciencias a nivel general.
6. Recursos de Implementación: Plataformas Tecnológicas que permitan la interacción de los grupos, talleristas con dominio de las técnicas descritas anteriormente y dependiendo de cada estrategia a implementar materiales acordes para realizar las actividades.
Para el primer trimestre de 2021, se adelantaron las siguientes gestiones relacionadas con la planeación de la implementación de la prueba piloto de Teletrabajo en el Ministerio:
Se gestionó el proyecto de programa de Teletrabajo, Sin embargo, teniendo en cuenta las actuales circunstancias relacionadas con el COVID 19, la prueba piloto y los ajustes pertinentes al tema están suspendidos, igualmente y de conformidad a los lineamientos que se den por parte del Gobierno Nacional desde la Dirección de Talento Humano se realizará la gestión necesaria para adelantar dicho proceso.
</t>
    </r>
    <r>
      <rPr>
        <b/>
        <sz val="9"/>
        <color theme="1"/>
        <rFont val="Arial Narrow"/>
        <family val="2"/>
      </rPr>
      <t xml:space="preserve">Indicador: % en la calificación de Gestión estratégica para un talento humano integro, efectivo e innovador dato pendiente se tiene como resultado 45,75%, al respecto del indicador de gobierno digital la meta de primer trimestre es de cero 0% </t>
    </r>
    <r>
      <rPr>
        <sz val="9"/>
        <color theme="1"/>
        <rFont val="Arial Narrow"/>
        <family val="2"/>
      </rPr>
      <t xml:space="preserve">
La motivación nos hace más productivos 1B (MIPG - Méritos - Carrera - Estadísticas) 1er Trimestre.
Durante el primer trimestre de la vigencia 2021, se evidencia un avance en la implementación y/o ejecución de los Planes Estratégicos a cargo de la Dirección de Talento Humano, que aportan al cumplimiento de la iniciativa "La motivación nos hace más productivos", específicamente mediante el desarrollo de las siguientes actividades:
Plan anual de vacantes y el plan de previsión de recursos humanos
Reglamentación del Sistema Específico de Carrera
Planeación del concurso de méritos
Seguimiento a retiro de servidores públicos
Documentos que soporten las estadísticas presentadas durante el trimestre.
Verificación de requisitos mínimos para acceder al derecho preferencial de encargo.
Gestión de la implementación del módulo de talento humano del aplicativo WebSafi.
</t>
    </r>
    <r>
      <rPr>
        <b/>
        <sz val="9"/>
        <color theme="1"/>
        <rFont val="Arial Narrow"/>
        <family val="2"/>
      </rPr>
      <t xml:space="preserve">Al respecto del indicador del  % en la calificación de Gestión estratégica para un talento humano integro, efectivo e innovador se tiene como resultado 36,61%
</t>
    </r>
    <r>
      <rPr>
        <sz val="9"/>
        <color theme="1"/>
        <rFont val="Arial Narrow"/>
        <family val="2"/>
      </rPr>
      <t xml:space="preserve">
La cultura de hacer las cosas bien.
Durante el primer trimestre de la vigencia 2021, se evidencia un avance en la implementación y/o ejecución de los Planes Estratégicos a cargo de la Dirección de Talento Humano, que aportan al cumplimiento de la iniciativa "La cultura de hacer las cosas bien", específicamente mediante el desarrollo de las siguientes actividades:
1. Resoluciones, circulares, instructivos, comunicaciones internas, memorandos, oficios.
2. Relación de procedimientos y/o documentos creados y/o actualizados.
3. Resultado del autodiagnóstico del Código de Integridad.
</t>
    </r>
    <r>
      <rPr>
        <b/>
        <sz val="9"/>
        <color theme="1"/>
        <rFont val="Arial Narrow"/>
        <family val="2"/>
      </rPr>
      <t>Al respecto del indicador del  % en la calificación de Gestión estratégica para un talento humano integro, efectivo e innovador se tiene como resultado 9,16%</t>
    </r>
    <r>
      <rPr>
        <sz val="9"/>
        <color theme="1"/>
        <rFont val="Arial Narrow"/>
        <family val="2"/>
      </rPr>
      <t xml:space="preserve">
Contribuir a un Minciencias más transparente
Durante el primer trimestre de la vigencia 2021, se evidencia un avance en la implementación y/o ejecución de los Planes Estratégicos a cargo de la Dirección de Talento Humano, que aportan al cumplimiento de la iniciativa  "Contribuir a un Minciencias más Transparente", contribuyendo mediante la "Gestión para un talento humano integro efectivo e innovador" y el apoyo a la gestión de áreas transversales de la Entidad mediante las siguientes actividades:
- Gestión administrativa y financiera eficiente e innovadora;
- Gobierno y Gestión de TIC para la CTeI;
- Comunicación Estratégica Institucional
- El conocimiento nos hace grandes; Cultura y comunicación de cara al ciudadano;
- Pacto por un Direccionamiento Estratégico que genere valor público;
Apoyo contractual eficiente; Apoyo jurídico eficiente;
-  Fortalecimiento del enfoque hacia la prevención y el autocontrol
</t>
    </r>
    <r>
      <rPr>
        <b/>
        <sz val="9"/>
        <color theme="1"/>
        <rFont val="Arial Narrow"/>
        <family val="2"/>
      </rPr>
      <t>El formato del indicador de transparencia ITEP, evidencia el cumplimiento del total de los requisitos programadas (69), dando como resultado un avance de cumplimiento del 100% en este indicador</t>
    </r>
    <r>
      <rPr>
        <sz val="9"/>
        <color theme="1"/>
        <rFont val="Arial Narrow"/>
        <family val="2"/>
      </rPr>
      <t xml:space="preserve">
Gestión del Plan Anual de Vacantes
Para el primer trimestre de 2021, la dirección de Talento Humano ejecuto las siguientes gestiones en relación con el plan anual de vacantes:
- Se estable la planta de personal con 140 cargos
- 128 empleos están ocupados y distribuidos en las diferentes modalidades de vinculación (CA, LNyR y NP),
- Por otra parte, se cuenta con la puesta en marcha del concurso de méritos con la CNSC
Gestión del Plan de Previsión de Recursos Humanos
Durante el primer trimestre del año 2021, la Dirección de Talento Humano documento y publico el Plan de previsión de recursos Humanos
Gestión del Plan Estratégico de Talento Humano
Durante el primer trimestre de la vigencia 2021, se evidencia un avance en la implementación y/o ejecución de los Planes Estratégicos a cargo de la Dirección de Talento Humano, específicamente mediante el desarrollo de las siguientes actividades:
Actividades de intervención en el marco de clima y cultura organizacional
Proceso de inducción y reinducción para los servidores públicos de la entidad
Plan de Bienestar Estímulos e Incentivos 
Plan de capacitación
Plan de Seguridad y Salud en el Trabajo 
Estrategia de implementación de teletrabajo en la Entidad
Gestión del Plan Institucional de Capacitación PIC
Durante el primer trimestre se desarrollaron las actividades programadas a cero costos, como:
1.       Taller de Gestión Documental (Conservación de Expedientes   Gestión Documental y Administración de Archivo
2.       Talleres sobre Buenas prácticas y lineamientos en seguridad y privacidad de la información- Gestión de la Información
3.       Talleres sobre manejo y funcionamiento de herramientas tecnológicas utilizadas en la Entidad (GINA – Orfeo)
4.       Taller de Servicio al ciudadano, participación ciudadana y control social
5.       Socialización de las actividades inmersas en la Gestión de la Dirección de Talento Humano como: Código de Integridad, Inducción, Reinducción, capacitaciones relacionadas con el tema de lactancia y los temas en el marco SG-SST. 
</t>
    </r>
    <r>
      <rPr>
        <b/>
        <sz val="9"/>
        <color theme="1"/>
        <rFont val="Arial Narrow"/>
        <family val="2"/>
      </rPr>
      <t xml:space="preserve">Para este trimestre se contaba con la programación de 5 capacitaciones de las cuales se ejecutaron 5, lo que significa que el cumplimiento de ejecución del PIC 2021 con respecto a este trimestre es del 100%. </t>
    </r>
    <r>
      <rPr>
        <sz val="9"/>
        <color theme="1"/>
        <rFont val="Arial Narrow"/>
        <family val="2"/>
      </rPr>
      <t xml:space="preserve">
Gestión del Plan de Bienestar e Incentivos
</t>
    </r>
    <r>
      <rPr>
        <b/>
        <sz val="9"/>
        <color theme="1"/>
        <rFont val="Arial Narrow"/>
        <family val="2"/>
      </rPr>
      <t>El Programa de Bienestar e Incentivos para los meses de enero, febrero y marzo de la vigencia 2021, logró tener un cumplimiento del 100%, en tanto se ejecutaron de manera satisfactoria las dieciséis (16) actividades planeadas.</t>
    </r>
    <r>
      <rPr>
        <sz val="9"/>
        <color theme="1"/>
        <rFont val="Arial Narrow"/>
        <family val="2"/>
      </rPr>
      <t xml:space="preserve"> Por motivos
relacionados con la contingencia por Covid-19 y las implicaciones que esto ha traído sobre la modalidad presencial, las actividades se han realizado de manera virtual. 
Se desarrollaron adicionalmente actividades como actualización de formatos y emisión de términos de referencia relacionados con el proceso de selección de los mejores equipos de trabajo del Ministerio, lo cual no estaba contemplado para el primer trimestre.
Gestión del Plan de Trabajo Anual en Seguridad y Salud en el Trabajo
Durante el primer trimestre de 2021 se dio cumplimiento al 88% a las actividades contempladas para dicho periodo. De las 16 actividades contempladas en el plan de trabajo anual del Sistema de Gestión de Seguridad y Salud en el Trabajo para los meses de enero, febrero y marzo se ejecutaron 14, las 02 actividades que no pudieron ejecutarse en su totalidad fueron:
Adelantar las gestiones requeridas para llevar a cabo las evaluaciones médicas ocupacionales de ingreso, periódicas, egreso a los servidores públicos del Ministerio.</t>
    </r>
  </si>
  <si>
    <r>
      <rPr>
        <b/>
        <sz val="9"/>
        <color theme="1"/>
        <rFont val="Arial Narrow"/>
        <family val="2"/>
      </rPr>
      <t>Gobierno y Gestión de TIC para la CTeI 2021</t>
    </r>
    <r>
      <rPr>
        <sz val="9"/>
        <color theme="1"/>
        <rFont val="Arial Narrow"/>
        <family val="2"/>
      </rPr>
      <t xml:space="preserve">
</t>
    </r>
    <r>
      <rPr>
        <b/>
        <sz val="9"/>
        <color theme="1"/>
        <rFont val="Arial Narrow"/>
        <family val="2"/>
      </rPr>
      <t xml:space="preserve">1.	Arquitectura TI </t>
    </r>
    <r>
      <rPr>
        <sz val="9"/>
        <color theme="1"/>
        <rFont val="Arial Narrow"/>
        <family val="2"/>
      </rPr>
      <t xml:space="preserve">
Con el propósito de medir el nivel de cumplimiento de los requisitos priorizados de Gobierno Digital, se identificaron 114 componentes que corresponden al fortalecimiento de la Arquitectura Empresarial y la Gestión de TI y que se asocian a actividades que se estructuran en el diario hacer de los equipos de trabajo. En esa medida, se aportó al programa estratégico para el primer trimestre en un 71% de la meta proyectada con relación al cumplimento de 48 requisitos.
Manteniendo el cumplimiento de las directrices y definiciones de la Política de Gobierno Digital y el Plan de Transformación digital institucional, se generaron avances y cumplimiento al conjunto de planes definidos en el presente reporte, con el propósito de fortalecer las apuestas institucionales.
En cuanto al plan de trabajo y mapa de ruta que guiarán los avances del conjunto de los cinco (5) proyectos que conforman la Iniciativa de Arquitectura de TI, caracterizados en el Plan Estratégico de las Tecnologías de la Información -PETI-
El Informe de avance en el PETI y plan transformación digital de la iniciativa se consolidan en el conjunto de actividades que se llevaron a cabo en el ejercicio de cumplimiento para cada uno de los proyectos que conforman la iniciativa de Arquitectura TI, los porcentajes de avance que se alcanzaron durante el periodo de evaluación y los recursos financieros que fueron comprometidos de acuerdo con las proyecciones de ejecución de los mismos.
Se dio continuidad a las actividades que están soportadas bajo las directrices de los dominios de la Arquitectura Empresarial, el cumplimiento de la Política de Gobierno Digital y; el avance en la transformación digital del Ministerio
</t>
    </r>
    <r>
      <rPr>
        <b/>
        <sz val="9"/>
        <color theme="1"/>
        <rFont val="Arial Narrow"/>
        <family val="2"/>
      </rPr>
      <t>2.	Gestión de Seguridad y Privacidad de la Información</t>
    </r>
    <r>
      <rPr>
        <sz val="9"/>
        <color theme="1"/>
        <rFont val="Arial Narrow"/>
        <family val="2"/>
      </rPr>
      <t xml:space="preserve">
En el reporte de avance del formato al indicador de Gobierno digital en los lineamientos asociados a Seguridad y Privacidad de la Información, da un cumplimiento de nueve (9) lineamientos en el primer trimestre de 2021, lo cual corresponde al 90% conforme a las metas programadas para el período.
Se reporta un avance del 10 % de las acciones planeadas para el mantenimiento de los requisitos y componentes definidos en el Modelo de Seguridad y Privacidad de la Información, en el plan de seguridad y privacidad de la información, dando cumplimiento del 100% de las acciones planeadas para el primer trimestre, contribuyendo así en el desarrollo y ejecución del plan anual institucional del Ministerio, a través del plan de seguridad y privacidad de la información el cual tiene como objetivo la planeación del tiempo, recursos y presupuesto de las actividades que va a desarrollar relacionadas con el MSPI
La metodología para calcular el porcentaje de implementación Modelo de Seguridad y Privacidad de la Información MSPI, para determinar el porcentaje acumulado de la vigencia se mide a través de cada actividad planeada en el plan de seguridad y privacidad de la información, donde se asigna un peso de acuerdo con el seguimiento, evaluación y análisis para el Modelo de Seguridad y Privacidad de la Información MSPI. A cada actividad se realiza una justificación del peso asignado, se formula un indicador que permita medir el avance de la actividad y finalmente poder calcular el porcentaje de cumplimiento por cada actividad, por tal razón para el primer trimestre de 2021, se reporta un avance del 10%.
A continuación se presentan los principales avances obtenidos en este período:
•	10% de avance al plan de seguridad y privacidad de la Información
•	3% de avance al plan de tratamiento de Riesgos  
•	Se actualizó el procedimiento de Gestión de Incidentes de Seguridad de la Información (Código:D103PR03), donde se incluyó Incluir lineamientos de Daño Antijuridico de divulgación de alguna falla, circunstancia o hecho que pueda afectar la operación de los sistemas de información o plataforma informática dispuesta para el manejo y automatización de la información.
•	Inclusión de las acciones de mejoras identificadas en la auditoria de seguimiento al MSPI, en el sistema de gestión- GINA módulo de mejoras:
*Acceso al Cuarto Eléctrico y de Rack- 2020 AI-0161
*Acciones para tratar Riesgos y Oportunidades a seguridad de la información 2020 AI-0165
*Actividades de los usuarios (Registro de eventos) 2020 AI-0163
*Asignación de Responsabilidades al Sistema de Gestión de la Seguridad de la Información 2020 AI-0164 
*Cableado de Telecomunicaciones en el Data Center 2020 AI-0162
•	Se  realizó una sensibilización sobre seguridad de la información a través de los siguientes mecanismos de Piezas de Comunicación (Buenas prácticas de la seguridad de la información, Boletín de Seguridad de la Información, Manejo de Contraseñas), Capacitación Personalizada en seguridad de la Información - Correo electrónicos sospechosos al área de Atención al Ciudadano.
</t>
    </r>
    <r>
      <rPr>
        <b/>
        <sz val="9"/>
        <color theme="1"/>
        <rFont val="Arial Narrow"/>
        <family val="2"/>
      </rPr>
      <t>3.	Infraestructura Digital</t>
    </r>
    <r>
      <rPr>
        <sz val="9"/>
        <color theme="1"/>
        <rFont val="Arial Narrow"/>
        <family val="2"/>
      </rPr>
      <t xml:space="preserve">
Con corte al primer trimestre se presenta un avance del </t>
    </r>
    <r>
      <rPr>
        <b/>
        <sz val="9"/>
        <color theme="1"/>
        <rFont val="Arial Narrow"/>
        <family val="2"/>
      </rPr>
      <t>12% de avance en las iniciativas priorizadas en el Plan de Transformación Digital  relacionado en los tres (3) proyectos:</t>
    </r>
    <r>
      <rPr>
        <sz val="9"/>
        <color theme="1"/>
        <rFont val="Arial Narrow"/>
        <family val="2"/>
      </rPr>
      <t xml:space="preserve">
1.Garantizar la operación de la Infraestructura TI y sus servicios asociados
2.Realizar seguimiento y mejora continua de la seguridad en la Infraestructura de TI
3. Fomentar el trabajo colaborativo entre las diferentes áreas del Minciencias
Para cada uno de los proyectos existen unas tareas y actividades generales, con sus respectivos entregables, y pesos en porcentajes para cada trimestre, de acuerdo con los planes de trabajo establecidos por el equipo de infraestructura.
Proyecto 1 - 5%
Proyecto 2 - 4%
Proyecto 3 - 3%
El porcentaje total asignado Infraestructura digital corresponde al 70% para la vigencia 2021 de un total del 100% asociados a la suma de las diferentes iniciativas propuesta por la OTSI.
</t>
    </r>
    <r>
      <rPr>
        <b/>
        <sz val="9"/>
        <color theme="1"/>
        <rFont val="Arial Narrow"/>
        <family val="2"/>
      </rPr>
      <t>Sistemas de Información, Datos y Servicios Digitales</t>
    </r>
    <r>
      <rPr>
        <sz val="9"/>
        <color theme="1"/>
        <rFont val="Arial Narrow"/>
        <family val="2"/>
      </rPr>
      <t xml:space="preserve">
Para el primer trimestre se presenta un avance en cumplimiento de los </t>
    </r>
    <r>
      <rPr>
        <b/>
        <sz val="9"/>
        <color theme="1"/>
        <rFont val="Arial Narrow"/>
        <family val="2"/>
      </rPr>
      <t>requisitos priorizados de Gobierno Digital del 30% y avance en las iniciativas priorizadas en el Plan de Transformación Digital 4%</t>
    </r>
    <r>
      <rPr>
        <sz val="9"/>
        <color theme="1"/>
        <rFont val="Arial Narrow"/>
        <family val="2"/>
      </rPr>
      <t xml:space="preserve">
A continuación se presentan las principales actividades realizadas, en la iniciativa "Sistemas de Información, Datos y Servicios Digitales.":
•	Apoyar la gestión del aseguramiento de la disponibilidad, capacidad y continuidad de los diferentes Sistemas de Información y aplicaciones provistos a la entidad a través de los correspondientes planes y acciones: se utilizan herramientas RVTools Versión 4.0.7, UIM, PRTG (con el apoyo de infraestructura).
•	Instalación de la herramienta Jmeter para viabilizar la ejecución de pruebas NO funcionales (pruebas de carga) al sistema de información firma Digitar – Orfeo
•	Actualización para productos medidos, mejoras de visualización en el aval de grupos y productos en InstituLAC, ajuste y adición de tipos de libros y adición de productos de apropiación social del conocimiento para la apertura de la convocatoria de Medición de Grupos e Investigadores.
•	Ajuste de nuevas funcionalidades para configuración de mecanismos de participación en el sistema SIGP.
•	Despliegue en producción el 25/03/2021, la mejora de cambio de responsables de los expedientes virtuales por cualquier usuario que tenga cuenta activa en Orfeo.
•	Socialización desarrollos firma digital al Grupo de Apoyo Logístico y Documental
•	Aumento a 63 instituciones vinculadas en la REDCOL, junto con 147607 productos capturados entre artículos de investigación, tesis de maestría, tesis doctorales, reportes.
•	Se alinean diferentes aplicativos a los lineamientos y políticas de desarrollo seguro de la entidad, se avanza en los manuales y con la creación de los lineamientos por parte de la Oficina de Tecnologías de información y aplicaciones.
•	Se actualiza los diferentes componentes que conforman la sección de Consejo Nacional de Bioética
•	Informe de pruebas exitosas en ambiente de pruebas solución WAF Cloud Minciencias.
•	Creación del micrositio para la consolidación, consulta y descarga de guías pedagógicas para docentes, espacio creado al interior del portal web de Todo es ciencia, de acuerdo con la iniciativa de inspirar y concretar espacios de diálogo sobre la ciencia y la tecnología con los estudiantes colombianos.
•	Creación de nuevas secciones en el portal web del Ministerio
</t>
    </r>
    <r>
      <rPr>
        <b/>
        <sz val="9"/>
        <color theme="1"/>
        <rFont val="Arial Narrow"/>
        <family val="2"/>
      </rPr>
      <t xml:space="preserve">
4.	Contribuir a un Minciencias más transparente
</t>
    </r>
    <r>
      <rPr>
        <sz val="9"/>
        <color theme="1"/>
        <rFont val="Arial Narrow"/>
        <family val="2"/>
      </rPr>
      <t xml:space="preserve">Como actividades que soportan los avances del indicador programático para el primer trimestre de 2021, se ha generado la actualización de los siguientes instrumentos: repositorio institucional Bibliográfico - Dspace, perfilamiento a los tableros de control en Ciencia en Cifras, seguimiento respecto a la participación en el portal de datos abiertos por los ciudadanos, obteniendo como </t>
    </r>
    <r>
      <rPr>
        <b/>
        <sz val="9"/>
        <color theme="1"/>
        <rFont val="Arial Narrow"/>
        <family val="2"/>
      </rPr>
      <t>resultado el 50% de cumplimiento</t>
    </r>
    <r>
      <rPr>
        <sz val="9"/>
        <color theme="1"/>
        <rFont val="Arial Narrow"/>
        <family val="2"/>
      </rPr>
      <t xml:space="preserve"> para el indicador quedando pendiente la publicación de la guía de datos abiertos en GINA así como la lista de chequeo para evaluar los criterios de calidad de dato.
De acuerdo con el análisis correspondiente al trimestre, se logró el avance parcial al indicador propuesto, puesto que era necesario realizar la publicación de la Guía para la apertura de datos abiertos y la lista de chequeo para evaluar los criterios de calidad de datos en Gina para dar cumplimiento al indicador, lo anterior, en búsqueda de generar mayor valor a la comunidad, fortaleciendo el principio de transparencia mediante la publicación de los datos de Minciencias.
De acuerdo con el análisis correspondiente al trimestre, se logró el avance parcial al indicador propuesto, puesto que era necesario realizar la publicación de la Guía para la apertura de datos abiertos y la lista de chequeo para evaluar los criterios de calidad de datos en Gina para dar cumplimiento al indicador, lo anterior, en búsqueda de generar mayor valor a la comunidad, fortaleciendo el principio de transparencia mediante la publicación de los datos de Minciencias.
Se Mantiene actualizado el portal “Ciencia en cifras, destacado como herramienta que proporciona información detallada para los principales indicadores de Ciencias, Tecnología e Innovación que dan cuenta de la gestión Institucional y del SNCTeI. Se anexa como evidencia del avance el formato de soporte al indicador programático.
</t>
    </r>
    <r>
      <rPr>
        <b/>
        <sz val="9"/>
        <color theme="1"/>
        <rFont val="Arial Narrow"/>
        <family val="2"/>
      </rPr>
      <t>5.	Contribuir a un Minciencias más moderno</t>
    </r>
    <r>
      <rPr>
        <sz val="9"/>
        <color theme="1"/>
        <rFont val="Arial Narrow"/>
        <family val="2"/>
      </rPr>
      <t xml:space="preserve">
Con corte 31 de marzo se presenta el indicador de cumplimiento de requisitos priorizados de gobierno digital, cumpliendo 62 de los 93 lineamientos que se encuentran a cargo de la Oficina de Tecnologías y Sistemas de Información, </t>
    </r>
    <r>
      <rPr>
        <b/>
        <sz val="9"/>
        <color theme="1"/>
        <rFont val="Arial Narrow"/>
        <family val="2"/>
      </rPr>
      <t>lo cual corresponde a un 67% de avance y conforme a la meta programada para el período y registrada en el formato de soporte al indicador programático.</t>
    </r>
    <r>
      <rPr>
        <sz val="9"/>
        <color theme="1"/>
        <rFont val="Arial Narrow"/>
        <family val="2"/>
      </rPr>
      <t xml:space="preserve">
 Es importante anotar que en las iniciativas estratégicas Arquitectura de TI, Gestión de Seguridad y Privacidad de la Información y Sistemas de Información, Datos y Servicios Digitales, se reportan los avances en la política de gobierno digital y en esta iniciativa se integran y se carga el formato del indicador programático que consolida todos los avances por parte del programa Gobierno y Gestión de TIC para la CTeI
Durante el primer trimestre de 2021 se reportan los siguiente avances en la iniciativa Contribuir a un Minciencias más moderno, asociados a los avances en la implementación de la política de gobierno digital.
Entre los logros más importantes en la implementación de la política de gobierno digital, se relacionan:
•	Cumplimiento del 67% de requisitos de gobierno digital a cargo del programa Gobierno y Gestión de TIC para la CTeI
•	Elaboración, aprobación y publicación en el portal institucional de los siguientes planes de la vigencia 2021: Plan estratégico de TI (PETI), plan de seguridad y privacidad de la Información, Plan de tratamiento de riesgos de seguridad digital, plan de mantenimiento de servicios tecnológicos.
•	Avance del 10% en el Modelo de Seguridad y Privacidad de la Información, conforme a las metas planeadas.
•	Avance del 3% en el plan de tratamiento de riesgos de seguridad digital, conforme a las metas planeadas.
•	Se realiza seguimiento al cumplimiento de los proyectos definidos en el PETI, en relación con los indicadores y la ejecución presupuestal.
•	El catálogo de servicios tecnológicos se encuentra actualizado.
•	Guía de estilo para el desarrollo de sistemas de información actualizada.
•	Se cuenta con procedimiento de incidentes y requerimientos (solicitudes) para atender las necesidades de mesa de servicios publicados en el sistema GINA.
•	Proceso de Gestión de Tecnologías y Sistemas de Información publicado en GINA con el código D103.
•	Documentación técnica y funcional de los sistemas de información misionales y de apoyo actualizada.
•	Procedimiento de Gestión de requerimientos a Sistemas de Información/Aplicaciones, publicado en GINA con el código D103PR06 y actualizado.
•	Se cuenta con el catálogo de sistemas de información actualizado.
•	Se tiene definido un esquema de soporte con niveles de atención y punto único de contacto a través de la herramienta de mesa de servicios CA, a través de la cual se soportan solicitudes, incidentes, problemas, cambios, disponibilidad, la gestión del conocimiento entre otros.
•	Utilización de una herramienta para el servicio de búsqueda avanzada de información IFindIT®, el cual a través del uso de inteligencia artificial, redes neuronales (machine learning) y procesamiento de LENGUAJE NATURAL permite entregar resultados de búsqueda relevantes, precisos y ajustados a necesidades específicas. Una herramienta especializada en encontrar información que se beneficie del uso de inteligencia artificial a la hora de ofrecer resultados no sólo aprende de cada búsqueda efectuada sino usa esa información para entregar una experiencia digital relevante a cada persona que consulta en cada ocasión que visita el sistema.  Esta herramienta se implementó desde el año 2017.
•	Se cuenta con inventario de activos de información y se actualiza periódicamente.
•	Se cuenta con el manual de Política y Estándares de TI aprobado por el Comité de Gestión y Desempeño y publicado en el sistema GINA con el código D103M08.
•	El Ministerio hace uso de una amplia diversidad de tecnologías basadas en software libre o código abierto, de acuerdo con los lineamientos definidos por MinTIC en la política de gobierno digital.
 </t>
    </r>
  </si>
  <si>
    <t>% de cumplimiento en la reducción de tiempos, requisitos o documentos en procesos seleccionados</t>
  </si>
  <si>
    <t>% de cumplimiento en la estandarización de trámites y servicios  para la transformación digital hacia un Estado Abierto</t>
  </si>
  <si>
    <t>% de cumplimiento de los requisitos  priorizados de transparencia en Minciencias</t>
  </si>
  <si>
    <t>% de cumplimiento de los requisitos  priorizados de Gobierno Digital en Minciencias</t>
  </si>
  <si>
    <t>Operaciones estadísticas (documentadas o certificadas)</t>
  </si>
  <si>
    <t>Política de CTeI aprobada e implementada</t>
  </si>
  <si>
    <r>
      <rPr>
        <b/>
        <sz val="9"/>
        <color theme="1"/>
        <rFont val="Arial Narrow"/>
        <family val="2"/>
      </rPr>
      <t>1.	Contribuir a un Minciencias más transparente - Control Interno:</t>
    </r>
    <r>
      <rPr>
        <sz val="9"/>
        <color theme="1"/>
        <rFont val="Arial Narrow"/>
        <family val="2"/>
      </rPr>
      <t xml:space="preserve">
</t>
    </r>
    <r>
      <rPr>
        <b/>
        <sz val="9"/>
        <color theme="1"/>
        <rFont val="Arial Narrow"/>
        <family val="2"/>
      </rPr>
      <t>La Oficina de Control Interno, para el 1er trimestre de 2021, mantuvo el cumplimento de los ocho requisitos de transparencia a cargo de la OCI, resultado que evidencia la obtención del 100% frente a la meta esperada</t>
    </r>
    <r>
      <rPr>
        <sz val="9"/>
        <color theme="1"/>
        <rFont val="Arial Narrow"/>
        <family val="2"/>
      </rPr>
      <t xml:space="preserve">
Las razones por las cuales se logra cumplir con la meta son las siguientes:
-	Minciencias cuenta con direccionamiento a entidades de control externo en sitio web.
-	Se realiza la publicación en sitio web de mecanismos de control interno.
-	Se publica en sitio web los Informes de Control Interno.
-	Se publican en sitio web los Planes de Mejoramiento de auditoras de los órganos de control
-	Se realiza Seguimiento al Plan Anticorrupción.
-	Se realiza Seguimiento a las metas planteadas.
-	Se realizan observaciones sobre las acciones realizadas
-	Se realiza programación del proceso auditor
</t>
    </r>
    <r>
      <rPr>
        <b/>
        <sz val="9"/>
        <color theme="1"/>
        <rFont val="Arial Narrow"/>
        <family val="2"/>
      </rPr>
      <t xml:space="preserve">
2.	Seguimiento y evaluación a la gestión del riesgo:
</t>
    </r>
    <r>
      <rPr>
        <sz val="9"/>
        <color theme="1"/>
        <rFont val="Arial Narrow"/>
        <family val="2"/>
      </rPr>
      <t xml:space="preserve">Como parte de las actividades de seguimiento y evaluación del riesgo del primer trimestre se realizó el Seguimiento al Mapa de Riesgos de Corrupción con corte a 31-12-2020 y el Seguimiento al Plan Anticorrupción y de Atención al Ciudadano con corte a 31-12-2020:
</t>
    </r>
    <r>
      <rPr>
        <b/>
        <sz val="9"/>
        <color theme="1"/>
        <rFont val="Arial Narrow"/>
        <family val="2"/>
      </rPr>
      <t xml:space="preserve">3.	Ejecución de auditorías, seguimientos y evaluaciones
</t>
    </r>
    <r>
      <rPr>
        <sz val="9"/>
        <color theme="1"/>
        <rFont val="Arial Narrow"/>
        <family val="2"/>
      </rPr>
      <t xml:space="preserve">En el plan de auditorías de la Oficina de Control Interno, y conforme lo programado en la ficha técnica del indicador, para el primer trimestre de 2021, </t>
    </r>
    <r>
      <rPr>
        <b/>
        <sz val="9"/>
        <color theme="1"/>
        <rFont val="Arial Narrow"/>
        <family val="2"/>
      </rPr>
      <t>se tenía planeado generar seis (6) informes de auditoría, seguimiento o evaluación, de los cuales se cumple la meta, generando los siguientes siete (7) informes, dando como resultado un 12,44% de avance</t>
    </r>
    <r>
      <rPr>
        <sz val="9"/>
        <color theme="1"/>
        <rFont val="Arial Narrow"/>
        <family val="2"/>
      </rPr>
      <t xml:space="preserve">.
-	Seguimiento a las funciones del comité de conciliación.
-	Seguimiento e-KOGUI II semestre de 2020
-	Seguimiento a los derechos de autor vigencia 2020
-	Evaluación Control Interno Contable VIG 2020
-	Seguimiento ejecución presupuesto a Diciembre - 2020
-	Seguimiento PQRDS II Semestre 2020
-	Informe de Evaluación Independiente del estado del Sistema de Control Interno - 2º Semestre del 2020
</t>
    </r>
  </si>
  <si>
    <r>
      <rPr>
        <b/>
        <sz val="7.75"/>
        <color theme="1"/>
        <rFont val="Arial Narrow"/>
        <family val="2"/>
      </rPr>
      <t>1.	Comunicación Digital</t>
    </r>
    <r>
      <rPr>
        <sz val="9"/>
        <color theme="1"/>
        <rFont val="Arial Narrow"/>
        <family val="2"/>
      </rPr>
      <t xml:space="preserve">
Para el primer trimestre se cumple con el 92% la meta planteada, gracias a la ejecución de campañas digitales, algunas de ellas contaron con el apoyo de la Sinergia de Gobierno, es decir, de la publicación de contenidos por otras entidades de Gobierno en fechas específicas para reforzar la divulgación de nuestros mensajes. Igualmente, se implementaron nuevos formatos que fueran llamativos para nuestros usuarios, como un GIF que los invitaba a tomar una captura de pantalla para establecer una carrera STEM sugerida. Igualmente, el resumen semanal en formato de redes sociales, "Minciencias en Acción" para contar en máximo un minuto treinta segundos los principales hechos de la semana de la gestión del ministerio. En el informe adjunto se detallan las métricas del periodo evaluado y otros formatos nuevos acogidos en las redes sociales del Ministerio
Reporte del primer trimestre del 2021:
Facebook:
Meta programada: 1.120.000 impresiones
Resultados primer trimestre: 1.254.381 impresiones
Twitter:
Meta programada: 2.400.000 impresiones
Resultados primer trimestre: 1.727.067 impresiones
Linkedin:
Meta programada: 240.000 impresiones
Resultados primer trimestre: 406.762 impresiones
Instagram:
Meta programada: 240.000 impresiones
Resultados primer trimestre: 299.156 impresiones
Análisis:
Durante el primer trimestre del 2021 se realizaron campañas importantes para dar a conocer las acciones del ministerio a los ciudadanos: #MujerYLaNiñaEnLaCiencia, #ColombiaEsCTeI (Rendición de Cuentas Fondo CTeI del Sistema General de Regalías), #FeriaDelConocimiento y Rueda de la Innovación; #NosInspiran para dar a conocer algunos de los ganadores de nuestro concurso "A Ciencia Cierta", #YoPuedoSer (Día de la Mujer). Se realizaron cubrimientos en vivo con fotos, mensajes clave y piezas gráficas que permitieron aumentar el alcance de las publicaciones. También participamos enviando sinergias de gobierno como las de #MujerYLaNiñaEnLaCiencia, #YoPuedoSer y #LoHacemosPosible (convocatorias de Minciencias). Varias entidades del Gobierno, del sector emprendimiento, sector privado y academia se sumaron a estas iniciativas.
En el adjunto también se indican los nuevos formatos que se han implementado este primer trimestre en redes sociales como el informativo semanal del Ministerio "Minciencias en Acción", marcos para que los usuarios personalicen sus fotos de perfil, carruseles en Instagram y GIF que invitan a la interacción por parte de nuestros usuarios.
</t>
    </r>
    <r>
      <rPr>
        <b/>
        <sz val="9"/>
        <color theme="1"/>
        <rFont val="Arial Narrow"/>
        <family val="2"/>
      </rPr>
      <t xml:space="preserve">
2.	Comunicación Externa
</t>
    </r>
    <r>
      <rPr>
        <sz val="9"/>
        <color theme="1"/>
        <rFont val="Arial Narrow"/>
        <family val="2"/>
      </rPr>
      <t xml:space="preserve">De acuerdo a las acciones implementadas en el primer trimestre del año 2021 cumple con </t>
    </r>
    <r>
      <rPr>
        <b/>
        <sz val="9"/>
        <color theme="1"/>
        <rFont val="Arial Narrow"/>
        <family val="2"/>
      </rPr>
      <t>el 27% iniciativas y programas comunicados</t>
    </r>
    <r>
      <rPr>
        <sz val="9"/>
        <color theme="1"/>
        <rFont val="Arial Narrow"/>
        <family val="2"/>
      </rPr>
      <t xml:space="preserve">, la oficina asesora de comunicación definió su estrategia general para la vigencia en curso, la cual fue presentada ante el comité ministerial e inició ejecución con el acompañamiento a programas e iniciativas de la entidad. Para el primer trimestre se destaca el diseño, ejecución y seguimiento de estrategias como ruta territorial, feria del conocimiento y rueda de innovación, entre otros. Así mismo el lanzamiento de la ciencia en un minuto formato semanal en el que se destacan las noticias más relevantes ejecutadas en el periodo. Para este primer trimestre se cumple a cabalidad con las acciones programada.
Diseño de estrategia de comunicación, desarrollo de piezas y contenido, cubrimiento de cada escenario de la ruta territorial, emisión de comunicado de prensa, gestión con medios nacionales y locales, algunas publicaciones: 
https://www.minciencias.gov.co/sala_de_prensa/minciencias-forta
https://www.minciencias.gov.co/sala_de_prensa/estamos-comprometidos-con-fortalecer-la-ciencia-en-las-regiones-mabel-torres-ministralecio-el-laboratorio-salud-publica-departamental-y-la-universidad
https://www.minciencias.gov.co/sala_de_prensa/laboratorio-biologia-molecular-y-biotecnologia-la-universidad-tecnologica-pereira-fue
https://www.minciencias.gov.co/sala_de_prensa/minciencias-construira-centro-regional-investigacion-innovacion-y-emprendimiento-en
https://www.minciencias.gov.co/sala_de_prensa/minciencias-inaugura-laboratorios-investigacion-en-la-universidad-cartagena
En medios:
https://www.elquindiano.com/noticia/25509/ministerio-de-ciencias-fortalecio-dos-laboratorios-de-biologia-molecular-en-el-quindio
https://www.eldiario.com.co/noticias/risaralda/risaralda-avanza-en-la-investigacion-cientifica/
https://occidente.co/regionales/valle-del-cauca/buenaventura-tendra-centro-de-investigacion-innovacion-y-emprendimiento/
https://www.elpais.com.co/valle/buenaventura-tendra-centro-regional-de-investigacion-innovacion-y-emprendimiento.html.
</t>
    </r>
    <r>
      <rPr>
        <b/>
        <sz val="9"/>
        <color theme="1"/>
        <rFont val="Arial Narrow"/>
        <family val="2"/>
      </rPr>
      <t>3.	Comunicación Interna</t>
    </r>
    <r>
      <rPr>
        <sz val="9"/>
        <color theme="1"/>
        <rFont val="Arial Narrow"/>
        <family val="2"/>
      </rPr>
      <t xml:space="preserve">
Como eje transversal la comunicación organizacional de Minciencias orienta la difusión de políticas y la información generada al interior de la Institución para una clara identificación de los objetivos, las estrategias, los planes, los programas y los proyectos hacia los cuales se enfoca el accionar de la entidad; durante el primer trimestre del año se desarrollaron varias actividades para potenciar la articulación de las áreas con los diferentes grupos de interés. Entre otras acciones se desarrolladas se destacan: 
•	Puesta en marcha la campaña Titanes para la Oficina de Planeación.
•	Planeación y diseño del primer Aniversario Conéctate y Conversa con la Ministra.
•	Campaña de prevención contra el COVID-19.
•	Conmemorar fechas especiales interna y externas.
•	Apoyar en la divulgación de apuestas del Ministerio a la comunidad
</t>
    </r>
    <r>
      <rPr>
        <b/>
        <sz val="9"/>
        <color theme="1"/>
        <rFont val="Arial Narrow"/>
        <family val="2"/>
      </rPr>
      <t xml:space="preserve">
4.	Contribuir a un Minciencias más transparente
De acuerdo a los requisitos priorizados de Transparencia en Minciencias, durante el primer trimestre del 2021 se cumple con el 100% de los ítems, señalados en el reporte y respaldados por el esquema indicado de GINA.</t>
    </r>
    <r>
      <rPr>
        <sz val="9"/>
        <color theme="1"/>
        <rFont val="Arial Narrow"/>
        <family val="2"/>
      </rPr>
      <t xml:space="preserve">
Entre las actividades realizadas se encuentra el acompañamiento en ruta territorial con el objetivo de visibilizar los avances, resultados e impactos del Ministerio de ciencia, tecnología e innovación en el desarrollo social y económico de las regiones del país, así mismo visibilizar los avances, resultados e impactos del Ministerio de ciencia, tecnología e innovación en el desarrollo social y económico de las regiones del país.
</t>
    </r>
    <r>
      <rPr>
        <b/>
        <sz val="9"/>
        <color theme="1"/>
        <rFont val="Arial Narrow"/>
        <family val="2"/>
      </rPr>
      <t>5.	Contribuir a un Minciencias más moderno</t>
    </r>
    <r>
      <rPr>
        <sz val="9"/>
        <color theme="1"/>
        <rFont val="Arial Narrow"/>
        <family val="2"/>
      </rPr>
      <t xml:space="preserve">
</t>
    </r>
    <r>
      <rPr>
        <b/>
        <sz val="9"/>
        <color theme="1"/>
        <rFont val="Arial Narrow"/>
        <family val="2"/>
      </rPr>
      <t>De acuerdo a los requisitos de Cumplimiento de Gobierno Digital, durante el primer trimestre del 2020 se cumple con el 98% de los ítems en Minciencias</t>
    </r>
    <r>
      <rPr>
        <sz val="9"/>
        <color theme="1"/>
        <rFont val="Arial Narrow"/>
        <family val="2"/>
      </rPr>
      <t>, señalados en el reporte y respaldados por cada una de las URL’s respectivas. Solo quedó faltando un requisito: "Los otros procedimientos administrativos totalmente en línea que cumplen con todos los criterios de accesibilidad web, de nivel A y AA de conformidad, definidos en la NTC5854", el cual incluso ya fue corregido de cara al segundo trimestre y todo el año.</t>
    </r>
  </si>
  <si>
    <t>Pacto por un Direccionamiento Estratégico que genere valor público: 
Durante el primer trimestre del 2021, la Oficina Asesora de Planeación desarrolló las actividades programadas para este periodo. Como se evidencia en el archivo de soporte de esta actividad. Se destacan los siguientes puntos:
En el mes de enero publicación de: Publicación de los Planes Estratégicos y de Acción con los cuales cerró el periodo 2020, seguimiento Trimestral a los indicadores de SINERGIA, Revisión y ajuste Plan Estratégico Institucional 2020-2022, Aprobación del Plan de Acción Institucional - PAI 2021 - Plan Anual de Inversión, Aprobación Plan Anticorrupción y Atención al Ciudadano 2021.
En el mes de febrero la generación de: Reporte al Sistema de Rendición Electrónica de la Cuenta e Informes – SIRECI.
En el mes de marzo la publicación y generación de: Seguimiento del Plan Anual de Inversiones, febrero de 2021, Cargue Programas estratégicos del PAI 2021 en GINA, Elaboración de Informe de Balance de Resultados PND vigencia 2020, Elaboración y publicación de Informe de Gestión y Resultados 2020, Seguimiento a indicadores en SINERGIA a febrero 2021, Elaboración y presentación de Anteproyecto de Presupuesto 2021 - Componente de inversión.
Es importante mencionar que, la OAPII viene cumpliendo con la publicación oportuna de estos requerimientos y generación de informes, sin embargo, dado el proceso de contratación adelantado en los dos primeros meses del año, cambio de Viceministros en la entidad, es posible que el seguimiento actividades como Seguimiento primer trimestre del PEI, vigencia 2021 y Seguimiento primer trimestre del PAI, vigencia 2021 toda vez que, en este primer trimestre se construye con las áreas técnicas y en coordinación con los equipos directivos, las fichas técnicas de los programas, iniciativas y tareas que serán reportadas durante todo el año.
Operaciones estadísticas (documentadas o certificadas): Como balance de los avances en el desarrollo de actividades encaminadas a la preparación de la documentación de la operación estadística de Grupos/Investigadores reconocidos por el Ministerio se presenta el siguiente balance:
En reunión efectuada el 11 de marzo se resalta:
La versión de la norma bajo la cual se está preparando la documentación de soporte de la operación estadística y sobre la cual será evaluada por el DANE es la correspondiente a la versión de 2017. Como fechas importantes sobre las cuales se debe ajustar la programación interna de preparación por parte del Ministerio son:
Firma de contrato: 15 de julio.
Recepción documentos de la operación estadística: 2 de agosto.
Etapa documental: 17 de agosto.
Revisión en sitio: 13 de septiembre y el 17 de septiembre.
El costo de la evaluación de dicha operación es de $30.272.000 por cada operación estadística a evaluar. En nuestro caso para este año es una sola.
Con respecto a las capacitaciones en auditoría interna en la norma de calidad estadística que se efectuarán en marzo o más tardar abril del presente año, la entidad inscribirá a dos personas de planta para que las puedan tomar y así mismo, puedan apoyar el proceso de documentación, preparación que se adelanta con la OOEE ya mencionada.
Minciencias más moderno (gobierno digital): Para el primer trimestre de la vigencia 2021, la Oficina Asesora de Planeación e Innovación Institucional obtiene un cumplimiento del 53% de los requisitos de Gobierno Digital priorizados para el primer trimestre al programa “Pacto por un Direccionamiento Estratégico que genere valor público”
Con el fin de lograr el cumplimiento de los requisitos asignados se programa que en el segundo trimestre de 2021 se debe dar cumplimiento de los siguientes requisitos:
Los resultados de la participación de los grupos de valor en la gestión institucional permitieron mejorar las siguientes actividades: Racionalización de trámites.
La entidad pública en la sección "transparencia y acceso a la información pública" de su portal web oficial información actualizada sobre: Proyectos de inversión en ejecución.
Así mismo se prioriza que la entidad pueda contar con lineamientos institucionales s para la aplicación de técnicas de analítica de datos para procesos de analítica descriptiva, analítica diagnóstica, analítica predictiva y analítica prescriptiva.
Conclusiones:
El resultado obtenido permite dar cumplimiento a la meta planificada para el periodo, sin embargo, con el fin de asegurar la implementación de los requisitos de Gobierno Digital, se requiere que en el segundo trimestre de la vigencia 2021 se realice la alineación de los requisitos técnicos de implementación de la Política de Gobierno Digital, en coherencia con las directrices emitidas por parte de MinTIC, en la materia y el CONPES 3975 de Transformación Digital e Inteligencia Artificial.
Cumplimiento en la estandarización de trámites: Con corte a 31 de marzo de 2021, el resultado obtenido en el indicador “Cumplimiento en la estandarización de trámites y servicios para la transformación digital hacia un Estado Abierto - Pacto por un direccionamiento estratégico que genere valor público”, se evidencia un avance en un 46%, resultado que permite cumplir con la meta planificada del 10%. Este resultado se obtiene gracias a que durante el primer trimestre se logra:
El cumplimiento al 100% de la racionalización del trámite “Reconocimiento de Grupos de Investigación, Desarrollo Tecnológico o de Innovación y de Investigadores del Sistema Nacional de Ciencia, Tecnología e Innovación”. 
Los módulos correspondientes a la plataforma SIGP,46 se encuentran en ambiente de pruebas, por tanto, las áreas técnicas han podido revisar el cumplimiento de los requerimientos desde la herramienta, facilitando la revisión y la transaccionalidad de lo solicitado. 
La racionalización de todos los trámites está en un avance igual o mayor al 25% de cumplimiento en la ejecución de las actividades planificadas.
Conclusión
De acuerdo con el análisis, no se requiere tomar acciones frente al comportamiento del indicador, puesto que, en el I Trimestre, se cumple con la meta establecida y con los propósitos planteados en el Plan de Racionalización de la Entidad
Cumplimiento en la reducción de tiempos, requisitos o documentos en procesos seleccionados:
Para la vigencia 2021 el Equipo Calidad de la Oficina Asesora de Planeación e Innovación Institucional, realiza la formulación, alienación y concertación de 32 actividades de racionalización asociadas a 14 procesos del Sistema de Gestión teniendo en cuenta aspectos como: Reprocesos o debilidades en la identificación y aplicación de requisitos a cumplir.
Alta carga operativa al ejecutar actividades no establecidas en los procesos, generando demoras adicionales en los tiempos de respuesta establecidos.
Debilidades en procesos de analítica institucional para la captura, procesamiento, entrega y análisis oportuno de información relevante para la toma de decisiones.
Oportunidad de un mejor aprovechamiento de los sistemas de información disponibles, así como en la implementación del componente de automatización.
Con corte a 31 de marzo de 2021 se logra un avance del 28% en la ejecución de las actividades planificadas, resultado que permite cumplir la meta establecida para el periodo.
Conclusiones: El resultado obtenido permite cumplir la meta pactada para el trimestre, siendo necesario mantener las acciones de acompañamiento y asesoría lideradas desde el Equipo Calidad de la Oficina Asesora de Planeación e Innovación Institucional para promover el cumplimiento de las acciones propuestas.
% de cumplimiento de los requisitos  priorizados de transparencia en Minciencias: 
Con corte a primer trimestre de 2021, se evidencia un cumplimiento del 100% de los requisitos asignados a la Oficina Asesora de Planeación e Innovación Institucional en el componente del índice de Transparencia de Entidades Públicas (ITEP), con 105 requisitos cumplidos de 105 asignados al programa “Pacto por un Direccionamiento Estratégico que genere valor público”.
En el trimestre se realiza el acompañamiento a la revisión y actualización de la información publicada en la sección de “Transparencia y acceso a la información” realizando la revisión y mejora de la información publicada en la sección, a través de la verificación al cumplimiento del anexo técnico Nro. 2 de la Resolución 1519 de 2020, así como a los contenidos de la matriz del Índice de Transparencia y Acceso a la Información Pública – ITA, de conformidad con los lineamientos emitidos por la Procuraduría.
Para el cierre del trimestre se evidencian requisitos pendientes a cumplir de acuerdo a lo establecido por el anexo técnico Nro. 2 de la Resolución 1519 de 2020, por lo cual la OAPII emite las recomendaciones y alertas correspondientes.
Así mismo la Oficina Asesora de Planeación e Innovación Insitutci8onal promueve publicación de información en el marco de la “Transparencia Focalizada”, por lo cual se incluye información especializada que complementa la requerida en esta sección.
Así mismo se asegura la actualización de los trámites de la Entidad en el portal https://www.innovamos.gov.co, así como en el portal GOV.CO con el fin de asegurar que se dispone de una ventanilla única de información en actividades de Ciencia, tecnología e Innovación, en coherencia con la Directiva Presidencial 002 de 2019 “Interacción Digital Ciudadano Estado”.
Conclusiones:
El resultado obtenido permite mantener el cumplimiento de la meta planificada para el primer trimestre de 2021, siendo necesario garantizar el seguimiento periódico a las acciones que garantizan el cumplimiento de los requisitos asignados a la Oficina Asesora de Planeación e Innovación Institucional en el componente del índice de Transparencia de Entidades Públicas (ITEP), así como de los establecidos en el anexo técnico Nro. 2 de la Resolución 1519 de 2020.
Con corte a 31 de marzo de 2021, el resultado obtenido en el indicador “Cumplimiento en la estandarización de trámites y servicios para la transformación digital hacia un Estado Abierto - Pacto por un direccionamiento estratégico que genere valor público”, se evidencia un avance en un 46%, resultado que permite cumplir con la meta planificada del 10%. Este resultado se obtiene gracias a que durante el primer trimestre se logra:
El cumplimiento al 100% de la racionalización del trámite “Reconocimiento de Grupos de Investigación, Desarrollo Tecnológico o de Innovación y de Investigadores del Sistema Nacional de Ciencia, Tecnología e Innovación”.
Los módulos correspondientes a la plataforma SIGP,46 se encuentran en ambiente de pruebas, por tanto, las áreas técnicas han podido revisar el cumplimiento de los requerimientos desde la herramienta, facilitando la revisión y la transaccionalidad de lo solicitado.
La racionalización de todos los trámites está en un avance igual o mayor al 25% de cumplimiento en la ejecución de las actividades planificadas.
Conclusión: De acuerdo con el análisis, no se requiere tomar acciones frente al comportamiento del indicador, puesto que, en el I Trimestre, se cumple con la meta establecida y con los propósitos planteados en el Plan de Racionalización de la Entidad</t>
  </si>
  <si>
    <t>-</t>
  </si>
  <si>
    <t>100% Políticas, iniciativas y estrategias para la implementación de componentes de Ciencia Abierta * (1)</t>
  </si>
  <si>
    <t>(1) Indicador en revisión</t>
  </si>
  <si>
    <t>Indice de  cumplimiento de los requisitos priorizados de Transparencia de Minciencias (Consolidación de todas las variables del componente de transparencia): 
Para el cierre del primer trimestre de 2021 el Componente de Transparencia en el Ministerio de Ciencia, tecnología e Innovación muestra un 97,33 % de cumplimiento, resultado que se obtiene con la implementación y mantenimiento de 328 requisitos de los 337 planificados.
Se evidencia que los siguientes programas lograron mantener el cumplimiento de los requisitos a cargo:
·         “Pacto por un Direccionamiento Estratégico que genere valor público” con 105 requisitos a cargo de la Oficina Asesora de Planeación e Innovación Institucional.
·         “Apoyo jurídico eficiente” con 2 requisitos a cargo de la Oficina Asesora Jurídica
·         “Comunicación Estratégica” con 23 requisitos a cargo de la Oficina Asesora de Comunicaciones
·         “Apoyo contractual eficiente - Gestión del Direccionamiento y Control Administrativo” con 83 requisitos a cargo de la Secretaria General
·         “Gestión para un Talento Humano Íntegro, Efectivo e Innovador” con 69 requisitos a cargo de la Dirección de Talento Humano.
·         “Fortalecimiento del enfoque hacia la prevención y el autocontrol” con 8 requisitos a cargo de la Oficina de Control Interno.
Frente a los requisitos pendientes de implementar se registra el siguiente estado:
·         Requisitos con cumplimiento parcial: se tienen 7 requisitos con cumplimiento parcial a cargo de las siguientes áreas: Dirección Administrativa y Financiera- Proceso de Gestión Documental; Secretaría General - Atención al Ciudadano y la Oficina de Tecnología y Sistemas de Información. Estos requisitos se relacionan a continuación:
·         Registro de activos de información vigente publicado.
·         Índice de información clasificada y reservada vigente publicado.
·         Cuadro de Clasificación Documental - CCD vigente publicado en la sección de transparencia de la página web de la Entidad.
·         Tablas de Retención Documental - TRD vigentes publicadas en la sección de transparencia de la página web de la Entidad.
·         Existencia de lineamientos de datos abiertos.
·         Chat: Canales y/o espacios de acceso que se encuentran habilitados para la realización de trámites y/o servicios.
·         Verificación del sistema de PQRS a través de la línea telefónica. - Posibilidad de presentar una PQRDS anónima.
·         Requisitos que no se cumplen: se tienen 2 requisitos que no se cumplen los cuales se encuentra a cargo de la Dirección Administrativa y Financiera- Proceso de Gestión Documental y de Secretaría General - Atención al Ciudadano.
Evidencia de la aprobación de las tablas de retención documental vigentes.
Respuesta a solicitudes de la ciudadanía a través de derecho de petición: Posibilidad de recibir retroalimentación y seguimiento por parte del peticionario (encuesta de satisfacción para respuesta a PQRS)
Frente al no cumplimiento de estos requisitos se precisa que, dada la fusión de Colciencias en el hoy Ministerio de Ciencia, tecnología e Innovación, se requiere actualizar y adoptar las tablas de retención documental de acuerdo a la nueva estructura funcional y de procesos del Ministerio, teniendo en cuenta lo definido en la Ley 1951 de 2019 y Decreto 2226 de 2019.
Por otra parte, la encuesta de satisfacción para respuesta a PQRDS es un requisito nuevo sobre el cual se están adelantando las acciones para su implementación.
Conclusiones/Recomendaciones
Con el fin de dar cumplimiento al compromiso institucional de implementar y mantener los requisitos del Índice de Transparencia Nacional para Entidades Públicas - ITEP, se recomienda mantener el monitoreo permanente a los requisitos ya desarrollados y garantizar la consecución de las condiciones institucionales necesarias para dar cumplimiento a los requisitos que se encuentran pendientes de implementar.
Indice de Gobierno Digital por un Minciencias más Moderno (Consolidación de todas las variables del componente de gobierno digital): 
Durante el primer trimestre de 2021 el Componente de Modernidad a través del cual se mide el cumplimiento de los requisitos de la estrategia de Gobierno Digital, logra un cumplimiento del 72% frente a una meta esperada del 69%, resultado que se obtiene con el cumplimiento de 125 de los 174 requisitos aplicables para este primer trimestre.
Para el cierre de trimestre se encuentra 17 requisitos no cumplidos y 19 con cumplimiento parcial, resultado que obedece especialmente a que durante el mes de febrero de 2021 desde el Equipo Calidad de la Oficina Asesora de Planeación e Innovación Institucional se realiza la migración de los requisitos a los de la política de gobierno digital, teniendo como base el autodiagnóstico de la política de gestión y desempeño de gobierno digital definida en el Modelo Integrado de Planeación Institucional.
Esta migración genera nuevos requisitos y retos para los diferentes programas que tienen a cargo la implementación y cumplimiento de los criterios aplicables a la política de gobierno digital y sus tres habilitadores transversales: Arquitectura de TI, Seguridad y Privacidad de la Información y Servicios Ciudadanos Digitales.
Frente a los avances significativos del periodo se tienen los siguientes, reportados por la Oficina de Tecnología y Sistemas e Información:
·         Avance del conjunto de lineamientos que conforman los tres (3) modelos del Marco de Arquitectura empresarial v.2.0, proyectados bajo premisa de mantener: la continuidad de actividades que estén soportadas bajo las directrices de los dominios de la Arquitectura Empresarial, el cumplimiento de la Política de Gobierno Digital y; el avance en la transformación digital del Ministerio.
·         Avance en las actividades planificadas para la gestión del MSPI en el 2021 del 10% con la formulación del plan de seguridad y privacidad de la Información y el inicio a su implementación,; 3% de avance al plan de tratamiento de Riesgos, actualización del procedimiento de Gestión de Incidentes de Seguridad de la Información (Código: D103PR03), donde se incluyó Incluir lineamientos de Daño Antijurídico de divulgación de alguna falla, circunstancia o hecho que pueda afectar la operación de los sistemas de información o plataforma informática dispuesta para el manejo y automatización de la información.
·         Inclusión de las acciones de mejoras identificadas en la auditoria de seguimiento al MSPI, en el sistema de gestión- GINA módulo de mejoras:
o   Acceso al Cuarto Eléctrico y de Rack- 2020 AI-0161
o   Acciones para tratar Riesgos y Oportunidades a seguridad de la información 2020 AI-0165
o   Actividades de los usuarios (Registro de eventos) 2020 AI-0163
o   Asignación de Responsabilidades al Sistema de Gestión de la Seguridad de la Información 2020 AI-0164
o   Cableado de Telecomunicaciones en el Data Center 2020 AI-0162
·         Suscripción de contratos necesarios para mantener la operación de los sistemas de información y el cumplimiento de requisitos de gobierno digital en aspectos como: aseguramiento, mantenimiento y configuración de plataformas institucionales  y página web según mejores prácticas, servicios de autenticación y firma digital, almacenamiento en la nube de Drive, copias de seguridad y disponibilidad de servidores; herramientas de seguridad de la información; ampliación del alcance de cobertura de RedCol
Dificultades encontradas en el avance durante el periodo
o   Por disminución del presupuesto asignado a la Oficina de Tecnologías y Sistemas de Información, fue necesario reevaluar el alcance de varios proyectos priorizados para la vigencia.
o   Alta carga operativa y reprocesos asociados a la revisión de soportes para el proceso de contratación desde Gestión Contractual, con tiempos promedios de uno a dos meses para la suscripción de los contratos.
o   Falta de recurso humano y tiempo para ejecutar todas las actividades que se tiene identificadas para la implementación de los requisitos asociados a gobierno digital.
o   Desactualización de los Backups correspondientes a la información institucional ya que gran cantidad de los equipos de usuario final se encuentran apagados, lo cual impide la comunicación del agente instalado en las estaciones de trabajo con el servidor de DLO.
Conclusiones / Recomendaciones
Con el fin de lograr que la Entidad implemente los requisitos pendientes de la política de Gobierno Digital, se recomienda realizar seguimiento a las actividades propuestas de forma articulada, facilitando la integración de requisitos y esfuerzos.
ATM
Con corte al primer trimestre de 2021 el seguimiento al indicador del Objetivo Estratégico “Fomentar un Minciencias Integro, Efectivo e Innovador (IE+i) evidencia un avance del 71,63% frente a una meta esperada del 62,99%, resultado que permite cumplir la meta planificada para el trimestre
El avance de cada uno de los componentes del índice muestra el siguiente comportamiento:
El Componente de Transparencia que aporta el eje de Integridad evidencia un 97,33% de cumplimiento, resultado que obtiene con la implementación y mantenimiento de 328 requisitos de los 337 identificados en el “Documento Metodológico del Índice de Transparencia Nacional para Entidades Públicas”, diseñado por el Capítulo de Transparencia Internacional, con el apoyo de la Unión Europea.
Frente a los requisitos pendientes de implementar se registra el siguiente estado:
Requisitos con cumplimiento parcial: se tienen 7 requisitos con cumplimiento parcial a cargo de las siguientes áreas: Dirección Administrativa y Financiera- Proceso de Gestión Documental; Secretaría General - Atención al Ciudadano y la Oficina de Tecnología y Sistemas de Información.
Requisitos que no se cumple: se tienen 2 requisitos que no se cumplen los cuales se encuentra a cargo de la Dirección Administrativa y Financiera- Proceso de Gestión Documental y de Secretaría General - Atención al Ciudadano.
Frente al no cumplimiento de estos requisitos se precisa que, dada la fusión de Colciencias en el hoy Ministerio de Ciencia, tecnología e Innovación, se requiere actualizar y adoptar las tablas de retención documental de acuerdo con la nueva estructura funcional y de procesos del Ministerio, teniendo en cuenta lo definido en la Ley 1951 de 2019 y Decreto 2226 de 2019.
Por otra parte, la encuesta de satisfacción para respuestas a PQRDS es un requisito nuevo sobre el cual se están adelantando las acciones para su implementación.
El Componente de Modernidad que aporta el eje de Innovación, logra un cumplimiento del 72% frente a una meta esperada del 69%, resultado que se obtiene con el cumplimiento de 125 de los 187 requisitos aplicables para este primer trimestre.
Dificultades encontradas en el avance durante el periodo: 1. Por disminución del presupuesto asignado a la Oficina de Tecnologías y Sistemas de Información, fue necesario reevaluar el alcance de varios proyectos priorizados para la vigencia. 2. Alta carga operativa y reprocesos asociados a la revisión de soportes para el proceso de contratación desde Gestión Contractual, con tiempos promedios de uno a dos meses para la suscripción de los contratos. 3. Falta de recurso humano y tiempo para ejecutar todas las actividades que se tiene identificadas para la implementación de los requisitos asociados a gobierno digital. 4. Desactualización de los backup correspondientes a la información institucional ya que gran cantidad de los equipos de usuario final se encuentran apagados, lo cual impide la comunicación del agente instalado en las estaciones de trabajo con el servidor de DLO. 5. Reprocesos o debilidades en la identificación y aplicación de requisitos a cumplir. 6. Alta carga operativa al ejecutar actividades no establecidas en los procesos, generando demoras adicionales en los tiempos de respuesta establecidos. 7. Debilidades en procesos de analítica institucional para la captura, procesamiento, entrega y análisis oportuno de información relevante para la toma de decisiones. 8. Oportunidad de un mejor aprovechamiento de los sistemas de información disponibles, así como en la implementación del componente de automatización. 9. Cumplimiento al 100% de la racionalización del trámite “Reconocimiento de Grupos de Investigación, Desarrollo Tecnológico o de Innovación y de Investigadores del Sistema Nacional de Ciencia, Tecnología e Innovación”. 10. De los módulos correspondientes a la plataforma SIGP, 46 se encuentran en ambiente de pruebas, por tanto, las áreas técnicas han podido revisar el cumplimiento de los requerimientos desde la herramienta, facilitando la revisión y la transaccionalidad de lo solicitado. 11. La racionalización de todos los trámites priorizados para la vigencia 2021, evidencian un avance igual o mayor al 25% de cumplimiento en la ejecución de las actividades planificadas.
Conclusiones / Recomendaciones:
 De acuerdo con el análisis, no se requiere tomar acciones de mejora frente al comportamiento del indicador, puesto que, para el periodo evaluado, se alcanza un resultado satisfactorio frente a la meta establecida.
 Se recomienda mantener el seguimiento a los requisitos pendientes de cumplir, a fin de asegurar que el indicador cumpla con la meta propuesta para la vigencia 2021, aumentando la capacidad de la entidad para lograr el desempeño esperado.</t>
  </si>
  <si>
    <t>Seguimiento del Plan de Acción Institucional 2021</t>
  </si>
  <si>
    <r>
      <rPr>
        <b/>
        <sz val="14"/>
        <rFont val="Arial Narrow"/>
        <family val="2"/>
      </rPr>
      <t xml:space="preserve">VERSIÓN: </t>
    </r>
    <r>
      <rPr>
        <sz val="14"/>
        <rFont val="Arial Narrow"/>
        <family val="2"/>
      </rPr>
      <t>01</t>
    </r>
  </si>
  <si>
    <r>
      <rPr>
        <b/>
        <sz val="14"/>
        <color theme="1"/>
        <rFont val="Arial Narrow"/>
        <family val="2"/>
      </rPr>
      <t>FECHA:</t>
    </r>
    <r>
      <rPr>
        <sz val="14"/>
        <color theme="1"/>
        <rFont val="Arial Narrow"/>
        <family val="2"/>
      </rPr>
      <t xml:space="preserve"> 2021-05-19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</si>
</sst>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_-;\-* #,##0.0_-;_-* &quot;-&quot;??_-;_-@_-"/>
  </numFmts>
  <fonts count="31" x14ac:knownFonts="1">
    <font>
      <sz val="11"/>
      <color theme="1"/>
      <name val="Calibri"/>
      <family val="2"/>
      <scheme val="minor"/>
    </font>
    <font>
      <sz val="11"/>
      <color theme="1"/>
      <name val="Calibri"/>
      <family val="2"/>
      <scheme val="minor"/>
    </font>
    <font>
      <b/>
      <sz val="12"/>
      <color theme="1"/>
      <name val="Arial Narrow"/>
      <family val="2"/>
    </font>
    <font>
      <sz val="12"/>
      <color theme="1"/>
      <name val="Arial Narrow"/>
      <family val="2"/>
    </font>
    <font>
      <b/>
      <sz val="16"/>
      <color theme="1"/>
      <name val="Arial Narrow"/>
      <family val="2"/>
    </font>
    <font>
      <sz val="14"/>
      <color theme="1"/>
      <name val="Arial Narrow"/>
      <family val="2"/>
    </font>
    <font>
      <b/>
      <sz val="14"/>
      <color theme="1"/>
      <name val="Arial Narrow"/>
      <family val="2"/>
    </font>
    <font>
      <sz val="14"/>
      <name val="Arial Narrow"/>
      <family val="2"/>
    </font>
    <font>
      <b/>
      <sz val="14"/>
      <name val="Arial Narrow"/>
      <family val="2"/>
    </font>
    <font>
      <sz val="12"/>
      <name val="Arial Narrow"/>
      <family val="2"/>
    </font>
    <font>
      <b/>
      <sz val="16"/>
      <color theme="0"/>
      <name val="Arial Narrow"/>
      <family val="2"/>
    </font>
    <font>
      <b/>
      <sz val="16"/>
      <name val="Arial Narrow"/>
      <family val="2"/>
    </font>
    <font>
      <b/>
      <u/>
      <sz val="16"/>
      <name val="Arial Narrow"/>
      <family val="2"/>
    </font>
    <font>
      <b/>
      <sz val="14"/>
      <color theme="0"/>
      <name val="Arial Narrow"/>
      <family val="2"/>
    </font>
    <font>
      <b/>
      <sz val="12"/>
      <name val="Arial Narrow"/>
      <family val="2"/>
    </font>
    <font>
      <b/>
      <sz val="12"/>
      <color theme="0"/>
      <name val="Arial Narrow"/>
      <family val="2"/>
    </font>
    <font>
      <sz val="11"/>
      <color theme="1"/>
      <name val="Arial Narrow"/>
      <family val="2"/>
    </font>
    <font>
      <b/>
      <sz val="11"/>
      <color theme="1"/>
      <name val="Arial Narrow"/>
      <family val="2"/>
    </font>
    <font>
      <sz val="11"/>
      <name val="Arial Narrow"/>
      <family val="2"/>
    </font>
    <font>
      <sz val="12"/>
      <color rgb="FFFF0000"/>
      <name val="Arial Narrow"/>
      <family val="2"/>
    </font>
    <font>
      <sz val="9"/>
      <color indexed="81"/>
      <name val="Tahoma"/>
      <family val="2"/>
    </font>
    <font>
      <b/>
      <sz val="9"/>
      <color indexed="81"/>
      <name val="Tahoma"/>
      <family val="2"/>
    </font>
    <font>
      <sz val="9"/>
      <color theme="1"/>
      <name val="Arial Narrow"/>
      <family val="2"/>
    </font>
    <font>
      <b/>
      <sz val="9"/>
      <color theme="1"/>
      <name val="Arial Narrow"/>
      <family val="2"/>
    </font>
    <font>
      <sz val="10"/>
      <color rgb="FF202124"/>
      <name val="Roboto"/>
    </font>
    <font>
      <b/>
      <sz val="7.75"/>
      <color theme="1"/>
      <name val="Arial Narrow"/>
      <family val="2"/>
    </font>
    <font>
      <sz val="9"/>
      <name val="Arial Narrow"/>
      <family val="2"/>
    </font>
    <font>
      <b/>
      <sz val="9"/>
      <name val="Arial Narrow"/>
      <family val="2"/>
    </font>
    <font>
      <b/>
      <sz val="6.1"/>
      <color theme="1"/>
      <name val="Arial Narrow"/>
      <family val="2"/>
    </font>
    <font>
      <b/>
      <sz val="7.3"/>
      <color theme="1"/>
      <name val="Arial Narrow"/>
      <family val="2"/>
    </font>
    <font>
      <b/>
      <sz val="11"/>
      <name val="Arial Narrow"/>
      <family val="2"/>
    </font>
  </fonts>
  <fills count="5">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4" tint="0.39997558519241921"/>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2">
    <xf numFmtId="0" fontId="0" fillId="0" borderId="0" xfId="0"/>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5" fillId="2" borderId="1" xfId="0" applyFont="1" applyFill="1" applyBorder="1" applyAlignment="1">
      <alignment horizontal="center" vertical="center" wrapText="1"/>
    </xf>
    <xf numFmtId="0" fontId="3" fillId="2" borderId="0" xfId="0" applyFont="1" applyFill="1" applyAlignment="1">
      <alignment wrapText="1"/>
    </xf>
    <xf numFmtId="0" fontId="7" fillId="2" borderId="1" xfId="0" applyFont="1" applyFill="1" applyBorder="1" applyAlignment="1">
      <alignment horizontal="center" vertical="center" wrapText="1"/>
    </xf>
    <xf numFmtId="0" fontId="9" fillId="2" borderId="0" xfId="0" applyFont="1" applyFill="1" applyAlignment="1">
      <alignment wrapText="1"/>
    </xf>
    <xf numFmtId="0" fontId="10" fillId="0" borderId="0" xfId="0" applyFont="1" applyFill="1" applyBorder="1" applyAlignment="1">
      <alignment horizontal="center" vertical="center" wrapText="1"/>
    </xf>
    <xf numFmtId="0" fontId="9" fillId="2" borderId="0" xfId="0" applyFont="1" applyFill="1" applyAlignment="1">
      <alignment horizontal="center" wrapText="1"/>
    </xf>
    <xf numFmtId="0" fontId="9" fillId="2" borderId="0" xfId="0" applyFont="1" applyFill="1" applyAlignment="1">
      <alignment horizontal="center" vertical="center" wrapText="1"/>
    </xf>
    <xf numFmtId="0" fontId="9" fillId="2" borderId="0" xfId="0" applyFont="1" applyFill="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2" borderId="0" xfId="0" applyNumberFormat="1" applyFont="1" applyFill="1" applyBorder="1" applyAlignment="1">
      <alignment wrapText="1"/>
    </xf>
    <xf numFmtId="0" fontId="15" fillId="3"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164" fontId="16" fillId="0" borderId="1" xfId="3"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1" xfId="0" applyFont="1" applyFill="1" applyBorder="1" applyAlignment="1">
      <alignment horizontal="left" vertical="center" wrapText="1"/>
    </xf>
    <xf numFmtId="0" fontId="3" fillId="0" borderId="1" xfId="0" applyFont="1" applyFill="1" applyBorder="1" applyAlignment="1">
      <alignment wrapText="1"/>
    </xf>
    <xf numFmtId="164" fontId="3" fillId="0" borderId="1" xfId="3" applyNumberFormat="1" applyFont="1" applyFill="1" applyBorder="1" applyAlignment="1">
      <alignment horizontal="center" wrapText="1"/>
    </xf>
    <xf numFmtId="0" fontId="3" fillId="0" borderId="0" xfId="0" applyFont="1" applyFill="1" applyAlignment="1">
      <alignment wrapText="1"/>
    </xf>
    <xf numFmtId="0" fontId="3" fillId="0" borderId="0" xfId="0" applyFont="1" applyFill="1" applyAlignment="1">
      <alignment horizontal="center" wrapText="1"/>
    </xf>
    <xf numFmtId="0" fontId="3" fillId="2" borderId="0" xfId="0" applyFont="1" applyFill="1" applyAlignment="1">
      <alignment horizontal="left" vertical="center" wrapText="1"/>
    </xf>
    <xf numFmtId="0" fontId="3" fillId="2" borderId="0" xfId="0" applyFont="1" applyFill="1" applyAlignment="1">
      <alignment horizontal="left" vertical="top" wrapText="1"/>
    </xf>
    <xf numFmtId="0" fontId="9" fillId="2" borderId="0" xfId="0" applyFont="1" applyFill="1" applyAlignment="1">
      <alignment horizontal="left" vertical="top" wrapText="1"/>
    </xf>
    <xf numFmtId="0" fontId="19" fillId="2" borderId="0" xfId="0" applyFont="1" applyFill="1" applyAlignment="1">
      <alignment wrapText="1"/>
    </xf>
    <xf numFmtId="0" fontId="3" fillId="2" borderId="0" xfId="0" applyFont="1" applyFill="1" applyAlignment="1">
      <alignment horizontal="center" wrapText="1"/>
    </xf>
    <xf numFmtId="0" fontId="22"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23" fillId="0" borderId="1" xfId="0" applyFont="1" applyFill="1" applyBorder="1" applyAlignment="1">
      <alignment vertical="center" wrapText="1"/>
    </xf>
    <xf numFmtId="0" fontId="26" fillId="0" borderId="1" xfId="0" applyFont="1" applyFill="1" applyBorder="1" applyAlignment="1">
      <alignment vertical="center" wrapText="1"/>
    </xf>
    <xf numFmtId="9" fontId="17" fillId="0" borderId="1" xfId="1" applyFont="1" applyFill="1" applyBorder="1" applyAlignment="1">
      <alignment horizontal="center" vertical="center" wrapText="1"/>
    </xf>
    <xf numFmtId="9" fontId="16" fillId="0" borderId="1" xfId="1" applyFont="1" applyFill="1" applyBorder="1" applyAlignment="1">
      <alignment horizontal="center" vertical="center" wrapText="1"/>
    </xf>
    <xf numFmtId="10" fontId="16" fillId="0" borderId="1" xfId="1" applyNumberFormat="1" applyFont="1" applyFill="1" applyBorder="1" applyAlignment="1">
      <alignment horizontal="center" vertical="center" wrapText="1"/>
    </xf>
    <xf numFmtId="164" fontId="17" fillId="0" borderId="1" xfId="3" applyNumberFormat="1" applyFont="1" applyFill="1" applyBorder="1" applyAlignment="1">
      <alignment horizontal="center" vertical="center" wrapText="1"/>
    </xf>
    <xf numFmtId="9" fontId="16" fillId="0" borderId="1" xfId="1" applyFont="1" applyFill="1" applyBorder="1" applyAlignment="1">
      <alignment horizontal="right" vertical="center" wrapText="1"/>
    </xf>
    <xf numFmtId="9" fontId="17" fillId="0" borderId="1" xfId="1" applyFont="1" applyFill="1" applyBorder="1" applyAlignment="1">
      <alignment horizontal="right" vertical="center" wrapText="1"/>
    </xf>
    <xf numFmtId="10" fontId="17" fillId="0" borderId="1" xfId="1" applyNumberFormat="1" applyFont="1" applyFill="1" applyBorder="1" applyAlignment="1">
      <alignment horizontal="center" vertical="center" wrapText="1"/>
    </xf>
    <xf numFmtId="9" fontId="18" fillId="0" borderId="1" xfId="1" applyFont="1" applyFill="1" applyBorder="1" applyAlignment="1">
      <alignment horizontal="center" vertical="center" wrapText="1"/>
    </xf>
    <xf numFmtId="0" fontId="16" fillId="0" borderId="16" xfId="0" applyFont="1" applyFill="1" applyBorder="1" applyAlignment="1">
      <alignment horizontal="center" vertical="center" wrapText="1"/>
    </xf>
    <xf numFmtId="10" fontId="16" fillId="0" borderId="1" xfId="3" applyNumberFormat="1" applyFont="1" applyFill="1" applyBorder="1" applyAlignment="1">
      <alignment horizontal="center" vertical="center" wrapText="1"/>
    </xf>
    <xf numFmtId="164" fontId="18" fillId="0" borderId="1" xfId="3" applyNumberFormat="1" applyFont="1" applyFill="1" applyBorder="1" applyAlignment="1">
      <alignment horizontal="center" vertical="center" wrapText="1"/>
    </xf>
    <xf numFmtId="164" fontId="30" fillId="0" borderId="1" xfId="3" applyNumberFormat="1"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6" xfId="0" applyFont="1" applyFill="1" applyBorder="1" applyAlignment="1">
      <alignment horizontal="right" vertical="center"/>
    </xf>
    <xf numFmtId="0" fontId="16" fillId="0" borderId="1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0" xfId="0" applyFont="1" applyFill="1" applyBorder="1" applyAlignment="1">
      <alignment horizontal="left" wrapText="1"/>
    </xf>
    <xf numFmtId="0" fontId="22" fillId="0" borderId="20" xfId="0" applyFont="1" applyFill="1" applyBorder="1" applyAlignment="1">
      <alignment horizontal="left" wrapText="1"/>
    </xf>
    <xf numFmtId="0" fontId="3" fillId="2" borderId="13" xfId="0" applyFont="1" applyFill="1" applyBorder="1" applyAlignment="1">
      <alignment horizontal="center" wrapText="1"/>
    </xf>
    <xf numFmtId="0" fontId="3" fillId="2" borderId="15" xfId="0" applyFont="1" applyFill="1" applyBorder="1" applyAlignment="1">
      <alignment horizontal="center" wrapText="1"/>
    </xf>
    <xf numFmtId="0" fontId="3" fillId="2" borderId="12" xfId="0" applyFont="1" applyFill="1" applyBorder="1" applyAlignment="1">
      <alignment horizontal="center" wrapText="1"/>
    </xf>
    <xf numFmtId="0" fontId="3" fillId="2" borderId="16" xfId="0" applyFont="1" applyFill="1" applyBorder="1" applyAlignment="1">
      <alignment horizontal="center" wrapText="1"/>
    </xf>
    <xf numFmtId="0" fontId="3" fillId="2" borderId="17" xfId="0" applyFont="1" applyFill="1" applyBorder="1" applyAlignment="1">
      <alignment horizontal="center" wrapText="1"/>
    </xf>
    <xf numFmtId="0" fontId="3" fillId="2" borderId="19" xfId="0" applyFont="1" applyFill="1" applyBorder="1" applyAlignment="1">
      <alignment horizont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0" fillId="0" borderId="0" xfId="0" applyFont="1" applyFill="1" applyBorder="1" applyAlignment="1">
      <alignment horizontal="center" vertical="center" wrapText="1"/>
    </xf>
    <xf numFmtId="0" fontId="9" fillId="2" borderId="0" xfId="0" applyFont="1" applyFill="1" applyAlignment="1">
      <alignment horizontal="left" vertical="top" wrapText="1"/>
    </xf>
    <xf numFmtId="0" fontId="3" fillId="2" borderId="0" xfId="0" applyFont="1" applyFill="1" applyAlignment="1">
      <alignment horizontal="left" vertical="center" wrapText="1"/>
    </xf>
    <xf numFmtId="0" fontId="3" fillId="2" borderId="0" xfId="0" applyFont="1" applyFill="1" applyAlignment="1">
      <alignment horizontal="left" vertical="top" wrapText="1"/>
    </xf>
    <xf numFmtId="0" fontId="13" fillId="3"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41" fontId="16" fillId="0" borderId="1" xfId="4"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41" fontId="16" fillId="0" borderId="1" xfId="4" quotePrefix="1" applyFont="1" applyFill="1" applyBorder="1" applyAlignment="1">
      <alignment horizontal="center" vertical="center" wrapText="1"/>
    </xf>
    <xf numFmtId="9" fontId="16" fillId="0" borderId="1" xfId="4" applyNumberFormat="1" applyFont="1" applyFill="1" applyBorder="1" applyAlignment="1">
      <alignment horizontal="center" vertical="center" wrapText="1"/>
    </xf>
    <xf numFmtId="9" fontId="16" fillId="0" borderId="1" xfId="1" applyNumberFormat="1" applyFont="1" applyFill="1" applyBorder="1" applyAlignment="1">
      <alignment horizontal="center" vertical="center" wrapText="1"/>
    </xf>
    <xf numFmtId="10" fontId="16" fillId="0" borderId="1" xfId="0" applyNumberFormat="1" applyFont="1" applyFill="1" applyBorder="1" applyAlignment="1">
      <alignment horizontal="center" vertical="center" wrapText="1"/>
    </xf>
    <xf numFmtId="0" fontId="9" fillId="2" borderId="0" xfId="0" applyFont="1" applyFill="1" applyAlignment="1">
      <alignment horizontal="left" vertical="center" wrapText="1" indent="1"/>
    </xf>
    <xf numFmtId="0" fontId="11" fillId="0" borderId="0" xfId="0" applyFont="1" applyFill="1" applyBorder="1" applyAlignment="1">
      <alignment horizontal="left" vertical="center" wrapText="1" indent="1"/>
    </xf>
    <xf numFmtId="0" fontId="13" fillId="3" borderId="1" xfId="0" applyNumberFormat="1" applyFont="1" applyFill="1" applyBorder="1" applyAlignment="1">
      <alignment horizontal="left" vertical="center" wrapText="1" indent="1"/>
    </xf>
    <xf numFmtId="0" fontId="16" fillId="0" borderId="1" xfId="0" applyFont="1" applyFill="1" applyBorder="1" applyAlignment="1">
      <alignment horizontal="left" vertical="center" wrapText="1" indent="1"/>
    </xf>
    <xf numFmtId="0" fontId="16" fillId="0" borderId="1" xfId="0" applyFont="1" applyFill="1" applyBorder="1" applyAlignment="1">
      <alignment horizontal="left" vertical="top" wrapText="1" indent="1"/>
    </xf>
    <xf numFmtId="9" fontId="16" fillId="0" borderId="1" xfId="1" applyFont="1" applyFill="1" applyBorder="1" applyAlignment="1">
      <alignment horizontal="left" vertical="center" wrapText="1" indent="1"/>
    </xf>
    <xf numFmtId="0" fontId="16" fillId="0" borderId="20" xfId="0" applyFont="1" applyFill="1" applyBorder="1" applyAlignment="1">
      <alignment horizontal="left" vertical="center" wrapText="1" indent="1"/>
    </xf>
    <xf numFmtId="0" fontId="16" fillId="0" borderId="10" xfId="0" applyFont="1" applyFill="1" applyBorder="1" applyAlignment="1">
      <alignment horizontal="left" vertical="center" wrapText="1" indent="1"/>
    </xf>
    <xf numFmtId="0" fontId="16" fillId="0" borderId="11" xfId="0" applyFont="1" applyFill="1" applyBorder="1" applyAlignment="1">
      <alignment horizontal="left" vertical="center" wrapText="1" indent="1"/>
    </xf>
    <xf numFmtId="0" fontId="18" fillId="0" borderId="1" xfId="0" applyFont="1" applyFill="1" applyBorder="1" applyAlignment="1">
      <alignment horizontal="left" vertical="center" wrapText="1" indent="1"/>
    </xf>
    <xf numFmtId="0" fontId="18" fillId="0" borderId="11" xfId="0" applyFont="1" applyFill="1" applyBorder="1" applyAlignment="1">
      <alignment horizontal="left" vertical="center" wrapText="1" indent="1"/>
    </xf>
    <xf numFmtId="0" fontId="16" fillId="0" borderId="1" xfId="0" quotePrefix="1" applyFont="1" applyFill="1" applyBorder="1" applyAlignment="1">
      <alignment horizontal="left" vertical="center" wrapText="1" indent="1"/>
    </xf>
    <xf numFmtId="0" fontId="18" fillId="0" borderId="20" xfId="0" applyFont="1" applyFill="1" applyBorder="1" applyAlignment="1">
      <alignment horizontal="left" vertical="center" wrapText="1" indent="1"/>
    </xf>
    <xf numFmtId="0" fontId="3" fillId="0" borderId="0" xfId="0" applyFont="1" applyFill="1" applyAlignment="1">
      <alignment horizontal="left" vertical="center" wrapText="1" indent="1"/>
    </xf>
    <xf numFmtId="0" fontId="3" fillId="2" borderId="0" xfId="0" applyFont="1" applyFill="1" applyAlignment="1">
      <alignment horizontal="left" vertical="center" wrapText="1" indent="1"/>
    </xf>
    <xf numFmtId="43" fontId="17" fillId="0" borderId="1" xfId="3" applyNumberFormat="1" applyFont="1" applyFill="1" applyBorder="1" applyAlignment="1">
      <alignment horizontal="center" vertical="center" wrapText="1"/>
    </xf>
    <xf numFmtId="43" fontId="16" fillId="0" borderId="1" xfId="3" applyNumberFormat="1" applyFont="1" applyFill="1" applyBorder="1" applyAlignment="1">
      <alignment horizontal="center" vertical="center" wrapText="1"/>
    </xf>
    <xf numFmtId="165" fontId="17" fillId="0" borderId="1" xfId="3" applyNumberFormat="1" applyFont="1" applyFill="1" applyBorder="1" applyAlignment="1">
      <alignment horizontal="center" vertical="center" wrapText="1"/>
    </xf>
    <xf numFmtId="0" fontId="24" fillId="0" borderId="0" xfId="0" applyFont="1" applyFill="1" applyAlignment="1">
      <alignmen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0" fillId="3" borderId="12" xfId="0" applyFont="1" applyFill="1" applyBorder="1" applyAlignment="1">
      <alignment horizontal="center" vertical="center" wrapText="1"/>
    </xf>
    <xf numFmtId="0" fontId="10" fillId="3" borderId="0" xfId="0" applyFont="1" applyFill="1" applyBorder="1" applyAlignment="1">
      <alignment horizontal="center" vertical="center" wrapText="1"/>
    </xf>
  </cellXfs>
  <cellStyles count="5">
    <cellStyle name="Millares" xfId="3" builtinId="3"/>
    <cellStyle name="Millares [0]" xfId="4" builtinId="6"/>
    <cellStyle name="Millares [0] 2" xfId="2" xr:uid="{00000000-0005-0000-0000-000001000000}"/>
    <cellStyle name="Normal" xfId="0" builtinId="0"/>
    <cellStyle name="Porcentaje"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23</xdr:row>
      <xdr:rowOff>54063</xdr:rowOff>
    </xdr:from>
    <xdr:to>
      <xdr:col>8</xdr:col>
      <xdr:colOff>725714</xdr:colOff>
      <xdr:row>33</xdr:row>
      <xdr:rowOff>253994</xdr:rowOff>
    </xdr:to>
    <xdr:sp macro="" textlink="">
      <xdr:nvSpPr>
        <xdr:cNvPr id="3" name="Rectangle 11">
          <a:extLst>
            <a:ext uri="{FF2B5EF4-FFF2-40B4-BE49-F238E27FC236}">
              <a16:creationId xmlns:a16="http://schemas.microsoft.com/office/drawing/2014/main" id="{00000000-0008-0000-0000-000003000000}"/>
            </a:ext>
          </a:extLst>
        </xdr:cNvPr>
        <xdr:cNvSpPr>
          <a:spLocks noChangeArrowheads="1"/>
        </xdr:cNvSpPr>
      </xdr:nvSpPr>
      <xdr:spPr bwMode="auto">
        <a:xfrm>
          <a:off x="115981" y="5054688"/>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rgbClr val="0000FF"/>
              </a:solidFill>
              <a:latin typeface="Arial Narrow"/>
            </a:rPr>
            <a:t>SEGUIMIENTO AL PLAN DE ACCIÓN INSTITUCIONAL 2021</a:t>
          </a:r>
        </a:p>
        <a:p>
          <a:pPr algn="ctr" rtl="0">
            <a:defRPr sz="1000"/>
          </a:pPr>
          <a:r>
            <a:rPr lang="en-US" sz="2100" b="1" i="0" u="none" strike="noStrike" baseline="0">
              <a:solidFill>
                <a:srgbClr val="0000FF"/>
              </a:solidFill>
              <a:effectLst/>
              <a:latin typeface="Arial Narrow"/>
              <a:ea typeface="+mn-ea"/>
              <a:cs typeface="+mn-cs"/>
            </a:rPr>
            <a:t>Corte al 31 de marzo de 2021</a:t>
          </a:r>
          <a:endParaRPr lang="en-US" sz="2100" b="0" i="0" u="none" strike="noStrike" baseline="0">
            <a:solidFill>
              <a:srgbClr val="0000FF"/>
            </a:solidFill>
            <a:latin typeface="Arial Narrow"/>
          </a:endParaRPr>
        </a:p>
      </xdr:txBody>
    </xdr:sp>
    <xdr:clientData/>
  </xdr:twoCellAnchor>
  <xdr:twoCellAnchor editAs="oneCell">
    <xdr:from>
      <xdr:col>0</xdr:col>
      <xdr:colOff>142873</xdr:colOff>
      <xdr:row>7</xdr:row>
      <xdr:rowOff>166681</xdr:rowOff>
    </xdr:from>
    <xdr:to>
      <xdr:col>8</xdr:col>
      <xdr:colOff>452435</xdr:colOff>
      <xdr:row>14</xdr:row>
      <xdr:rowOff>190494</xdr:rowOff>
    </xdr:to>
    <xdr:pic>
      <xdr:nvPicPr>
        <xdr:cNvPr id="5" name="Imagen 4">
          <a:extLst>
            <a:ext uri="{FF2B5EF4-FFF2-40B4-BE49-F238E27FC236}">
              <a16:creationId xmlns:a16="http://schemas.microsoft.com/office/drawing/2014/main" id="{0BE88DAF-9B88-4DB2-82BB-7A78BB84BC68}"/>
            </a:ext>
          </a:extLst>
        </xdr:cNvPr>
        <xdr:cNvPicPr/>
      </xdr:nvPicPr>
      <xdr:blipFill>
        <a:blip xmlns:r="http://schemas.openxmlformats.org/officeDocument/2006/relationships" r:embed="rId1"/>
        <a:stretch>
          <a:fillRect/>
        </a:stretch>
      </xdr:blipFill>
      <xdr:spPr>
        <a:xfrm>
          <a:off x="142873" y="1762119"/>
          <a:ext cx="6405562" cy="1357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123265</xdr:colOff>
      <xdr:row>0</xdr:row>
      <xdr:rowOff>381000</xdr:rowOff>
    </xdr:from>
    <xdr:to>
      <xdr:col>1</xdr:col>
      <xdr:colOff>2263450</xdr:colOff>
      <xdr:row>2</xdr:row>
      <xdr:rowOff>185042</xdr:rowOff>
    </xdr:to>
    <xdr:pic>
      <xdr:nvPicPr>
        <xdr:cNvPr id="3" name="Imagen 2">
          <a:extLst>
            <a:ext uri="{FF2B5EF4-FFF2-40B4-BE49-F238E27FC236}">
              <a16:creationId xmlns:a16="http://schemas.microsoft.com/office/drawing/2014/main" id="{F42AE1DA-F83E-4567-A965-16289F7D88FF}"/>
            </a:ext>
          </a:extLst>
        </xdr:cNvPr>
        <xdr:cNvPicPr/>
      </xdr:nvPicPr>
      <xdr:blipFill>
        <a:blip xmlns:r="http://schemas.openxmlformats.org/officeDocument/2006/relationships" r:embed="rId1"/>
        <a:stretch>
          <a:fillRect/>
        </a:stretch>
      </xdr:blipFill>
      <xdr:spPr>
        <a:xfrm>
          <a:off x="123265" y="381000"/>
          <a:ext cx="3709009" cy="9022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showGridLines="0" showRowColHeaders="0" zoomScaleNormal="100" workbookViewId="0">
      <selection activeCell="L35" sqref="L35"/>
    </sheetView>
  </sheetViews>
  <sheetFormatPr baseColWidth="10" defaultRowHeight="15" x14ac:dyDescent="0.25"/>
  <sheetData>
    <row r="1" spans="1:9" x14ac:dyDescent="0.25">
      <c r="A1" s="1"/>
      <c r="B1" s="2"/>
      <c r="C1" s="2"/>
      <c r="D1" s="2"/>
      <c r="E1" s="2"/>
      <c r="F1" s="2"/>
      <c r="G1" s="2"/>
      <c r="H1" s="2"/>
      <c r="I1" s="3"/>
    </row>
    <row r="2" spans="1:9" ht="35.25" customHeight="1" x14ac:dyDescent="0.25">
      <c r="A2" s="4"/>
      <c r="B2" s="5"/>
      <c r="C2" s="5"/>
      <c r="D2" s="5"/>
      <c r="E2" s="5"/>
      <c r="F2" s="5"/>
      <c r="G2" s="5"/>
      <c r="H2" s="5"/>
      <c r="I2" s="6"/>
    </row>
    <row r="3" spans="1:9" x14ac:dyDescent="0.25">
      <c r="A3" s="4"/>
      <c r="B3" s="5"/>
      <c r="C3" s="5"/>
      <c r="D3" s="5"/>
      <c r="E3" s="5"/>
      <c r="F3" s="5"/>
      <c r="G3" s="5"/>
      <c r="H3" s="5"/>
      <c r="I3" s="6"/>
    </row>
    <row r="4" spans="1:9" x14ac:dyDescent="0.25">
      <c r="A4" s="4"/>
      <c r="B4" s="5"/>
      <c r="C4" s="5"/>
      <c r="D4" s="5"/>
      <c r="E4" s="5"/>
      <c r="F4" s="5"/>
      <c r="G4" s="5"/>
      <c r="H4" s="5"/>
      <c r="I4" s="6"/>
    </row>
    <row r="5" spans="1:9" x14ac:dyDescent="0.25">
      <c r="A5" s="4"/>
      <c r="B5" s="5"/>
      <c r="C5" s="5"/>
      <c r="D5" s="5"/>
      <c r="E5" s="5"/>
      <c r="F5" s="5"/>
      <c r="G5" s="5"/>
      <c r="H5" s="5"/>
      <c r="I5" s="6"/>
    </row>
    <row r="6" spans="1:9" x14ac:dyDescent="0.25">
      <c r="A6" s="4"/>
      <c r="B6" s="5"/>
      <c r="C6" s="5"/>
      <c r="D6" s="5"/>
      <c r="E6" s="5"/>
      <c r="F6" s="5"/>
      <c r="G6" s="5"/>
      <c r="H6" s="5"/>
      <c r="I6" s="6"/>
    </row>
    <row r="7" spans="1:9" x14ac:dyDescent="0.25">
      <c r="A7" s="4"/>
      <c r="B7" s="5"/>
      <c r="C7" s="5"/>
      <c r="D7" s="5"/>
      <c r="E7" s="5"/>
      <c r="F7" s="5"/>
      <c r="G7" s="5"/>
      <c r="H7" s="5"/>
      <c r="I7" s="6"/>
    </row>
    <row r="8" spans="1:9" x14ac:dyDescent="0.25">
      <c r="A8" s="4"/>
      <c r="B8" s="5"/>
      <c r="C8" s="5"/>
      <c r="D8" s="5"/>
      <c r="E8" s="5"/>
      <c r="F8" s="5"/>
      <c r="G8" s="5"/>
      <c r="H8" s="5"/>
      <c r="I8" s="6"/>
    </row>
    <row r="9" spans="1:9" x14ac:dyDescent="0.25">
      <c r="A9" s="4"/>
      <c r="B9" s="5"/>
      <c r="C9" s="5"/>
      <c r="D9" s="5"/>
      <c r="E9" s="5"/>
      <c r="F9" s="5"/>
      <c r="G9" s="5"/>
      <c r="H9" s="5"/>
      <c r="I9" s="6"/>
    </row>
    <row r="10" spans="1:9" x14ac:dyDescent="0.25">
      <c r="A10" s="4"/>
      <c r="B10" s="5"/>
      <c r="C10" s="5"/>
      <c r="D10" s="5"/>
      <c r="E10" s="5"/>
      <c r="F10" s="5"/>
      <c r="G10" s="5"/>
      <c r="H10" s="5"/>
      <c r="I10" s="6"/>
    </row>
    <row r="11" spans="1:9" x14ac:dyDescent="0.25">
      <c r="A11" s="4"/>
      <c r="B11" s="5"/>
      <c r="C11" s="5"/>
      <c r="D11" s="5"/>
      <c r="E11" s="5"/>
      <c r="F11" s="5"/>
      <c r="G11" s="5"/>
      <c r="H11" s="5"/>
      <c r="I11" s="6"/>
    </row>
    <row r="12" spans="1:9" x14ac:dyDescent="0.25">
      <c r="A12" s="4"/>
      <c r="B12" s="5"/>
      <c r="C12" s="5"/>
      <c r="D12" s="5"/>
      <c r="E12" s="5"/>
      <c r="F12" s="5"/>
      <c r="G12" s="5"/>
      <c r="H12" s="5"/>
      <c r="I12" s="6"/>
    </row>
    <row r="13" spans="1:9" x14ac:dyDescent="0.25">
      <c r="A13" s="4"/>
      <c r="B13" s="5"/>
      <c r="C13" s="5"/>
      <c r="D13" s="5"/>
      <c r="E13" s="5"/>
      <c r="F13" s="5"/>
      <c r="G13" s="5"/>
      <c r="H13" s="5"/>
      <c r="I13" s="6"/>
    </row>
    <row r="14" spans="1:9" x14ac:dyDescent="0.25">
      <c r="A14" s="4"/>
      <c r="B14" s="5"/>
      <c r="C14" s="5"/>
      <c r="D14" s="5"/>
      <c r="E14" s="5"/>
      <c r="F14" s="5"/>
      <c r="G14" s="5"/>
      <c r="H14" s="5"/>
      <c r="I14" s="6"/>
    </row>
    <row r="15" spans="1:9" ht="42.75" customHeight="1" x14ac:dyDescent="0.25">
      <c r="A15" s="4"/>
      <c r="B15" s="5"/>
      <c r="C15" s="5"/>
      <c r="D15" s="5"/>
      <c r="E15" s="5"/>
      <c r="F15" s="5"/>
      <c r="G15" s="5"/>
      <c r="H15" s="5"/>
      <c r="I15" s="6"/>
    </row>
    <row r="16" spans="1:9" x14ac:dyDescent="0.25">
      <c r="A16" s="4"/>
      <c r="B16" s="5"/>
      <c r="C16" s="5"/>
      <c r="D16" s="5"/>
      <c r="E16" s="5"/>
      <c r="F16" s="5"/>
      <c r="G16" s="5"/>
      <c r="H16" s="5"/>
      <c r="I16" s="6"/>
    </row>
    <row r="17" spans="1:9" x14ac:dyDescent="0.25">
      <c r="A17" s="4"/>
      <c r="B17" s="5"/>
      <c r="C17" s="5"/>
      <c r="D17" s="5"/>
      <c r="E17" s="5"/>
      <c r="F17" s="5"/>
      <c r="G17" s="5"/>
      <c r="H17" s="5"/>
      <c r="I17" s="6"/>
    </row>
    <row r="18" spans="1:9" x14ac:dyDescent="0.25">
      <c r="A18" s="4"/>
      <c r="B18" s="5"/>
      <c r="C18" s="5"/>
      <c r="D18" s="5"/>
      <c r="E18" s="5"/>
      <c r="F18" s="5"/>
      <c r="G18" s="5"/>
      <c r="H18" s="5"/>
      <c r="I18" s="6"/>
    </row>
    <row r="19" spans="1:9" x14ac:dyDescent="0.25">
      <c r="A19" s="4"/>
      <c r="B19" s="5"/>
      <c r="C19" s="5"/>
      <c r="D19" s="5"/>
      <c r="E19" s="5"/>
      <c r="F19" s="5"/>
      <c r="G19" s="5"/>
      <c r="H19" s="5"/>
      <c r="I19" s="6"/>
    </row>
    <row r="20" spans="1:9" x14ac:dyDescent="0.25">
      <c r="A20" s="4"/>
      <c r="B20" s="5"/>
      <c r="C20" s="5"/>
      <c r="D20" s="5"/>
      <c r="E20" s="5"/>
      <c r="F20" s="5"/>
      <c r="G20" s="5"/>
      <c r="H20" s="5"/>
      <c r="I20" s="6"/>
    </row>
    <row r="21" spans="1:9" x14ac:dyDescent="0.25">
      <c r="A21" s="4"/>
      <c r="B21" s="5"/>
      <c r="C21" s="5"/>
      <c r="D21" s="5"/>
      <c r="E21" s="5"/>
      <c r="F21" s="5"/>
      <c r="G21" s="5"/>
      <c r="H21" s="5"/>
      <c r="I21" s="6"/>
    </row>
    <row r="22" spans="1:9" x14ac:dyDescent="0.25">
      <c r="A22" s="4"/>
      <c r="B22" s="5"/>
      <c r="C22" s="5"/>
      <c r="D22" s="5"/>
      <c r="E22" s="5"/>
      <c r="F22" s="5"/>
      <c r="G22" s="5"/>
      <c r="H22" s="5"/>
      <c r="I22" s="6"/>
    </row>
    <row r="23" spans="1:9" x14ac:dyDescent="0.25">
      <c r="A23" s="4"/>
      <c r="B23" s="5"/>
      <c r="C23" s="5"/>
      <c r="D23" s="5"/>
      <c r="E23" s="5"/>
      <c r="F23" s="5"/>
      <c r="G23" s="5"/>
      <c r="H23" s="5"/>
      <c r="I23" s="6"/>
    </row>
    <row r="24" spans="1:9" x14ac:dyDescent="0.25">
      <c r="A24" s="4"/>
      <c r="B24" s="5"/>
      <c r="C24" s="5"/>
      <c r="D24" s="5"/>
      <c r="E24" s="5"/>
      <c r="F24" s="5"/>
      <c r="G24" s="5"/>
      <c r="H24" s="5"/>
      <c r="I24" s="6"/>
    </row>
    <row r="25" spans="1:9" x14ac:dyDescent="0.25">
      <c r="A25" s="4"/>
      <c r="B25" s="5"/>
      <c r="C25" s="5"/>
      <c r="D25" s="5"/>
      <c r="E25" s="5"/>
      <c r="F25" s="5"/>
      <c r="G25" s="5"/>
      <c r="H25" s="5"/>
      <c r="I25" s="6"/>
    </row>
    <row r="26" spans="1:9" x14ac:dyDescent="0.25">
      <c r="A26" s="4"/>
      <c r="B26" s="5"/>
      <c r="C26" s="5"/>
      <c r="D26" s="5"/>
      <c r="E26" s="5"/>
      <c r="F26" s="5"/>
      <c r="G26" s="5"/>
      <c r="H26" s="5"/>
      <c r="I26" s="6"/>
    </row>
    <row r="27" spans="1:9" x14ac:dyDescent="0.25">
      <c r="A27" s="4"/>
      <c r="B27" s="5"/>
      <c r="C27" s="5"/>
      <c r="D27" s="5"/>
      <c r="E27" s="5"/>
      <c r="F27" s="5"/>
      <c r="G27" s="5"/>
      <c r="H27" s="5"/>
      <c r="I27" s="6"/>
    </row>
    <row r="28" spans="1:9" x14ac:dyDescent="0.25">
      <c r="A28" s="4"/>
      <c r="B28" s="5"/>
      <c r="C28" s="5"/>
      <c r="D28" s="5"/>
      <c r="E28" s="5"/>
      <c r="F28" s="5"/>
      <c r="G28" s="5"/>
      <c r="H28" s="5"/>
      <c r="I28" s="6"/>
    </row>
    <row r="29" spans="1:9" x14ac:dyDescent="0.25">
      <c r="A29" s="4"/>
      <c r="B29" s="5"/>
      <c r="C29" s="5"/>
      <c r="D29" s="5"/>
      <c r="E29" s="5"/>
      <c r="F29" s="5"/>
      <c r="G29" s="5"/>
      <c r="H29" s="5"/>
      <c r="I29" s="6"/>
    </row>
    <row r="30" spans="1:9" ht="42" customHeight="1" x14ac:dyDescent="0.25">
      <c r="A30" s="4"/>
      <c r="B30" s="5"/>
      <c r="C30" s="5"/>
      <c r="D30" s="5"/>
      <c r="E30" s="5"/>
      <c r="F30" s="5"/>
      <c r="G30" s="5"/>
      <c r="H30" s="5"/>
      <c r="I30" s="6"/>
    </row>
    <row r="31" spans="1:9" x14ac:dyDescent="0.25">
      <c r="A31" s="4"/>
      <c r="B31" s="5"/>
      <c r="C31" s="5"/>
      <c r="D31" s="5"/>
      <c r="E31" s="5"/>
      <c r="F31" s="5"/>
      <c r="G31" s="5"/>
      <c r="H31" s="5"/>
      <c r="I31" s="6"/>
    </row>
    <row r="32" spans="1:9" ht="20.25" customHeight="1" x14ac:dyDescent="0.25">
      <c r="A32" s="4"/>
      <c r="B32" s="5"/>
      <c r="C32" s="5"/>
      <c r="D32" s="5"/>
      <c r="E32" s="5"/>
      <c r="F32" s="5"/>
      <c r="G32" s="5"/>
      <c r="H32" s="5"/>
      <c r="I32" s="6"/>
    </row>
    <row r="33" spans="1:9" ht="20.25" customHeight="1" x14ac:dyDescent="0.25">
      <c r="A33" s="4"/>
      <c r="B33" s="5"/>
      <c r="C33" s="5"/>
      <c r="D33" s="5"/>
      <c r="E33" s="5"/>
      <c r="F33" s="5"/>
      <c r="G33" s="5"/>
      <c r="H33" s="5"/>
      <c r="I33" s="6"/>
    </row>
    <row r="34" spans="1:9" ht="20.25" customHeight="1" x14ac:dyDescent="0.25">
      <c r="A34" s="4"/>
      <c r="B34" s="5"/>
      <c r="C34" s="5"/>
      <c r="D34" s="5"/>
      <c r="E34" s="5"/>
      <c r="F34" s="5"/>
      <c r="G34" s="5"/>
      <c r="H34" s="5"/>
      <c r="I34" s="6"/>
    </row>
    <row r="35" spans="1:9" ht="20.25" customHeight="1" x14ac:dyDescent="0.25">
      <c r="A35" s="4"/>
      <c r="B35" s="5"/>
      <c r="C35" s="5"/>
      <c r="D35" s="5"/>
      <c r="E35" s="5"/>
      <c r="F35" s="5"/>
      <c r="G35" s="5"/>
      <c r="H35" s="5"/>
      <c r="I35" s="6"/>
    </row>
    <row r="36" spans="1:9" ht="20.25" customHeight="1" x14ac:dyDescent="0.25">
      <c r="A36" s="54"/>
      <c r="B36" s="55"/>
      <c r="C36" s="55"/>
      <c r="D36" s="55"/>
      <c r="E36" s="55"/>
      <c r="F36" s="55"/>
      <c r="G36" s="55"/>
      <c r="H36" s="55"/>
      <c r="I36" s="56"/>
    </row>
    <row r="37" spans="1:9" ht="20.25" customHeight="1" x14ac:dyDescent="0.25">
      <c r="A37" s="4"/>
      <c r="B37" s="5"/>
      <c r="C37" s="5"/>
      <c r="D37" s="5"/>
      <c r="E37" s="5"/>
      <c r="F37" s="5"/>
      <c r="G37" s="5"/>
      <c r="H37" s="5"/>
      <c r="I37" s="6"/>
    </row>
    <row r="38" spans="1:9" ht="20.25" customHeight="1" x14ac:dyDescent="0.25">
      <c r="A38" s="4"/>
      <c r="B38" s="5"/>
      <c r="C38" s="5"/>
      <c r="D38" s="5"/>
      <c r="E38" s="5"/>
      <c r="F38" s="5"/>
      <c r="G38" s="5"/>
      <c r="H38" s="5"/>
      <c r="I38" s="6"/>
    </row>
    <row r="39" spans="1:9" x14ac:dyDescent="0.25">
      <c r="A39" s="4"/>
      <c r="B39" s="5"/>
      <c r="C39" s="5"/>
      <c r="D39" s="5"/>
      <c r="E39" s="5"/>
      <c r="F39" s="5"/>
      <c r="G39" s="5"/>
      <c r="H39" s="5"/>
      <c r="I39" s="6"/>
    </row>
    <row r="40" spans="1:9" x14ac:dyDescent="0.25">
      <c r="A40" s="4"/>
      <c r="B40" s="5"/>
      <c r="C40" s="5"/>
      <c r="D40" s="5"/>
      <c r="E40" s="5"/>
      <c r="F40" s="5"/>
      <c r="G40" s="5"/>
      <c r="H40" s="5"/>
      <c r="I40" s="6"/>
    </row>
    <row r="41" spans="1:9" x14ac:dyDescent="0.25">
      <c r="A41" s="4"/>
      <c r="B41" s="5"/>
      <c r="C41" s="5"/>
      <c r="D41" s="5"/>
      <c r="E41" s="5"/>
      <c r="F41" s="5"/>
      <c r="G41" s="5"/>
      <c r="H41" s="5"/>
      <c r="I41" s="6"/>
    </row>
    <row r="42" spans="1:9" x14ac:dyDescent="0.25">
      <c r="A42" s="4"/>
      <c r="B42" s="5"/>
      <c r="C42" s="5"/>
      <c r="D42" s="5"/>
      <c r="E42" s="5"/>
      <c r="F42" s="5"/>
      <c r="G42" s="5"/>
      <c r="H42" s="5"/>
      <c r="I42" s="6"/>
    </row>
    <row r="43" spans="1:9" x14ac:dyDescent="0.25">
      <c r="A43" s="4"/>
      <c r="B43" s="5"/>
      <c r="C43" s="5"/>
      <c r="D43" s="5"/>
      <c r="E43" s="5"/>
      <c r="F43" s="5"/>
      <c r="G43" s="5"/>
      <c r="H43" s="5"/>
      <c r="I43" s="6"/>
    </row>
    <row r="44" spans="1:9" x14ac:dyDescent="0.25">
      <c r="A44" s="4"/>
      <c r="B44" s="5"/>
      <c r="C44" s="5"/>
      <c r="D44" s="5"/>
      <c r="E44" s="5"/>
      <c r="F44" s="5"/>
      <c r="G44" s="5"/>
      <c r="H44" s="5"/>
      <c r="I44" s="6"/>
    </row>
    <row r="45" spans="1:9" x14ac:dyDescent="0.25">
      <c r="A45" s="4"/>
      <c r="B45" s="5"/>
      <c r="C45" s="5"/>
      <c r="D45" s="5"/>
      <c r="E45" s="5"/>
      <c r="F45" s="5"/>
      <c r="G45" s="5"/>
      <c r="H45" s="5"/>
      <c r="I45" s="6"/>
    </row>
    <row r="46" spans="1:9" ht="15.75" thickBot="1" x14ac:dyDescent="0.3">
      <c r="A46" s="7"/>
      <c r="B46" s="8"/>
      <c r="C46" s="8"/>
      <c r="D46" s="8"/>
      <c r="E46" s="8"/>
      <c r="F46" s="8"/>
      <c r="G46" s="8"/>
      <c r="H46" s="8"/>
      <c r="I46" s="9"/>
    </row>
  </sheetData>
  <mergeCells count="1">
    <mergeCell ref="A36:I36"/>
  </mergeCells>
  <printOptions horizontalCentered="1" verticalCentered="1"/>
  <pageMargins left="0.70866141732283472" right="0.70866141732283472" top="0.74803149606299213" bottom="0.74803149606299213" header="0.31496062992125984" footer="0.31496062992125984"/>
  <pageSetup scale="8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83"/>
  <sheetViews>
    <sheetView showGridLines="0" tabSelected="1" zoomScale="85" zoomScaleNormal="85" zoomScaleSheetLayoutView="30" workbookViewId="0">
      <selection activeCell="A5" sqref="A5:P5"/>
    </sheetView>
  </sheetViews>
  <sheetFormatPr baseColWidth="10" defaultColWidth="11.5703125" defaultRowHeight="43.5" customHeight="1" x14ac:dyDescent="0.25"/>
  <cols>
    <col min="1" max="1" width="23.5703125" style="11" customWidth="1"/>
    <col min="2" max="2" width="35.42578125" style="36" customWidth="1"/>
    <col min="3" max="3" width="32.85546875" style="36" customWidth="1"/>
    <col min="4" max="4" width="28.85546875" style="113" customWidth="1"/>
    <col min="5" max="6" width="15.140625" style="36" customWidth="1"/>
    <col min="7" max="7" width="16.28515625" style="36" customWidth="1"/>
    <col min="8" max="8" width="13.7109375" style="36" customWidth="1"/>
    <col min="9" max="9" width="15.7109375" style="36" customWidth="1"/>
    <col min="10" max="10" width="12.7109375" style="36" customWidth="1"/>
    <col min="11" max="11" width="15.28515625" style="36" customWidth="1"/>
    <col min="12" max="12" width="15.42578125" style="36" customWidth="1"/>
    <col min="13" max="13" width="13.7109375" style="36" customWidth="1"/>
    <col min="14" max="14" width="14.42578125" style="36" customWidth="1"/>
    <col min="15" max="15" width="65.140625" style="11" customWidth="1"/>
    <col min="16" max="16" width="61.5703125" style="11" customWidth="1"/>
    <col min="17" max="17" width="57.42578125" style="11" customWidth="1"/>
    <col min="18" max="18" width="46" style="11" customWidth="1"/>
    <col min="19" max="19" width="11.5703125" style="11"/>
    <col min="20" max="20" width="13.140625" style="11" bestFit="1" customWidth="1"/>
    <col min="21" max="16384" width="11.5703125" style="11"/>
  </cols>
  <sheetData>
    <row r="1" spans="1:24" ht="43.5" customHeight="1" x14ac:dyDescent="0.25">
      <c r="A1" s="72"/>
      <c r="B1" s="73"/>
      <c r="C1" s="78" t="s">
        <v>18</v>
      </c>
      <c r="D1" s="79"/>
      <c r="E1" s="79"/>
      <c r="F1" s="79"/>
      <c r="G1" s="79"/>
      <c r="H1" s="79"/>
      <c r="I1" s="79"/>
      <c r="J1" s="79"/>
      <c r="K1" s="79"/>
      <c r="L1" s="79"/>
      <c r="M1" s="79"/>
      <c r="N1" s="79"/>
      <c r="O1" s="80"/>
      <c r="P1" s="10" t="s">
        <v>95</v>
      </c>
    </row>
    <row r="2" spans="1:24" s="13" customFormat="1" ht="43.5" customHeight="1" x14ac:dyDescent="0.25">
      <c r="A2" s="74"/>
      <c r="B2" s="75"/>
      <c r="C2" s="81"/>
      <c r="D2" s="82"/>
      <c r="E2" s="82"/>
      <c r="F2" s="82"/>
      <c r="G2" s="82"/>
      <c r="H2" s="82"/>
      <c r="I2" s="82"/>
      <c r="J2" s="82"/>
      <c r="K2" s="82"/>
      <c r="L2" s="82"/>
      <c r="M2" s="82"/>
      <c r="N2" s="82"/>
      <c r="O2" s="83"/>
      <c r="P2" s="12" t="s">
        <v>200</v>
      </c>
    </row>
    <row r="3" spans="1:24" s="13" customFormat="1" ht="43.5" customHeight="1" x14ac:dyDescent="0.25">
      <c r="A3" s="76"/>
      <c r="B3" s="77"/>
      <c r="C3" s="84"/>
      <c r="D3" s="85"/>
      <c r="E3" s="85"/>
      <c r="F3" s="85"/>
      <c r="G3" s="85"/>
      <c r="H3" s="85"/>
      <c r="I3" s="85"/>
      <c r="J3" s="85"/>
      <c r="K3" s="85"/>
      <c r="L3" s="85"/>
      <c r="M3" s="85"/>
      <c r="N3" s="85"/>
      <c r="O3" s="86"/>
      <c r="P3" s="10" t="s">
        <v>201</v>
      </c>
    </row>
    <row r="4" spans="1:24" s="13" customFormat="1" ht="43.5" customHeight="1" x14ac:dyDescent="0.25">
      <c r="B4" s="87"/>
      <c r="C4" s="87"/>
      <c r="D4" s="87"/>
      <c r="E4" s="87"/>
      <c r="F4" s="87"/>
      <c r="G4" s="87"/>
      <c r="H4" s="87"/>
      <c r="I4" s="87"/>
      <c r="J4" s="87"/>
      <c r="K4" s="87"/>
      <c r="L4" s="87"/>
      <c r="M4" s="87"/>
      <c r="N4" s="87"/>
      <c r="O4" s="87"/>
      <c r="P4" s="14"/>
    </row>
    <row r="5" spans="1:24" s="13" customFormat="1" ht="43.5" customHeight="1" x14ac:dyDescent="0.25">
      <c r="A5" s="120" t="s">
        <v>199</v>
      </c>
      <c r="B5" s="121"/>
      <c r="C5" s="121"/>
      <c r="D5" s="121"/>
      <c r="E5" s="121"/>
      <c r="F5" s="121"/>
      <c r="G5" s="121"/>
      <c r="H5" s="121"/>
      <c r="I5" s="121"/>
      <c r="J5" s="121"/>
      <c r="K5" s="121"/>
      <c r="L5" s="121"/>
      <c r="M5" s="121"/>
      <c r="N5" s="121"/>
      <c r="O5" s="121"/>
      <c r="P5" s="121"/>
    </row>
    <row r="6" spans="1:24" s="13" customFormat="1" ht="43.5" customHeight="1" x14ac:dyDescent="0.25">
      <c r="B6" s="15"/>
      <c r="C6" s="15"/>
      <c r="D6" s="99"/>
      <c r="E6" s="16"/>
      <c r="F6" s="16"/>
      <c r="G6" s="16"/>
      <c r="H6" s="16"/>
      <c r="I6" s="16"/>
      <c r="J6" s="16"/>
      <c r="K6" s="16"/>
      <c r="L6" s="16"/>
      <c r="M6" s="15"/>
      <c r="N6" s="15"/>
      <c r="O6" s="17"/>
      <c r="P6" s="17"/>
    </row>
    <row r="7" spans="1:24" s="13" customFormat="1" ht="43.5" customHeight="1" x14ac:dyDescent="0.25">
      <c r="A7" s="118" t="s">
        <v>96</v>
      </c>
      <c r="B7" s="118"/>
      <c r="C7" s="118"/>
      <c r="D7" s="118"/>
      <c r="E7" s="118"/>
      <c r="F7" s="118"/>
      <c r="G7" s="118"/>
      <c r="H7" s="118"/>
      <c r="I7" s="118"/>
      <c r="J7" s="118"/>
      <c r="K7" s="118"/>
      <c r="L7" s="118"/>
      <c r="M7" s="118"/>
      <c r="N7" s="118"/>
      <c r="O7" s="118"/>
      <c r="P7" s="118"/>
      <c r="Q7" s="119"/>
      <c r="R7" s="119"/>
      <c r="S7" s="119"/>
      <c r="T7" s="119"/>
      <c r="U7" s="119"/>
      <c r="V7" s="119"/>
      <c r="W7" s="119"/>
      <c r="X7" s="119"/>
    </row>
    <row r="8" spans="1:24" s="13" customFormat="1" ht="39" customHeight="1" x14ac:dyDescent="0.25">
      <c r="A8" s="18"/>
      <c r="B8" s="19"/>
      <c r="C8" s="19"/>
      <c r="D8" s="100"/>
      <c r="E8" s="15"/>
      <c r="F8" s="15"/>
      <c r="G8" s="15"/>
      <c r="H8" s="15"/>
      <c r="I8" s="15"/>
      <c r="J8" s="15"/>
      <c r="K8" s="15"/>
      <c r="L8" s="15"/>
      <c r="M8" s="19"/>
      <c r="N8" s="19"/>
      <c r="O8" s="18"/>
      <c r="P8" s="18"/>
      <c r="Q8" s="18"/>
      <c r="R8" s="18"/>
      <c r="S8" s="18"/>
      <c r="T8" s="18"/>
      <c r="U8" s="18"/>
      <c r="V8" s="18"/>
      <c r="W8" s="18"/>
      <c r="X8" s="18"/>
    </row>
    <row r="9" spans="1:24" s="20" customFormat="1" ht="43.5" customHeight="1" x14ac:dyDescent="0.25">
      <c r="A9" s="91" t="s">
        <v>0</v>
      </c>
      <c r="B9" s="91" t="s">
        <v>1</v>
      </c>
      <c r="C9" s="91" t="s">
        <v>2</v>
      </c>
      <c r="D9" s="101" t="s">
        <v>7</v>
      </c>
      <c r="E9" s="91" t="s">
        <v>24</v>
      </c>
      <c r="F9" s="91"/>
      <c r="G9" s="91"/>
      <c r="H9" s="91"/>
      <c r="I9" s="91"/>
      <c r="J9" s="91"/>
      <c r="K9" s="91"/>
      <c r="L9" s="91"/>
      <c r="M9" s="92" t="s">
        <v>5</v>
      </c>
      <c r="N9" s="92" t="s">
        <v>48</v>
      </c>
      <c r="O9" s="61" t="s">
        <v>98</v>
      </c>
      <c r="P9" s="61" t="s">
        <v>104</v>
      </c>
    </row>
    <row r="10" spans="1:24" ht="43.5" customHeight="1" x14ac:dyDescent="0.25">
      <c r="A10" s="91"/>
      <c r="B10" s="91"/>
      <c r="C10" s="91"/>
      <c r="D10" s="101"/>
      <c r="E10" s="21" t="s">
        <v>8</v>
      </c>
      <c r="F10" s="22" t="s">
        <v>9</v>
      </c>
      <c r="G10" s="21" t="s">
        <v>10</v>
      </c>
      <c r="H10" s="22" t="s">
        <v>11</v>
      </c>
      <c r="I10" s="21" t="s">
        <v>12</v>
      </c>
      <c r="J10" s="22" t="s">
        <v>13</v>
      </c>
      <c r="K10" s="21" t="s">
        <v>14</v>
      </c>
      <c r="L10" s="22" t="s">
        <v>15</v>
      </c>
      <c r="M10" s="92"/>
      <c r="N10" s="92"/>
      <c r="O10" s="61"/>
      <c r="P10" s="61"/>
    </row>
    <row r="11" spans="1:24" s="26" customFormat="1" ht="153" customHeight="1" x14ac:dyDescent="0.25">
      <c r="A11" s="57" t="s">
        <v>25</v>
      </c>
      <c r="B11" s="23" t="s">
        <v>26</v>
      </c>
      <c r="C11" s="24" t="s">
        <v>137</v>
      </c>
      <c r="D11" s="102" t="s">
        <v>37</v>
      </c>
      <c r="E11" s="53">
        <v>1</v>
      </c>
      <c r="F11" s="53">
        <v>2</v>
      </c>
      <c r="G11" s="45">
        <v>4</v>
      </c>
      <c r="H11" s="25"/>
      <c r="I11" s="45">
        <v>7</v>
      </c>
      <c r="J11" s="25"/>
      <c r="K11" s="45">
        <v>10</v>
      </c>
      <c r="L11" s="25"/>
      <c r="M11" s="93">
        <f>+F11</f>
        <v>2</v>
      </c>
      <c r="N11" s="94">
        <f>+IF(F11/E11 &gt; 1, 100%, F11/E11)</f>
        <v>1</v>
      </c>
      <c r="O11" s="37" t="s">
        <v>156</v>
      </c>
      <c r="P11" s="38" t="s">
        <v>157</v>
      </c>
    </row>
    <row r="12" spans="1:24" s="26" customFormat="1" ht="72" customHeight="1" x14ac:dyDescent="0.25">
      <c r="A12" s="65"/>
      <c r="B12" s="23" t="s">
        <v>32</v>
      </c>
      <c r="C12" s="57" t="s">
        <v>136</v>
      </c>
      <c r="D12" s="102" t="s">
        <v>97</v>
      </c>
      <c r="E12" s="45">
        <v>0</v>
      </c>
      <c r="F12" s="25">
        <v>0</v>
      </c>
      <c r="G12" s="45">
        <f>122+398+24</f>
        <v>544</v>
      </c>
      <c r="H12" s="45"/>
      <c r="I12" s="45">
        <f>122+398+24</f>
        <v>544</v>
      </c>
      <c r="J12" s="45"/>
      <c r="K12" s="45">
        <f>122+398+242+80+40+700+118</f>
        <v>1700</v>
      </c>
      <c r="L12" s="25"/>
      <c r="M12" s="93">
        <f>+F12</f>
        <v>0</v>
      </c>
      <c r="N12" s="95" t="s">
        <v>195</v>
      </c>
      <c r="O12" s="37" t="s">
        <v>99</v>
      </c>
      <c r="P12" s="38" t="s">
        <v>103</v>
      </c>
    </row>
    <row r="13" spans="1:24" s="26" customFormat="1" ht="100.5" customHeight="1" x14ac:dyDescent="0.25">
      <c r="A13" s="65"/>
      <c r="B13" s="23" t="s">
        <v>33</v>
      </c>
      <c r="C13" s="65"/>
      <c r="D13" s="102" t="s">
        <v>38</v>
      </c>
      <c r="E13" s="25">
        <v>0</v>
      </c>
      <c r="F13" s="25">
        <v>0</v>
      </c>
      <c r="G13" s="25">
        <v>0</v>
      </c>
      <c r="H13" s="25"/>
      <c r="I13" s="25">
        <v>0</v>
      </c>
      <c r="J13" s="25"/>
      <c r="K13" s="45">
        <v>17000</v>
      </c>
      <c r="L13" s="25"/>
      <c r="M13" s="93">
        <f>+F13</f>
        <v>0</v>
      </c>
      <c r="N13" s="95" t="s">
        <v>195</v>
      </c>
      <c r="O13" s="41" t="s">
        <v>150</v>
      </c>
      <c r="P13" s="38" t="s">
        <v>152</v>
      </c>
    </row>
    <row r="14" spans="1:24" s="26" customFormat="1" ht="86.25" customHeight="1" x14ac:dyDescent="0.25">
      <c r="A14" s="65"/>
      <c r="B14" s="66" t="s">
        <v>34</v>
      </c>
      <c r="C14" s="65"/>
      <c r="D14" s="103" t="s">
        <v>49</v>
      </c>
      <c r="E14" s="25">
        <v>0</v>
      </c>
      <c r="F14" s="25">
        <v>0</v>
      </c>
      <c r="G14" s="45">
        <v>150</v>
      </c>
      <c r="H14" s="25"/>
      <c r="I14" s="45">
        <f>150+40</f>
        <v>190</v>
      </c>
      <c r="J14" s="25"/>
      <c r="K14" s="45">
        <f>150+40+260+470</f>
        <v>920</v>
      </c>
      <c r="L14" s="25"/>
      <c r="M14" s="93">
        <f>+F14</f>
        <v>0</v>
      </c>
      <c r="N14" s="95" t="s">
        <v>195</v>
      </c>
      <c r="O14" s="59" t="s">
        <v>100</v>
      </c>
      <c r="P14" s="59" t="s">
        <v>151</v>
      </c>
    </row>
    <row r="15" spans="1:24" s="26" customFormat="1" ht="48.75" customHeight="1" x14ac:dyDescent="0.25">
      <c r="A15" s="65"/>
      <c r="B15" s="67"/>
      <c r="C15" s="65"/>
      <c r="D15" s="102" t="s">
        <v>168</v>
      </c>
      <c r="E15" s="25">
        <v>0</v>
      </c>
      <c r="F15" s="25">
        <v>0</v>
      </c>
      <c r="G15" s="45">
        <v>850</v>
      </c>
      <c r="H15" s="25"/>
      <c r="I15" s="45">
        <v>850</v>
      </c>
      <c r="J15" s="25"/>
      <c r="K15" s="45">
        <f>850+130</f>
        <v>980</v>
      </c>
      <c r="L15" s="25"/>
      <c r="M15" s="93">
        <f>+F15</f>
        <v>0</v>
      </c>
      <c r="N15" s="95" t="s">
        <v>195</v>
      </c>
      <c r="O15" s="69"/>
      <c r="P15" s="69"/>
    </row>
    <row r="16" spans="1:24" s="26" customFormat="1" ht="43.5" customHeight="1" x14ac:dyDescent="0.25">
      <c r="A16" s="65"/>
      <c r="B16" s="68"/>
      <c r="C16" s="58"/>
      <c r="D16" s="102" t="s">
        <v>20</v>
      </c>
      <c r="E16" s="25">
        <v>0</v>
      </c>
      <c r="F16" s="25">
        <v>0</v>
      </c>
      <c r="G16" s="45">
        <v>50</v>
      </c>
      <c r="H16" s="25"/>
      <c r="I16" s="45">
        <v>50</v>
      </c>
      <c r="J16" s="25"/>
      <c r="K16" s="45">
        <f>50+50+50+50</f>
        <v>200</v>
      </c>
      <c r="L16" s="25"/>
      <c r="M16" s="93">
        <f>+F16</f>
        <v>0</v>
      </c>
      <c r="N16" s="95" t="s">
        <v>195</v>
      </c>
      <c r="O16" s="60"/>
      <c r="P16" s="60"/>
    </row>
    <row r="17" spans="1:16" s="26" customFormat="1" ht="98.25" customHeight="1" x14ac:dyDescent="0.25">
      <c r="A17" s="65"/>
      <c r="B17" s="66" t="s">
        <v>35</v>
      </c>
      <c r="C17" s="57" t="s">
        <v>138</v>
      </c>
      <c r="D17" s="102" t="s">
        <v>50</v>
      </c>
      <c r="E17" s="47">
        <v>0.5</v>
      </c>
      <c r="F17" s="46">
        <v>0.5</v>
      </c>
      <c r="G17" s="47">
        <v>0.6</v>
      </c>
      <c r="H17" s="46"/>
      <c r="I17" s="47">
        <v>0.7</v>
      </c>
      <c r="J17" s="46"/>
      <c r="K17" s="47">
        <v>1</v>
      </c>
      <c r="L17" s="25"/>
      <c r="M17" s="96">
        <f>+F17</f>
        <v>0.5</v>
      </c>
      <c r="N17" s="94">
        <f>+IF(F17/E17 &gt; 1, 100%, F17/E17)</f>
        <v>1</v>
      </c>
      <c r="O17" s="59" t="s">
        <v>169</v>
      </c>
      <c r="P17" s="59" t="s">
        <v>170</v>
      </c>
    </row>
    <row r="18" spans="1:16" s="26" customFormat="1" ht="66" customHeight="1" x14ac:dyDescent="0.25">
      <c r="A18" s="65"/>
      <c r="B18" s="68"/>
      <c r="C18" s="58"/>
      <c r="D18" s="102" t="s">
        <v>51</v>
      </c>
      <c r="E18" s="45">
        <v>33</v>
      </c>
      <c r="F18" s="25">
        <v>33</v>
      </c>
      <c r="G18" s="45">
        <v>33</v>
      </c>
      <c r="H18" s="25"/>
      <c r="I18" s="45">
        <v>33</v>
      </c>
      <c r="J18" s="25"/>
      <c r="K18" s="45">
        <v>33</v>
      </c>
      <c r="L18" s="25"/>
      <c r="M18" s="93">
        <f>+F18</f>
        <v>33</v>
      </c>
      <c r="N18" s="94">
        <f>+IF(F18/E18 &gt; 1, 100%, F18/E18)</f>
        <v>1</v>
      </c>
      <c r="O18" s="60"/>
      <c r="P18" s="60"/>
    </row>
    <row r="19" spans="1:16" s="26" customFormat="1" ht="43.5" customHeight="1" x14ac:dyDescent="0.25">
      <c r="A19" s="65"/>
      <c r="B19" s="66" t="s">
        <v>36</v>
      </c>
      <c r="C19" s="57" t="s">
        <v>146</v>
      </c>
      <c r="D19" s="103" t="s">
        <v>52</v>
      </c>
      <c r="E19" s="47">
        <v>0.1</v>
      </c>
      <c r="F19" s="46">
        <v>0</v>
      </c>
      <c r="G19" s="47">
        <v>0.3</v>
      </c>
      <c r="H19" s="46"/>
      <c r="I19" s="47">
        <v>0.5</v>
      </c>
      <c r="J19" s="46"/>
      <c r="K19" s="47">
        <v>0.8</v>
      </c>
      <c r="L19" s="25"/>
      <c r="M19" s="93">
        <f>+F19</f>
        <v>0</v>
      </c>
      <c r="N19" s="94">
        <v>0</v>
      </c>
      <c r="O19" s="59" t="s">
        <v>164</v>
      </c>
      <c r="P19" s="59" t="s">
        <v>165</v>
      </c>
    </row>
    <row r="20" spans="1:16" s="26" customFormat="1" ht="43.5" customHeight="1" x14ac:dyDescent="0.25">
      <c r="A20" s="58"/>
      <c r="B20" s="68"/>
      <c r="C20" s="58"/>
      <c r="D20" s="102" t="s">
        <v>53</v>
      </c>
      <c r="E20" s="47">
        <v>0</v>
      </c>
      <c r="F20" s="46">
        <v>0</v>
      </c>
      <c r="G20" s="47">
        <v>0.2</v>
      </c>
      <c r="H20" s="46"/>
      <c r="I20" s="47">
        <v>0.6</v>
      </c>
      <c r="J20" s="46"/>
      <c r="K20" s="47">
        <v>1</v>
      </c>
      <c r="L20" s="25"/>
      <c r="M20" s="93">
        <f>+F20</f>
        <v>0</v>
      </c>
      <c r="N20" s="94">
        <v>0</v>
      </c>
      <c r="O20" s="60"/>
      <c r="P20" s="60"/>
    </row>
    <row r="21" spans="1:16" s="26" customFormat="1" ht="83.25" customHeight="1" x14ac:dyDescent="0.25">
      <c r="A21" s="57" t="s">
        <v>27</v>
      </c>
      <c r="B21" s="66" t="s">
        <v>39</v>
      </c>
      <c r="C21" s="57" t="s">
        <v>138</v>
      </c>
      <c r="D21" s="102" t="s">
        <v>144</v>
      </c>
      <c r="E21" s="45">
        <v>0</v>
      </c>
      <c r="F21" s="25">
        <v>0</v>
      </c>
      <c r="G21" s="45">
        <v>0</v>
      </c>
      <c r="H21" s="45">
        <v>0</v>
      </c>
      <c r="I21" s="45">
        <v>0</v>
      </c>
      <c r="J21" s="25"/>
      <c r="K21" s="45">
        <v>20</v>
      </c>
      <c r="L21" s="25"/>
      <c r="M21" s="93">
        <f>+F21</f>
        <v>0</v>
      </c>
      <c r="N21" s="95" t="s">
        <v>195</v>
      </c>
      <c r="O21" s="59" t="s">
        <v>112</v>
      </c>
      <c r="P21" s="59" t="s">
        <v>111</v>
      </c>
    </row>
    <row r="22" spans="1:16" s="26" customFormat="1" ht="84.75" customHeight="1" x14ac:dyDescent="0.25">
      <c r="A22" s="65"/>
      <c r="B22" s="67"/>
      <c r="C22" s="65"/>
      <c r="D22" s="102" t="s">
        <v>54</v>
      </c>
      <c r="E22" s="45">
        <v>0</v>
      </c>
      <c r="F22" s="45">
        <v>0</v>
      </c>
      <c r="G22" s="45">
        <v>0</v>
      </c>
      <c r="H22" s="45">
        <v>0</v>
      </c>
      <c r="I22" s="45">
        <v>0</v>
      </c>
      <c r="J22" s="25"/>
      <c r="K22" s="45">
        <v>5</v>
      </c>
      <c r="L22" s="25"/>
      <c r="M22" s="93">
        <f>+F22</f>
        <v>0</v>
      </c>
      <c r="N22" s="95" t="s">
        <v>195</v>
      </c>
      <c r="O22" s="69"/>
      <c r="P22" s="69"/>
    </row>
    <row r="23" spans="1:16" s="26" customFormat="1" ht="43.5" customHeight="1" x14ac:dyDescent="0.25">
      <c r="A23" s="65"/>
      <c r="B23" s="67"/>
      <c r="C23" s="65"/>
      <c r="D23" s="102" t="s">
        <v>55</v>
      </c>
      <c r="E23" s="45">
        <v>0</v>
      </c>
      <c r="F23" s="45">
        <v>0</v>
      </c>
      <c r="G23" s="45">
        <v>2</v>
      </c>
      <c r="H23" s="45">
        <v>0</v>
      </c>
      <c r="I23" s="45">
        <v>2</v>
      </c>
      <c r="J23" s="25"/>
      <c r="K23" s="45">
        <v>10</v>
      </c>
      <c r="L23" s="25"/>
      <c r="M23" s="93">
        <f>+F23</f>
        <v>0</v>
      </c>
      <c r="N23" s="95" t="s">
        <v>195</v>
      </c>
      <c r="O23" s="69"/>
      <c r="P23" s="69"/>
    </row>
    <row r="24" spans="1:16" s="26" customFormat="1" ht="60" customHeight="1" x14ac:dyDescent="0.25">
      <c r="A24" s="65"/>
      <c r="B24" s="68"/>
      <c r="C24" s="65"/>
      <c r="D24" s="104" t="s">
        <v>56</v>
      </c>
      <c r="E24" s="46">
        <v>0</v>
      </c>
      <c r="F24" s="46">
        <v>0</v>
      </c>
      <c r="G24" s="47">
        <v>0</v>
      </c>
      <c r="H24" s="46"/>
      <c r="I24" s="47">
        <v>1</v>
      </c>
      <c r="J24" s="46"/>
      <c r="K24" s="47">
        <v>1</v>
      </c>
      <c r="L24" s="25"/>
      <c r="M24" s="93">
        <f>+F24</f>
        <v>0</v>
      </c>
      <c r="N24" s="94">
        <v>0</v>
      </c>
      <c r="O24" s="60"/>
      <c r="P24" s="60"/>
    </row>
    <row r="25" spans="1:16" s="26" customFormat="1" ht="63.75" customHeight="1" x14ac:dyDescent="0.25">
      <c r="A25" s="65"/>
      <c r="B25" s="66" t="s">
        <v>40</v>
      </c>
      <c r="C25" s="65"/>
      <c r="D25" s="102" t="s">
        <v>59</v>
      </c>
      <c r="E25" s="45">
        <v>3</v>
      </c>
      <c r="F25" s="25">
        <v>3</v>
      </c>
      <c r="G25" s="45">
        <v>11</v>
      </c>
      <c r="H25" s="25"/>
      <c r="I25" s="45">
        <v>15</v>
      </c>
      <c r="J25" s="25"/>
      <c r="K25" s="45">
        <v>24</v>
      </c>
      <c r="L25" s="25"/>
      <c r="M25" s="93">
        <f>+F25</f>
        <v>3</v>
      </c>
      <c r="N25" s="94">
        <f>+IF(F25/E25 &gt; 1, 100%, F25/E25)</f>
        <v>1</v>
      </c>
      <c r="O25" s="59" t="s">
        <v>159</v>
      </c>
      <c r="P25" s="59" t="s">
        <v>160</v>
      </c>
    </row>
    <row r="26" spans="1:16" s="26" customFormat="1" ht="43.5" customHeight="1" x14ac:dyDescent="0.25">
      <c r="A26" s="65"/>
      <c r="B26" s="67"/>
      <c r="C26" s="65"/>
      <c r="D26" s="102" t="s">
        <v>57</v>
      </c>
      <c r="E26" s="45">
        <v>4</v>
      </c>
      <c r="F26" s="25">
        <v>4</v>
      </c>
      <c r="G26" s="45">
        <v>15</v>
      </c>
      <c r="H26" s="25"/>
      <c r="I26" s="45">
        <v>22</v>
      </c>
      <c r="J26" s="25"/>
      <c r="K26" s="45">
        <v>33</v>
      </c>
      <c r="L26" s="25"/>
      <c r="M26" s="93">
        <f>+F26</f>
        <v>4</v>
      </c>
      <c r="N26" s="94">
        <f>+IF(F26/E26 &gt; 1, 100%, F26/E26)</f>
        <v>1</v>
      </c>
      <c r="O26" s="69"/>
      <c r="P26" s="69"/>
    </row>
    <row r="27" spans="1:16" s="26" customFormat="1" ht="43.5" customHeight="1" x14ac:dyDescent="0.25">
      <c r="A27" s="65"/>
      <c r="B27" s="67"/>
      <c r="C27" s="65"/>
      <c r="D27" s="102" t="s">
        <v>58</v>
      </c>
      <c r="E27" s="45">
        <v>1</v>
      </c>
      <c r="F27" s="25">
        <v>1</v>
      </c>
      <c r="G27" s="45">
        <v>6</v>
      </c>
      <c r="H27" s="25"/>
      <c r="I27" s="45">
        <v>10</v>
      </c>
      <c r="J27" s="25"/>
      <c r="K27" s="45">
        <v>15</v>
      </c>
      <c r="L27" s="25"/>
      <c r="M27" s="93">
        <f>+F27</f>
        <v>1</v>
      </c>
      <c r="N27" s="94">
        <f>+IF(F27/E27 &gt; 1, 100%, F27/E27)</f>
        <v>1</v>
      </c>
      <c r="O27" s="69"/>
      <c r="P27" s="69"/>
    </row>
    <row r="28" spans="1:16" s="26" customFormat="1" ht="81" customHeight="1" x14ac:dyDescent="0.25">
      <c r="A28" s="65"/>
      <c r="B28" s="68"/>
      <c r="C28" s="65"/>
      <c r="D28" s="102" t="s">
        <v>60</v>
      </c>
      <c r="E28" s="45">
        <v>0</v>
      </c>
      <c r="F28" s="25">
        <v>0</v>
      </c>
      <c r="G28" s="47">
        <v>0.6</v>
      </c>
      <c r="H28" s="25"/>
      <c r="I28" s="47">
        <v>0.6</v>
      </c>
      <c r="J28" s="46"/>
      <c r="K28" s="47">
        <v>0.6</v>
      </c>
      <c r="L28" s="25"/>
      <c r="M28" s="93">
        <f>+F28</f>
        <v>0</v>
      </c>
      <c r="N28" s="94" t="s">
        <v>195</v>
      </c>
      <c r="O28" s="60"/>
      <c r="P28" s="60"/>
    </row>
    <row r="29" spans="1:16" s="26" customFormat="1" ht="126" customHeight="1" x14ac:dyDescent="0.25">
      <c r="A29" s="58"/>
      <c r="B29" s="23" t="s">
        <v>41</v>
      </c>
      <c r="C29" s="58"/>
      <c r="D29" s="102" t="s">
        <v>196</v>
      </c>
      <c r="E29" s="45"/>
      <c r="F29" s="25"/>
      <c r="G29" s="45"/>
      <c r="H29" s="25"/>
      <c r="I29" s="45"/>
      <c r="J29" s="25"/>
      <c r="K29" s="45"/>
      <c r="L29" s="25"/>
      <c r="M29" s="94"/>
      <c r="N29" s="97"/>
      <c r="O29" s="37" t="s">
        <v>134</v>
      </c>
      <c r="P29" s="38" t="s">
        <v>135</v>
      </c>
    </row>
    <row r="30" spans="1:16" s="26" customFormat="1" ht="99" customHeight="1" x14ac:dyDescent="0.25">
      <c r="A30" s="57" t="s">
        <v>28</v>
      </c>
      <c r="B30" s="23" t="s">
        <v>6</v>
      </c>
      <c r="C30" s="57" t="s">
        <v>139</v>
      </c>
      <c r="D30" s="102" t="s">
        <v>145</v>
      </c>
      <c r="E30" s="45">
        <v>66</v>
      </c>
      <c r="F30" s="25">
        <v>67</v>
      </c>
      <c r="G30" s="45">
        <v>66</v>
      </c>
      <c r="H30" s="25"/>
      <c r="I30" s="45">
        <v>94</v>
      </c>
      <c r="J30" s="25"/>
      <c r="K30" s="45">
        <v>217</v>
      </c>
      <c r="L30" s="25"/>
      <c r="M30" s="93">
        <f>+F30</f>
        <v>67</v>
      </c>
      <c r="N30" s="94">
        <f>+IF(F30/E30 &gt; 1, 100%, F30/E30)</f>
        <v>1</v>
      </c>
      <c r="O30" s="37" t="s">
        <v>161</v>
      </c>
      <c r="P30" s="38" t="s">
        <v>162</v>
      </c>
    </row>
    <row r="31" spans="1:16" s="26" customFormat="1" ht="84.75" customHeight="1" x14ac:dyDescent="0.25">
      <c r="A31" s="65"/>
      <c r="B31" s="66" t="s">
        <v>42</v>
      </c>
      <c r="C31" s="65"/>
      <c r="D31" s="102" t="s">
        <v>61</v>
      </c>
      <c r="E31" s="45">
        <v>4000</v>
      </c>
      <c r="F31" s="25">
        <v>4111</v>
      </c>
      <c r="G31" s="45">
        <v>7000</v>
      </c>
      <c r="H31" s="25"/>
      <c r="I31" s="45">
        <v>10000</v>
      </c>
      <c r="J31" s="25"/>
      <c r="K31" s="45">
        <v>14500</v>
      </c>
      <c r="L31" s="25"/>
      <c r="M31" s="93">
        <f>+F31</f>
        <v>4111</v>
      </c>
      <c r="N31" s="94">
        <f>+IF(F31/E31 &gt; 1, 100%, F31/E31)</f>
        <v>1</v>
      </c>
      <c r="O31" s="59" t="s">
        <v>171</v>
      </c>
      <c r="P31" s="59" t="s">
        <v>167</v>
      </c>
    </row>
    <row r="32" spans="1:16" s="26" customFormat="1" ht="81" customHeight="1" x14ac:dyDescent="0.25">
      <c r="A32" s="65"/>
      <c r="B32" s="68"/>
      <c r="C32" s="58"/>
      <c r="D32" s="102" t="s">
        <v>62</v>
      </c>
      <c r="E32" s="45">
        <v>0</v>
      </c>
      <c r="F32" s="25">
        <v>0</v>
      </c>
      <c r="G32" s="45">
        <v>0</v>
      </c>
      <c r="H32" s="45">
        <v>0</v>
      </c>
      <c r="I32" s="45">
        <v>0</v>
      </c>
      <c r="J32" s="25"/>
      <c r="K32" s="114">
        <v>0.9</v>
      </c>
      <c r="L32" s="25"/>
      <c r="M32" s="93">
        <f>+F32</f>
        <v>0</v>
      </c>
      <c r="N32" s="94" t="s">
        <v>195</v>
      </c>
      <c r="O32" s="60"/>
      <c r="P32" s="60"/>
    </row>
    <row r="33" spans="1:16" s="26" customFormat="1" ht="43.5" customHeight="1" x14ac:dyDescent="0.25">
      <c r="A33" s="65"/>
      <c r="B33" s="66" t="s">
        <v>19</v>
      </c>
      <c r="C33" s="57" t="s">
        <v>138</v>
      </c>
      <c r="D33" s="105" t="s">
        <v>63</v>
      </c>
      <c r="E33" s="45">
        <v>0</v>
      </c>
      <c r="F33" s="25">
        <v>0</v>
      </c>
      <c r="G33" s="45">
        <v>1</v>
      </c>
      <c r="H33" s="25"/>
      <c r="I33" s="45">
        <v>1</v>
      </c>
      <c r="J33" s="25"/>
      <c r="K33" s="45">
        <v>3</v>
      </c>
      <c r="L33" s="25"/>
      <c r="M33" s="93">
        <f>+F33</f>
        <v>0</v>
      </c>
      <c r="N33" s="94" t="s">
        <v>195</v>
      </c>
      <c r="O33" s="59" t="s">
        <v>154</v>
      </c>
      <c r="P33" s="59" t="s">
        <v>155</v>
      </c>
    </row>
    <row r="34" spans="1:16" s="26" customFormat="1" ht="50.25" customHeight="1" x14ac:dyDescent="0.25">
      <c r="A34" s="65"/>
      <c r="B34" s="67"/>
      <c r="C34" s="65"/>
      <c r="D34" s="105" t="s">
        <v>71</v>
      </c>
      <c r="E34" s="45">
        <v>0</v>
      </c>
      <c r="F34" s="25">
        <v>0</v>
      </c>
      <c r="G34" s="45">
        <v>0</v>
      </c>
      <c r="H34" s="25"/>
      <c r="I34" s="45">
        <v>0</v>
      </c>
      <c r="J34" s="25"/>
      <c r="K34" s="45">
        <v>28</v>
      </c>
      <c r="L34" s="25"/>
      <c r="M34" s="93">
        <f>+F34</f>
        <v>0</v>
      </c>
      <c r="N34" s="94" t="s">
        <v>195</v>
      </c>
      <c r="O34" s="69"/>
      <c r="P34" s="69"/>
    </row>
    <row r="35" spans="1:16" s="26" customFormat="1" ht="43.5" customHeight="1" x14ac:dyDescent="0.25">
      <c r="A35" s="58"/>
      <c r="B35" s="68"/>
      <c r="C35" s="58"/>
      <c r="D35" s="105" t="s">
        <v>72</v>
      </c>
      <c r="E35" s="45">
        <v>2</v>
      </c>
      <c r="F35" s="52">
        <v>2</v>
      </c>
      <c r="G35" s="45">
        <v>5</v>
      </c>
      <c r="H35" s="25"/>
      <c r="I35" s="45">
        <v>7</v>
      </c>
      <c r="J35" s="25"/>
      <c r="K35" s="45">
        <v>10</v>
      </c>
      <c r="L35" s="25"/>
      <c r="M35" s="93">
        <f>+F35</f>
        <v>2</v>
      </c>
      <c r="N35" s="94">
        <f>+IF(F35/E35 &gt; 1, 100%, F35/E35)</f>
        <v>1</v>
      </c>
      <c r="O35" s="60"/>
      <c r="P35" s="60"/>
    </row>
    <row r="36" spans="1:16" s="26" customFormat="1" ht="60" customHeight="1" x14ac:dyDescent="0.25">
      <c r="A36" s="62" t="s">
        <v>29</v>
      </c>
      <c r="B36" s="66" t="s">
        <v>17</v>
      </c>
      <c r="C36" s="57" t="s">
        <v>140</v>
      </c>
      <c r="D36" s="102" t="s">
        <v>65</v>
      </c>
      <c r="E36" s="45">
        <v>0</v>
      </c>
      <c r="F36" s="45">
        <v>0</v>
      </c>
      <c r="G36" s="45">
        <v>0</v>
      </c>
      <c r="H36" s="45">
        <v>0</v>
      </c>
      <c r="I36" s="45">
        <v>0</v>
      </c>
      <c r="J36" s="25"/>
      <c r="K36" s="45">
        <v>30</v>
      </c>
      <c r="L36" s="25"/>
      <c r="M36" s="93">
        <f>+F36</f>
        <v>0</v>
      </c>
      <c r="N36" s="94" t="s">
        <v>195</v>
      </c>
      <c r="O36" s="59" t="s">
        <v>101</v>
      </c>
      <c r="P36" s="59" t="s">
        <v>102</v>
      </c>
    </row>
    <row r="37" spans="1:16" s="26" customFormat="1" ht="60" customHeight="1" x14ac:dyDescent="0.25">
      <c r="A37" s="63"/>
      <c r="B37" s="67"/>
      <c r="C37" s="65"/>
      <c r="D37" s="106" t="s">
        <v>64</v>
      </c>
      <c r="E37" s="45">
        <v>0</v>
      </c>
      <c r="F37" s="25">
        <v>0</v>
      </c>
      <c r="G37" s="45">
        <v>2</v>
      </c>
      <c r="H37" s="25"/>
      <c r="I37" s="45">
        <v>3</v>
      </c>
      <c r="J37" s="25"/>
      <c r="K37" s="45">
        <v>6</v>
      </c>
      <c r="L37" s="25"/>
      <c r="M37" s="93">
        <f>+F37</f>
        <v>0</v>
      </c>
      <c r="N37" s="94" t="s">
        <v>195</v>
      </c>
      <c r="O37" s="69"/>
      <c r="P37" s="69"/>
    </row>
    <row r="38" spans="1:16" s="26" customFormat="1" ht="56.25" customHeight="1" x14ac:dyDescent="0.25">
      <c r="A38" s="64"/>
      <c r="B38" s="68"/>
      <c r="C38" s="65"/>
      <c r="D38" s="106" t="s">
        <v>66</v>
      </c>
      <c r="E38" s="45">
        <v>0</v>
      </c>
      <c r="F38" s="45">
        <v>0</v>
      </c>
      <c r="G38" s="45">
        <v>0</v>
      </c>
      <c r="H38" s="45">
        <v>0</v>
      </c>
      <c r="I38" s="45">
        <v>0</v>
      </c>
      <c r="J38" s="45">
        <v>0</v>
      </c>
      <c r="K38" s="45">
        <v>1</v>
      </c>
      <c r="L38" s="25"/>
      <c r="M38" s="93">
        <f>+F38</f>
        <v>0</v>
      </c>
      <c r="N38" s="94" t="s">
        <v>195</v>
      </c>
      <c r="O38" s="60"/>
      <c r="P38" s="60"/>
    </row>
    <row r="39" spans="1:16" s="26" customFormat="1" ht="163.5" customHeight="1" x14ac:dyDescent="0.25">
      <c r="A39" s="62" t="s">
        <v>30</v>
      </c>
      <c r="B39" s="23" t="s">
        <v>43</v>
      </c>
      <c r="C39" s="65"/>
      <c r="D39" s="102" t="s">
        <v>68</v>
      </c>
      <c r="E39" s="45">
        <v>0</v>
      </c>
      <c r="F39" s="25">
        <v>0</v>
      </c>
      <c r="G39" s="114">
        <v>0.19</v>
      </c>
      <c r="H39" s="115"/>
      <c r="I39" s="114">
        <v>0.76</v>
      </c>
      <c r="J39" s="115"/>
      <c r="K39" s="114">
        <v>1.9</v>
      </c>
      <c r="L39" s="25"/>
      <c r="M39" s="93">
        <f>+F39</f>
        <v>0</v>
      </c>
      <c r="N39" s="94" t="s">
        <v>195</v>
      </c>
      <c r="O39" s="37" t="s">
        <v>148</v>
      </c>
      <c r="P39" s="38" t="s">
        <v>149</v>
      </c>
    </row>
    <row r="40" spans="1:16" s="26" customFormat="1" ht="90" customHeight="1" x14ac:dyDescent="0.25">
      <c r="A40" s="63"/>
      <c r="B40" s="27" t="s">
        <v>44</v>
      </c>
      <c r="C40" s="65"/>
      <c r="D40" s="107" t="s">
        <v>67</v>
      </c>
      <c r="E40" s="45">
        <v>0</v>
      </c>
      <c r="F40" s="45">
        <v>0</v>
      </c>
      <c r="G40" s="45">
        <v>0</v>
      </c>
      <c r="H40" s="25"/>
      <c r="I40" s="45">
        <v>500</v>
      </c>
      <c r="J40" s="25"/>
      <c r="K40" s="45">
        <v>1500</v>
      </c>
      <c r="L40" s="25"/>
      <c r="M40" s="93">
        <f>+F40</f>
        <v>0</v>
      </c>
      <c r="N40" s="94" t="s">
        <v>195</v>
      </c>
      <c r="O40" s="37" t="s">
        <v>163</v>
      </c>
      <c r="P40" s="38" t="s">
        <v>176</v>
      </c>
    </row>
    <row r="41" spans="1:16" s="26" customFormat="1" ht="69.75" customHeight="1" x14ac:dyDescent="0.25">
      <c r="A41" s="63"/>
      <c r="B41" s="23" t="s">
        <v>21</v>
      </c>
      <c r="C41" s="65"/>
      <c r="D41" s="106" t="s">
        <v>69</v>
      </c>
      <c r="E41" s="45">
        <v>50</v>
      </c>
      <c r="F41" s="25">
        <v>73</v>
      </c>
      <c r="G41" s="45">
        <v>125</v>
      </c>
      <c r="H41" s="25"/>
      <c r="I41" s="45">
        <v>270</v>
      </c>
      <c r="J41" s="25"/>
      <c r="K41" s="45">
        <v>530</v>
      </c>
      <c r="L41" s="25"/>
      <c r="M41" s="93">
        <f>+F41</f>
        <v>73</v>
      </c>
      <c r="N41" s="94">
        <f>+IF(F41/E41 &gt; 1, 100%, F41/E41)</f>
        <v>1</v>
      </c>
      <c r="O41" s="37" t="s">
        <v>130</v>
      </c>
      <c r="P41" s="38" t="s">
        <v>131</v>
      </c>
    </row>
    <row r="42" spans="1:16" s="26" customFormat="1" ht="69.75" customHeight="1" x14ac:dyDescent="0.25">
      <c r="A42" s="63"/>
      <c r="B42" s="57" t="s">
        <v>45</v>
      </c>
      <c r="C42" s="65"/>
      <c r="D42" s="106" t="s">
        <v>70</v>
      </c>
      <c r="E42" s="45">
        <v>0</v>
      </c>
      <c r="F42" s="25">
        <v>0</v>
      </c>
      <c r="G42" s="45">
        <v>0</v>
      </c>
      <c r="H42" s="25"/>
      <c r="I42" s="45">
        <v>0</v>
      </c>
      <c r="J42" s="25"/>
      <c r="K42" s="45">
        <v>21</v>
      </c>
      <c r="L42" s="25"/>
      <c r="M42" s="93">
        <f>+F42</f>
        <v>0</v>
      </c>
      <c r="N42" s="94" t="s">
        <v>195</v>
      </c>
      <c r="O42" s="59" t="s">
        <v>172</v>
      </c>
      <c r="P42" s="59" t="s">
        <v>105</v>
      </c>
    </row>
    <row r="43" spans="1:16" s="26" customFormat="1" ht="69.75" customHeight="1" x14ac:dyDescent="0.25">
      <c r="A43" s="63"/>
      <c r="B43" s="65"/>
      <c r="C43" s="65"/>
      <c r="D43" s="106" t="s">
        <v>73</v>
      </c>
      <c r="E43" s="45">
        <v>0</v>
      </c>
      <c r="F43" s="25">
        <v>0</v>
      </c>
      <c r="G43" s="45">
        <v>0</v>
      </c>
      <c r="H43" s="25"/>
      <c r="I43" s="45">
        <v>0</v>
      </c>
      <c r="J43" s="25"/>
      <c r="K43" s="45">
        <v>350</v>
      </c>
      <c r="L43" s="25"/>
      <c r="M43" s="93">
        <f>+F43</f>
        <v>0</v>
      </c>
      <c r="N43" s="94" t="s">
        <v>195</v>
      </c>
      <c r="O43" s="69"/>
      <c r="P43" s="69"/>
    </row>
    <row r="44" spans="1:16" s="26" customFormat="1" ht="69.75" customHeight="1" x14ac:dyDescent="0.25">
      <c r="A44" s="63"/>
      <c r="B44" s="65"/>
      <c r="C44" s="65"/>
      <c r="D44" s="106" t="s">
        <v>107</v>
      </c>
      <c r="E44" s="45">
        <v>0</v>
      </c>
      <c r="F44" s="25">
        <v>0</v>
      </c>
      <c r="G44" s="45"/>
      <c r="H44" s="25"/>
      <c r="I44" s="45"/>
      <c r="J44" s="25"/>
      <c r="K44" s="114">
        <v>0.32</v>
      </c>
      <c r="L44" s="25"/>
      <c r="M44" s="93">
        <f>+F44</f>
        <v>0</v>
      </c>
      <c r="N44" s="94" t="s">
        <v>195</v>
      </c>
      <c r="O44" s="69"/>
      <c r="P44" s="69"/>
    </row>
    <row r="45" spans="1:16" s="26" customFormat="1" ht="69.75" customHeight="1" x14ac:dyDescent="0.25">
      <c r="A45" s="63"/>
      <c r="B45" s="58"/>
      <c r="C45" s="58"/>
      <c r="D45" s="106" t="s">
        <v>108</v>
      </c>
      <c r="E45" s="45">
        <v>0</v>
      </c>
      <c r="F45" s="25">
        <v>0</v>
      </c>
      <c r="G45" s="45"/>
      <c r="H45" s="25"/>
      <c r="I45" s="45"/>
      <c r="J45" s="25"/>
      <c r="K45" s="116">
        <v>1.8</v>
      </c>
      <c r="L45" s="25"/>
      <c r="M45" s="93">
        <f>+F45</f>
        <v>0</v>
      </c>
      <c r="N45" s="94" t="s">
        <v>195</v>
      </c>
      <c r="O45" s="60"/>
      <c r="P45" s="60"/>
    </row>
    <row r="46" spans="1:16" s="26" customFormat="1" ht="69.75" customHeight="1" x14ac:dyDescent="0.25">
      <c r="A46" s="50"/>
      <c r="B46" s="57" t="s">
        <v>46</v>
      </c>
      <c r="C46" s="57" t="s">
        <v>141</v>
      </c>
      <c r="D46" s="106" t="s">
        <v>191</v>
      </c>
      <c r="E46" s="45">
        <v>0</v>
      </c>
      <c r="F46" s="25">
        <v>0</v>
      </c>
      <c r="G46" s="45">
        <v>0</v>
      </c>
      <c r="H46" s="25">
        <v>0</v>
      </c>
      <c r="I46" s="45">
        <v>0</v>
      </c>
      <c r="J46" s="25">
        <v>0</v>
      </c>
      <c r="K46" s="42">
        <v>0.75</v>
      </c>
      <c r="L46" s="25"/>
      <c r="M46" s="93">
        <f>+F46</f>
        <v>0</v>
      </c>
      <c r="N46" s="94" t="s">
        <v>195</v>
      </c>
      <c r="O46" s="59" t="s">
        <v>178</v>
      </c>
      <c r="P46" s="59" t="s">
        <v>129</v>
      </c>
    </row>
    <row r="47" spans="1:16" s="26" customFormat="1" ht="268.5" customHeight="1" x14ac:dyDescent="0.25">
      <c r="A47" s="63" t="s">
        <v>31</v>
      </c>
      <c r="B47" s="58"/>
      <c r="C47" s="58"/>
      <c r="D47" s="108" t="s">
        <v>177</v>
      </c>
      <c r="E47" s="42">
        <v>0</v>
      </c>
      <c r="F47" s="43">
        <v>0</v>
      </c>
      <c r="G47" s="42">
        <v>0.31</v>
      </c>
      <c r="H47" s="43"/>
      <c r="I47" s="42">
        <v>0.7</v>
      </c>
      <c r="J47" s="43"/>
      <c r="K47" s="42">
        <v>1</v>
      </c>
      <c r="L47" s="52"/>
      <c r="M47" s="93">
        <f>+F47</f>
        <v>0</v>
      </c>
      <c r="N47" s="94" t="s">
        <v>195</v>
      </c>
      <c r="O47" s="60"/>
      <c r="P47" s="60"/>
    </row>
    <row r="48" spans="1:16" s="26" customFormat="1" ht="225.75" customHeight="1" x14ac:dyDescent="0.25">
      <c r="A48" s="63"/>
      <c r="B48" s="117" t="s">
        <v>110</v>
      </c>
      <c r="C48" s="23" t="s">
        <v>142</v>
      </c>
      <c r="D48" s="108" t="s">
        <v>109</v>
      </c>
      <c r="E48" s="45">
        <v>0</v>
      </c>
      <c r="F48" s="25">
        <v>0</v>
      </c>
      <c r="G48" s="45">
        <v>0</v>
      </c>
      <c r="H48" s="25"/>
      <c r="I48" s="45">
        <v>0</v>
      </c>
      <c r="J48" s="25"/>
      <c r="K48" s="45">
        <v>3</v>
      </c>
      <c r="L48" s="52"/>
      <c r="M48" s="93">
        <f>+F48</f>
        <v>0</v>
      </c>
      <c r="N48" s="94" t="s">
        <v>195</v>
      </c>
      <c r="O48" s="40" t="s">
        <v>179</v>
      </c>
      <c r="P48" s="27" t="s">
        <v>173</v>
      </c>
    </row>
    <row r="49" spans="1:16" s="26" customFormat="1" ht="105" customHeight="1" x14ac:dyDescent="0.25">
      <c r="A49" s="63"/>
      <c r="B49" s="23" t="s">
        <v>47</v>
      </c>
      <c r="C49" s="57" t="s">
        <v>143</v>
      </c>
      <c r="D49" s="108" t="s">
        <v>113</v>
      </c>
      <c r="E49" s="42">
        <v>1</v>
      </c>
      <c r="F49" s="43">
        <v>1</v>
      </c>
      <c r="G49" s="42">
        <v>1</v>
      </c>
      <c r="H49" s="43"/>
      <c r="I49" s="42">
        <v>1</v>
      </c>
      <c r="J49" s="43"/>
      <c r="K49" s="42">
        <v>1</v>
      </c>
      <c r="L49" s="52"/>
      <c r="M49" s="43">
        <f>+F49</f>
        <v>1</v>
      </c>
      <c r="N49" s="94">
        <f>+IF(F49/E49 &gt; 1, 100%, F49/E49)</f>
        <v>1</v>
      </c>
      <c r="O49" s="37" t="s">
        <v>180</v>
      </c>
      <c r="P49" s="38" t="s">
        <v>106</v>
      </c>
    </row>
    <row r="50" spans="1:16" s="26" customFormat="1" ht="43.5" customHeight="1" x14ac:dyDescent="0.25">
      <c r="A50" s="63"/>
      <c r="B50" s="23" t="s">
        <v>76</v>
      </c>
      <c r="C50" s="65"/>
      <c r="D50" s="102" t="s">
        <v>114</v>
      </c>
      <c r="E50" s="42">
        <v>0.15</v>
      </c>
      <c r="F50" s="43">
        <v>0.77</v>
      </c>
      <c r="G50" s="42">
        <v>0.69</v>
      </c>
      <c r="H50" s="43"/>
      <c r="I50" s="42">
        <v>0.69</v>
      </c>
      <c r="J50" s="43"/>
      <c r="K50" s="42">
        <v>1</v>
      </c>
      <c r="L50" s="52"/>
      <c r="M50" s="43">
        <f>+F50</f>
        <v>0.77</v>
      </c>
      <c r="N50" s="94">
        <f>+IF(F50/E50 &gt; 1, 100%, F50/E50)</f>
        <v>1</v>
      </c>
      <c r="O50" s="59" t="s">
        <v>181</v>
      </c>
      <c r="P50" s="59" t="s">
        <v>158</v>
      </c>
    </row>
    <row r="51" spans="1:16" s="26" customFormat="1" ht="43.5" customHeight="1" x14ac:dyDescent="0.25">
      <c r="A51" s="63"/>
      <c r="B51" s="23" t="s">
        <v>77</v>
      </c>
      <c r="C51" s="65"/>
      <c r="D51" s="108" t="s">
        <v>115</v>
      </c>
      <c r="E51" s="42">
        <v>1</v>
      </c>
      <c r="F51" s="44">
        <v>0.9032</v>
      </c>
      <c r="G51" s="42">
        <v>1</v>
      </c>
      <c r="H51" s="43"/>
      <c r="I51" s="42">
        <v>1</v>
      </c>
      <c r="J51" s="43"/>
      <c r="K51" s="42">
        <v>1</v>
      </c>
      <c r="L51" s="52"/>
      <c r="M51" s="44">
        <f>+F51</f>
        <v>0.9032</v>
      </c>
      <c r="N51" s="98">
        <f>+IF(F51/E51 &gt; 1, 100%, F51/E51)</f>
        <v>0.9032</v>
      </c>
      <c r="O51" s="69"/>
      <c r="P51" s="69"/>
    </row>
    <row r="52" spans="1:16" s="26" customFormat="1" ht="55.5" customHeight="1" x14ac:dyDescent="0.25">
      <c r="A52" s="63"/>
      <c r="B52" s="23" t="s">
        <v>117</v>
      </c>
      <c r="C52" s="65"/>
      <c r="D52" s="108" t="s">
        <v>116</v>
      </c>
      <c r="E52" s="42">
        <v>0</v>
      </c>
      <c r="F52" s="43">
        <v>0</v>
      </c>
      <c r="G52" s="42">
        <v>0.8</v>
      </c>
      <c r="H52" s="43"/>
      <c r="I52" s="42">
        <v>0.8</v>
      </c>
      <c r="J52" s="43"/>
      <c r="K52" s="42">
        <v>0.85</v>
      </c>
      <c r="L52" s="52"/>
      <c r="M52" s="43">
        <f>+F52</f>
        <v>0</v>
      </c>
      <c r="N52" s="94">
        <v>0</v>
      </c>
      <c r="O52" s="60"/>
      <c r="P52" s="60"/>
    </row>
    <row r="53" spans="1:16" s="26" customFormat="1" ht="46.5" customHeight="1" x14ac:dyDescent="0.25">
      <c r="A53" s="63"/>
      <c r="B53" s="23" t="s">
        <v>74</v>
      </c>
      <c r="C53" s="65"/>
      <c r="D53" s="102" t="s">
        <v>114</v>
      </c>
      <c r="E53" s="42">
        <v>1</v>
      </c>
      <c r="F53" s="43">
        <v>1</v>
      </c>
      <c r="G53" s="42">
        <v>1</v>
      </c>
      <c r="H53" s="25"/>
      <c r="I53" s="42">
        <v>1</v>
      </c>
      <c r="J53" s="25"/>
      <c r="K53" s="42">
        <v>1</v>
      </c>
      <c r="L53" s="52"/>
      <c r="M53" s="44">
        <f>+F53</f>
        <v>1</v>
      </c>
      <c r="N53" s="98">
        <f>+IF(F53/E53 &gt; 1, 100%, F53/E53)</f>
        <v>1</v>
      </c>
      <c r="O53" s="59" t="s">
        <v>182</v>
      </c>
      <c r="P53" s="59" t="s">
        <v>153</v>
      </c>
    </row>
    <row r="54" spans="1:16" s="26" customFormat="1" ht="48.75" customHeight="1" x14ac:dyDescent="0.25">
      <c r="A54" s="63"/>
      <c r="B54" s="23" t="s">
        <v>75</v>
      </c>
      <c r="C54" s="65"/>
      <c r="D54" s="108" t="s">
        <v>115</v>
      </c>
      <c r="E54" s="42">
        <v>1</v>
      </c>
      <c r="F54" s="43">
        <v>1</v>
      </c>
      <c r="G54" s="42">
        <v>1</v>
      </c>
      <c r="H54" s="25"/>
      <c r="I54" s="42">
        <v>1</v>
      </c>
      <c r="J54" s="25"/>
      <c r="K54" s="42">
        <v>1</v>
      </c>
      <c r="L54" s="52"/>
      <c r="M54" s="44">
        <f>+F54</f>
        <v>1</v>
      </c>
      <c r="N54" s="98">
        <f>+IF(F54/E54 &gt; 1, 100%, F54/E54)</f>
        <v>1</v>
      </c>
      <c r="O54" s="69"/>
      <c r="P54" s="69"/>
    </row>
    <row r="55" spans="1:16" s="26" customFormat="1" ht="55.5" customHeight="1" x14ac:dyDescent="0.25">
      <c r="A55" s="63"/>
      <c r="B55" s="23" t="s">
        <v>78</v>
      </c>
      <c r="C55" s="65"/>
      <c r="D55" s="109" t="s">
        <v>118</v>
      </c>
      <c r="E55" s="42">
        <v>0.55000000000000004</v>
      </c>
      <c r="F55" s="43">
        <v>0.55000000000000004</v>
      </c>
      <c r="G55" s="42">
        <v>0.73</v>
      </c>
      <c r="H55" s="43"/>
      <c r="I55" s="42">
        <v>0.82</v>
      </c>
      <c r="J55" s="43"/>
      <c r="K55" s="42">
        <v>0.82</v>
      </c>
      <c r="L55" s="52"/>
      <c r="M55" s="44">
        <f>+F55</f>
        <v>0.55000000000000004</v>
      </c>
      <c r="N55" s="98">
        <f>+IF(F55/E55 &gt; 1, 100%, F55/E55)</f>
        <v>1</v>
      </c>
      <c r="O55" s="60"/>
      <c r="P55" s="60"/>
    </row>
    <row r="56" spans="1:16" s="26" customFormat="1" ht="43.5" customHeight="1" x14ac:dyDescent="0.25">
      <c r="A56" s="63"/>
      <c r="B56" s="23" t="s">
        <v>79</v>
      </c>
      <c r="C56" s="65"/>
      <c r="D56" s="102" t="s">
        <v>114</v>
      </c>
      <c r="E56" s="42">
        <v>1</v>
      </c>
      <c r="F56" s="43">
        <v>1</v>
      </c>
      <c r="G56" s="42">
        <v>1</v>
      </c>
      <c r="H56" s="25"/>
      <c r="I56" s="42">
        <v>1</v>
      </c>
      <c r="J56" s="25"/>
      <c r="K56" s="42">
        <v>1</v>
      </c>
      <c r="L56" s="52"/>
      <c r="M56" s="44">
        <f>+F56</f>
        <v>1</v>
      </c>
      <c r="N56" s="98">
        <f>+IF(F56/E56 &gt; 1, 100%, F56/E56)</f>
        <v>1</v>
      </c>
      <c r="O56" s="59" t="s">
        <v>183</v>
      </c>
      <c r="P56" s="66" t="s">
        <v>174</v>
      </c>
    </row>
    <row r="57" spans="1:16" s="26" customFormat="1" ht="43.5" customHeight="1" x14ac:dyDescent="0.25">
      <c r="A57" s="63"/>
      <c r="B57" s="23" t="s">
        <v>80</v>
      </c>
      <c r="C57" s="65"/>
      <c r="D57" s="108" t="s">
        <v>115</v>
      </c>
      <c r="E57" s="42">
        <v>1</v>
      </c>
      <c r="F57" s="43">
        <v>1</v>
      </c>
      <c r="G57" s="42">
        <v>1</v>
      </c>
      <c r="H57" s="25"/>
      <c r="I57" s="42">
        <v>1</v>
      </c>
      <c r="J57" s="25"/>
      <c r="K57" s="42">
        <v>1</v>
      </c>
      <c r="L57" s="52"/>
      <c r="M57" s="44">
        <f>+F57</f>
        <v>1</v>
      </c>
      <c r="N57" s="98">
        <f>+IF(F57/E57 &gt; 1, 100%, F57/E57)</f>
        <v>1</v>
      </c>
      <c r="O57" s="60"/>
      <c r="P57" s="68"/>
    </row>
    <row r="58" spans="1:16" s="26" customFormat="1" ht="43.5" customHeight="1" x14ac:dyDescent="0.25">
      <c r="A58" s="63"/>
      <c r="B58" s="23" t="s">
        <v>81</v>
      </c>
      <c r="C58" s="65"/>
      <c r="D58" s="102" t="s">
        <v>114</v>
      </c>
      <c r="E58" s="42">
        <v>0</v>
      </c>
      <c r="F58" s="42">
        <v>0</v>
      </c>
      <c r="G58" s="42">
        <v>0.5</v>
      </c>
      <c r="H58" s="42"/>
      <c r="I58" s="42">
        <v>0.5</v>
      </c>
      <c r="J58" s="42"/>
      <c r="K58" s="42">
        <v>1</v>
      </c>
      <c r="L58" s="52"/>
      <c r="M58" s="44">
        <f>+F58</f>
        <v>0</v>
      </c>
      <c r="N58" s="98">
        <v>0</v>
      </c>
      <c r="O58" s="59" t="s">
        <v>184</v>
      </c>
      <c r="P58" s="59" t="s">
        <v>166</v>
      </c>
    </row>
    <row r="59" spans="1:16" s="26" customFormat="1" ht="43.5" customHeight="1" x14ac:dyDescent="0.25">
      <c r="A59" s="63"/>
      <c r="B59" s="23" t="s">
        <v>82</v>
      </c>
      <c r="C59" s="65"/>
      <c r="D59" s="108" t="s">
        <v>115</v>
      </c>
      <c r="E59" s="42">
        <v>1</v>
      </c>
      <c r="F59" s="43">
        <v>1</v>
      </c>
      <c r="G59" s="42">
        <v>1</v>
      </c>
      <c r="H59" s="25"/>
      <c r="I59" s="42">
        <v>1</v>
      </c>
      <c r="J59" s="25"/>
      <c r="K59" s="42">
        <v>1</v>
      </c>
      <c r="L59" s="52"/>
      <c r="M59" s="44">
        <f>+F59</f>
        <v>1</v>
      </c>
      <c r="N59" s="98">
        <f>+IF(F59/E59 &gt; 1, 100%, F59/E59)</f>
        <v>1</v>
      </c>
      <c r="O59" s="69"/>
      <c r="P59" s="69"/>
    </row>
    <row r="60" spans="1:16" s="26" customFormat="1" ht="66" customHeight="1" x14ac:dyDescent="0.25">
      <c r="A60" s="63"/>
      <c r="B60" s="23" t="s">
        <v>87</v>
      </c>
      <c r="C60" s="65"/>
      <c r="D60" s="108" t="s">
        <v>119</v>
      </c>
      <c r="E60" s="48">
        <v>0.45779999999999998</v>
      </c>
      <c r="F60" s="51">
        <v>0.45750000000000002</v>
      </c>
      <c r="G60" s="48">
        <v>0.45900000000000002</v>
      </c>
      <c r="H60" s="51"/>
      <c r="I60" s="48">
        <v>0.46029999999999999</v>
      </c>
      <c r="J60" s="51"/>
      <c r="K60" s="48">
        <v>0.46150000000000002</v>
      </c>
      <c r="L60" s="52"/>
      <c r="M60" s="44">
        <f>+F60</f>
        <v>0.45750000000000002</v>
      </c>
      <c r="N60" s="98">
        <f>+IF(F60/E60 &gt; 1, 100%, F60/E60)</f>
        <v>0.99934469200524256</v>
      </c>
      <c r="O60" s="69"/>
      <c r="P60" s="69"/>
    </row>
    <row r="61" spans="1:16" s="26" customFormat="1" ht="66" customHeight="1" x14ac:dyDescent="0.25">
      <c r="A61" s="63"/>
      <c r="B61" s="23" t="s">
        <v>88</v>
      </c>
      <c r="C61" s="65"/>
      <c r="D61" s="108" t="s">
        <v>120</v>
      </c>
      <c r="E61" s="48">
        <v>0.36620000000000003</v>
      </c>
      <c r="F61" s="51">
        <v>0.36609999999999998</v>
      </c>
      <c r="G61" s="48">
        <v>0.36720000000000003</v>
      </c>
      <c r="H61" s="51"/>
      <c r="I61" s="48">
        <v>0.36820000000000003</v>
      </c>
      <c r="J61" s="51"/>
      <c r="K61" s="48">
        <v>0.3962</v>
      </c>
      <c r="L61" s="52"/>
      <c r="M61" s="44">
        <f>+F61</f>
        <v>0.36609999999999998</v>
      </c>
      <c r="N61" s="98">
        <f>+IF(F61/E61 &gt; 1, 100%, F61/E61)</f>
        <v>0.9997269251774985</v>
      </c>
      <c r="O61" s="69"/>
      <c r="P61" s="69"/>
    </row>
    <row r="62" spans="1:16" s="26" customFormat="1" ht="66" customHeight="1" x14ac:dyDescent="0.25">
      <c r="A62" s="63"/>
      <c r="B62" s="23" t="s">
        <v>89</v>
      </c>
      <c r="C62" s="65"/>
      <c r="D62" s="102" t="s">
        <v>122</v>
      </c>
      <c r="E62" s="48">
        <v>9.1600000000000001E-2</v>
      </c>
      <c r="F62" s="51">
        <v>9.1600000000000001E-2</v>
      </c>
      <c r="G62" s="48" t="s">
        <v>121</v>
      </c>
      <c r="H62" s="51"/>
      <c r="I62" s="48">
        <v>9.2100000000000001E-2</v>
      </c>
      <c r="J62" s="51"/>
      <c r="K62" s="48">
        <v>9.2299999999999993E-2</v>
      </c>
      <c r="L62" s="52"/>
      <c r="M62" s="44">
        <f>+F62</f>
        <v>9.1600000000000001E-2</v>
      </c>
      <c r="N62" s="98">
        <f>+IF(F62/E62 &gt; 1, 100%, F62/E62)</f>
        <v>1</v>
      </c>
      <c r="O62" s="60"/>
      <c r="P62" s="60"/>
    </row>
    <row r="63" spans="1:16" s="26" customFormat="1" ht="66" customHeight="1" x14ac:dyDescent="0.25">
      <c r="A63" s="63"/>
      <c r="B63" s="23" t="s">
        <v>124</v>
      </c>
      <c r="C63" s="65"/>
      <c r="D63" s="109" t="s">
        <v>123</v>
      </c>
      <c r="E63" s="42">
        <v>0.16</v>
      </c>
      <c r="F63" s="43">
        <v>0.16</v>
      </c>
      <c r="G63" s="42">
        <v>0.46</v>
      </c>
      <c r="H63" s="43"/>
      <c r="I63" s="42">
        <v>0.78</v>
      </c>
      <c r="J63" s="43"/>
      <c r="K63" s="42">
        <v>1</v>
      </c>
      <c r="L63" s="25"/>
      <c r="M63" s="44">
        <f>+F63</f>
        <v>0.16</v>
      </c>
      <c r="N63" s="98">
        <f>+IF(F63/E63 &gt; 1, 100%, F63/E63)</f>
        <v>1</v>
      </c>
      <c r="O63" s="59" t="s">
        <v>185</v>
      </c>
      <c r="P63" s="59" t="s">
        <v>133</v>
      </c>
    </row>
    <row r="64" spans="1:16" s="26" customFormat="1" ht="43.5" customHeight="1" x14ac:dyDescent="0.25">
      <c r="A64" s="63"/>
      <c r="B64" s="23" t="s">
        <v>83</v>
      </c>
      <c r="C64" s="65"/>
      <c r="D64" s="102" t="s">
        <v>114</v>
      </c>
      <c r="E64" s="42">
        <v>0.67</v>
      </c>
      <c r="F64" s="49">
        <v>0.67</v>
      </c>
      <c r="G64" s="42">
        <v>0.67</v>
      </c>
      <c r="H64" s="42"/>
      <c r="I64" s="42">
        <v>0.69</v>
      </c>
      <c r="J64" s="42"/>
      <c r="K64" s="42">
        <v>0.85</v>
      </c>
      <c r="L64" s="25"/>
      <c r="M64" s="44">
        <f>+F64</f>
        <v>0.67</v>
      </c>
      <c r="N64" s="98">
        <f>+IF(F64/E64 &gt; 1, 100%, F64/E64)</f>
        <v>1</v>
      </c>
      <c r="O64" s="69"/>
      <c r="P64" s="69"/>
    </row>
    <row r="65" spans="1:16" s="26" customFormat="1" ht="43.5" customHeight="1" x14ac:dyDescent="0.25">
      <c r="A65" s="63"/>
      <c r="B65" s="23" t="s">
        <v>84</v>
      </c>
      <c r="C65" s="65"/>
      <c r="D65" s="108" t="s">
        <v>115</v>
      </c>
      <c r="E65" s="42">
        <v>1</v>
      </c>
      <c r="F65" s="43">
        <v>0.5</v>
      </c>
      <c r="G65" s="42">
        <v>1</v>
      </c>
      <c r="H65" s="42"/>
      <c r="I65" s="42">
        <v>1</v>
      </c>
      <c r="J65" s="42"/>
      <c r="K65" s="42">
        <v>1</v>
      </c>
      <c r="L65" s="25"/>
      <c r="M65" s="44">
        <f>+F65</f>
        <v>0.5</v>
      </c>
      <c r="N65" s="98">
        <f>+IF(F65/E65 &gt; 1, 100%, F65/E65)</f>
        <v>0.5</v>
      </c>
      <c r="O65" s="69"/>
      <c r="P65" s="69"/>
    </row>
    <row r="66" spans="1:16" s="26" customFormat="1" ht="43.5" customHeight="1" x14ac:dyDescent="0.25">
      <c r="A66" s="63"/>
      <c r="B66" s="23" t="s">
        <v>90</v>
      </c>
      <c r="C66" s="65"/>
      <c r="D66" s="108" t="s">
        <v>132</v>
      </c>
      <c r="E66" s="42">
        <v>0.71</v>
      </c>
      <c r="F66" s="43">
        <v>0.71</v>
      </c>
      <c r="G66" s="42">
        <v>0.71</v>
      </c>
      <c r="H66" s="42"/>
      <c r="I66" s="42">
        <v>0.72</v>
      </c>
      <c r="J66" s="42"/>
      <c r="K66" s="42">
        <v>0.9</v>
      </c>
      <c r="L66" s="25"/>
      <c r="M66" s="44">
        <f>+F66</f>
        <v>0.71</v>
      </c>
      <c r="N66" s="98">
        <f>+IF(F66/E66 &gt; 1, 100%, F66/E66)</f>
        <v>1</v>
      </c>
      <c r="O66" s="60"/>
      <c r="P66" s="60"/>
    </row>
    <row r="67" spans="1:16" s="26" customFormat="1" ht="72.75" customHeight="1" x14ac:dyDescent="0.25">
      <c r="A67" s="63"/>
      <c r="B67" s="39" t="s">
        <v>126</v>
      </c>
      <c r="C67" s="65"/>
      <c r="D67" s="108" t="s">
        <v>125</v>
      </c>
      <c r="E67" s="42">
        <v>1</v>
      </c>
      <c r="F67" s="42">
        <v>1</v>
      </c>
      <c r="G67" s="42">
        <v>1</v>
      </c>
      <c r="H67" s="42"/>
      <c r="I67" s="42">
        <v>1</v>
      </c>
      <c r="J67" s="42"/>
      <c r="K67" s="42">
        <v>1</v>
      </c>
      <c r="L67" s="25"/>
      <c r="M67" s="44">
        <f>+F67</f>
        <v>1</v>
      </c>
      <c r="N67" s="98">
        <f>+IF(F67/E67 &gt; 1, 100%, F67/E67)</f>
        <v>1</v>
      </c>
      <c r="O67" s="59" t="s">
        <v>194</v>
      </c>
      <c r="P67" s="59" t="s">
        <v>198</v>
      </c>
    </row>
    <row r="68" spans="1:16" s="30" customFormat="1" ht="82.5" customHeight="1" x14ac:dyDescent="0.25">
      <c r="A68" s="63"/>
      <c r="B68" s="28" t="s">
        <v>91</v>
      </c>
      <c r="C68" s="65"/>
      <c r="D68" s="108" t="s">
        <v>187</v>
      </c>
      <c r="E68" s="42">
        <v>0.1</v>
      </c>
      <c r="F68" s="42">
        <v>0.46</v>
      </c>
      <c r="G68" s="42">
        <v>0.4</v>
      </c>
      <c r="H68" s="42"/>
      <c r="I68" s="42">
        <v>0.75</v>
      </c>
      <c r="J68" s="42"/>
      <c r="K68" s="42">
        <v>1</v>
      </c>
      <c r="L68" s="29"/>
      <c r="M68" s="44">
        <f>+F68</f>
        <v>0.46</v>
      </c>
      <c r="N68" s="98">
        <f>+IF(F68/E68 &gt; 1, 100%, F68/E68)</f>
        <v>1</v>
      </c>
      <c r="O68" s="69"/>
      <c r="P68" s="69"/>
    </row>
    <row r="69" spans="1:16" s="30" customFormat="1" ht="73.5" customHeight="1" x14ac:dyDescent="0.25">
      <c r="A69" s="63"/>
      <c r="B69" s="28" t="s">
        <v>92</v>
      </c>
      <c r="C69" s="65"/>
      <c r="D69" s="108" t="s">
        <v>186</v>
      </c>
      <c r="E69" s="42">
        <v>0.1</v>
      </c>
      <c r="F69" s="42">
        <v>0.28000000000000003</v>
      </c>
      <c r="G69" s="42">
        <v>0.4</v>
      </c>
      <c r="H69" s="42"/>
      <c r="I69" s="42">
        <v>0.75</v>
      </c>
      <c r="J69" s="42"/>
      <c r="K69" s="42">
        <v>1</v>
      </c>
      <c r="L69" s="29"/>
      <c r="M69" s="44">
        <f>+F69</f>
        <v>0.28000000000000003</v>
      </c>
      <c r="N69" s="98">
        <f>+IF(F69/E69 &gt; 1, 100%, F69/E69)</f>
        <v>1</v>
      </c>
      <c r="O69" s="69"/>
      <c r="P69" s="69"/>
    </row>
    <row r="70" spans="1:16" s="30" customFormat="1" ht="45.75" customHeight="1" x14ac:dyDescent="0.25">
      <c r="A70" s="63"/>
      <c r="B70" s="39" t="s">
        <v>126</v>
      </c>
      <c r="C70" s="65"/>
      <c r="D70" s="109" t="s">
        <v>190</v>
      </c>
      <c r="E70" s="45">
        <v>0</v>
      </c>
      <c r="F70" s="45">
        <v>0</v>
      </c>
      <c r="G70" s="45">
        <v>0</v>
      </c>
      <c r="H70" s="45"/>
      <c r="I70" s="45">
        <v>0</v>
      </c>
      <c r="J70" s="45"/>
      <c r="K70" s="45">
        <v>2</v>
      </c>
      <c r="L70" s="29"/>
      <c r="M70" s="93">
        <f>+F70</f>
        <v>0</v>
      </c>
      <c r="N70" s="94" t="s">
        <v>195</v>
      </c>
      <c r="O70" s="69"/>
      <c r="P70" s="69"/>
    </row>
    <row r="71" spans="1:16" s="30" customFormat="1" ht="56.25" customHeight="1" x14ac:dyDescent="0.25">
      <c r="A71" s="63"/>
      <c r="B71" s="39" t="s">
        <v>126</v>
      </c>
      <c r="C71" s="65"/>
      <c r="D71" s="108" t="s">
        <v>188</v>
      </c>
      <c r="E71" s="42">
        <v>1</v>
      </c>
      <c r="F71" s="48">
        <v>1</v>
      </c>
      <c r="G71" s="42">
        <v>1</v>
      </c>
      <c r="H71" s="42"/>
      <c r="I71" s="42">
        <v>1</v>
      </c>
      <c r="J71" s="42"/>
      <c r="K71" s="42">
        <v>1</v>
      </c>
      <c r="L71" s="29"/>
      <c r="M71" s="44">
        <f>+F71</f>
        <v>1</v>
      </c>
      <c r="N71" s="98">
        <f>+IF(F71/E71 &gt; 1, 100%, F71/E71)</f>
        <v>1</v>
      </c>
      <c r="O71" s="69"/>
      <c r="P71" s="69"/>
    </row>
    <row r="72" spans="1:16" s="30" customFormat="1" ht="58.5" customHeight="1" x14ac:dyDescent="0.25">
      <c r="A72" s="63"/>
      <c r="B72" s="39" t="s">
        <v>126</v>
      </c>
      <c r="C72" s="65"/>
      <c r="D72" s="110" t="s">
        <v>189</v>
      </c>
      <c r="E72" s="42">
        <v>0.53</v>
      </c>
      <c r="F72" s="42">
        <v>0.53</v>
      </c>
      <c r="G72" s="42">
        <v>0.74</v>
      </c>
      <c r="H72" s="42"/>
      <c r="I72" s="42">
        <v>0.74</v>
      </c>
      <c r="J72" s="42"/>
      <c r="K72" s="42">
        <v>0.95</v>
      </c>
      <c r="L72" s="29"/>
      <c r="M72" s="44">
        <f>+F72</f>
        <v>0.53</v>
      </c>
      <c r="N72" s="98">
        <f>+IF(F72/E72 &gt; 1, 100%, F72/E72)</f>
        <v>1</v>
      </c>
      <c r="O72" s="60"/>
      <c r="P72" s="60"/>
    </row>
    <row r="73" spans="1:16" s="30" customFormat="1" ht="43.5" customHeight="1" x14ac:dyDescent="0.25">
      <c r="A73" s="63"/>
      <c r="B73" s="39" t="s">
        <v>22</v>
      </c>
      <c r="C73" s="65"/>
      <c r="D73" s="108" t="s">
        <v>115</v>
      </c>
      <c r="E73" s="42">
        <v>1</v>
      </c>
      <c r="F73" s="42">
        <v>1</v>
      </c>
      <c r="G73" s="42">
        <v>1</v>
      </c>
      <c r="H73" s="42"/>
      <c r="I73" s="42">
        <v>1</v>
      </c>
      <c r="J73" s="42"/>
      <c r="K73" s="42">
        <v>1</v>
      </c>
      <c r="L73" s="29"/>
      <c r="M73" s="44">
        <f>+F73</f>
        <v>1</v>
      </c>
      <c r="N73" s="98">
        <f>+IF(F73/E73 &gt; 1, 100%, F73/E73)</f>
        <v>1</v>
      </c>
      <c r="O73" s="59" t="s">
        <v>192</v>
      </c>
      <c r="P73" s="70" t="s">
        <v>147</v>
      </c>
    </row>
    <row r="74" spans="1:16" s="30" customFormat="1" ht="43.5" customHeight="1" x14ac:dyDescent="0.25">
      <c r="A74" s="63"/>
      <c r="B74" s="39" t="s">
        <v>93</v>
      </c>
      <c r="C74" s="65"/>
      <c r="D74" s="108" t="s">
        <v>127</v>
      </c>
      <c r="E74" s="42">
        <v>0.11</v>
      </c>
      <c r="F74" s="42">
        <v>0.13</v>
      </c>
      <c r="G74" s="42">
        <v>0.36</v>
      </c>
      <c r="H74" s="42"/>
      <c r="I74" s="42">
        <v>0.61</v>
      </c>
      <c r="J74" s="42"/>
      <c r="K74" s="42">
        <v>1</v>
      </c>
      <c r="L74" s="29"/>
      <c r="M74" s="44">
        <f>+F74</f>
        <v>0.13</v>
      </c>
      <c r="N74" s="98">
        <f>+IF(F74/E74 &gt; 1, 100%, F74/E74)</f>
        <v>1</v>
      </c>
      <c r="O74" s="60"/>
      <c r="P74" s="71"/>
    </row>
    <row r="75" spans="1:16" s="30" customFormat="1" ht="43.5" customHeight="1" x14ac:dyDescent="0.25">
      <c r="A75" s="63"/>
      <c r="B75" s="28" t="s">
        <v>85</v>
      </c>
      <c r="C75" s="65"/>
      <c r="D75" s="102" t="s">
        <v>114</v>
      </c>
      <c r="E75" s="42">
        <v>1</v>
      </c>
      <c r="F75" s="43">
        <v>0.98</v>
      </c>
      <c r="G75" s="42">
        <v>1</v>
      </c>
      <c r="H75" s="42"/>
      <c r="I75" s="42">
        <v>1</v>
      </c>
      <c r="J75" s="42"/>
      <c r="K75" s="42">
        <v>1</v>
      </c>
      <c r="L75" s="29"/>
      <c r="M75" s="44">
        <f>+F75</f>
        <v>0.98</v>
      </c>
      <c r="N75" s="98">
        <f>+IF(F75/E75 &gt; 1, 100%, F75/E75)</f>
        <v>0.98</v>
      </c>
      <c r="O75" s="59" t="s">
        <v>193</v>
      </c>
      <c r="P75" s="59" t="s">
        <v>175</v>
      </c>
    </row>
    <row r="76" spans="1:16" s="30" customFormat="1" ht="43.5" customHeight="1" x14ac:dyDescent="0.25">
      <c r="A76" s="63"/>
      <c r="B76" s="28" t="s">
        <v>86</v>
      </c>
      <c r="C76" s="65"/>
      <c r="D76" s="108" t="s">
        <v>115</v>
      </c>
      <c r="E76" s="42">
        <v>1</v>
      </c>
      <c r="F76" s="43">
        <v>1</v>
      </c>
      <c r="G76" s="42">
        <v>1</v>
      </c>
      <c r="H76" s="42"/>
      <c r="I76" s="42">
        <v>1</v>
      </c>
      <c r="J76" s="42"/>
      <c r="K76" s="42">
        <v>1</v>
      </c>
      <c r="L76" s="29"/>
      <c r="M76" s="44">
        <f>+F76</f>
        <v>1</v>
      </c>
      <c r="N76" s="98">
        <f>+IF(F76/E76 &gt; 1, 100%, F76/E76)</f>
        <v>1</v>
      </c>
      <c r="O76" s="69"/>
      <c r="P76" s="69"/>
    </row>
    <row r="77" spans="1:16" s="30" customFormat="1" ht="63.75" customHeight="1" x14ac:dyDescent="0.25">
      <c r="A77" s="64"/>
      <c r="B77" s="28" t="s">
        <v>94</v>
      </c>
      <c r="C77" s="58"/>
      <c r="D77" s="111" t="s">
        <v>128</v>
      </c>
      <c r="E77" s="42">
        <v>0.27</v>
      </c>
      <c r="F77" s="43">
        <v>0.27</v>
      </c>
      <c r="G77" s="42">
        <v>0.27</v>
      </c>
      <c r="H77" s="42"/>
      <c r="I77" s="42">
        <v>0.45</v>
      </c>
      <c r="J77" s="42"/>
      <c r="K77" s="42">
        <v>1</v>
      </c>
      <c r="L77" s="29"/>
      <c r="M77" s="44">
        <f>+F77</f>
        <v>0.27</v>
      </c>
      <c r="N77" s="98">
        <f>+IF(F77/E77 &gt; 1, 100%, F77/E77)</f>
        <v>1</v>
      </c>
      <c r="O77" s="60"/>
      <c r="P77" s="60"/>
    </row>
    <row r="78" spans="1:16" s="30" customFormat="1" ht="20.25" customHeight="1" x14ac:dyDescent="0.25">
      <c r="A78" s="30" t="s">
        <v>197</v>
      </c>
      <c r="B78" s="31"/>
      <c r="C78" s="31"/>
      <c r="D78" s="112"/>
      <c r="E78" s="31"/>
      <c r="F78" s="31"/>
      <c r="G78" s="31"/>
      <c r="H78" s="31"/>
      <c r="I78" s="31"/>
      <c r="J78" s="31"/>
      <c r="K78" s="31"/>
      <c r="L78" s="31"/>
      <c r="M78" s="31"/>
      <c r="N78" s="31"/>
    </row>
    <row r="79" spans="1:16" s="30" customFormat="1" ht="18.75" customHeight="1" x14ac:dyDescent="0.25">
      <c r="B79" s="31"/>
      <c r="C79" s="31"/>
      <c r="D79" s="112"/>
      <c r="E79" s="31"/>
      <c r="F79" s="31"/>
      <c r="G79" s="31"/>
      <c r="H79" s="31"/>
      <c r="I79" s="31"/>
      <c r="J79" s="31"/>
      <c r="K79" s="31"/>
      <c r="L79" s="31"/>
      <c r="M79" s="31"/>
      <c r="N79" s="31"/>
    </row>
    <row r="80" spans="1:16" ht="24" customHeight="1" x14ac:dyDescent="0.25">
      <c r="A80" s="89" t="s">
        <v>3</v>
      </c>
      <c r="B80" s="89"/>
      <c r="C80" s="89"/>
      <c r="D80" s="89"/>
      <c r="E80" s="89"/>
      <c r="F80" s="89"/>
      <c r="G80" s="89"/>
      <c r="H80" s="89"/>
      <c r="I80" s="89"/>
      <c r="J80" s="89"/>
      <c r="K80" s="89"/>
      <c r="L80" s="89"/>
      <c r="M80" s="89"/>
      <c r="N80" s="89"/>
      <c r="O80" s="89"/>
      <c r="P80" s="32"/>
    </row>
    <row r="81" spans="1:16" ht="21" customHeight="1" x14ac:dyDescent="0.25">
      <c r="A81" s="89" t="s">
        <v>4</v>
      </c>
      <c r="B81" s="89"/>
      <c r="C81" s="89"/>
      <c r="D81" s="89"/>
      <c r="E81" s="89"/>
      <c r="F81" s="89"/>
      <c r="G81" s="89"/>
      <c r="H81" s="89"/>
      <c r="I81" s="89"/>
      <c r="J81" s="89"/>
      <c r="K81" s="89"/>
      <c r="L81" s="89"/>
      <c r="M81" s="89"/>
      <c r="N81" s="89"/>
      <c r="O81" s="89"/>
      <c r="P81" s="32"/>
    </row>
    <row r="82" spans="1:16" ht="18.75" customHeight="1" x14ac:dyDescent="0.25">
      <c r="A82" s="90" t="s">
        <v>16</v>
      </c>
      <c r="B82" s="90"/>
      <c r="C82" s="90"/>
      <c r="D82" s="90"/>
      <c r="E82" s="90"/>
      <c r="F82" s="90"/>
      <c r="G82" s="90"/>
      <c r="H82" s="90"/>
      <c r="I82" s="90"/>
      <c r="J82" s="90"/>
      <c r="K82" s="90"/>
      <c r="L82" s="90"/>
      <c r="M82" s="90"/>
      <c r="N82" s="90"/>
      <c r="O82" s="90"/>
      <c r="P82" s="33"/>
    </row>
    <row r="83" spans="1:16" s="35" customFormat="1" ht="19.5" customHeight="1" x14ac:dyDescent="0.25">
      <c r="A83" s="88" t="s">
        <v>23</v>
      </c>
      <c r="B83" s="88"/>
      <c r="C83" s="88"/>
      <c r="D83" s="88"/>
      <c r="E83" s="88"/>
      <c r="F83" s="88"/>
      <c r="G83" s="88"/>
      <c r="H83" s="88"/>
      <c r="I83" s="88"/>
      <c r="J83" s="88"/>
      <c r="K83" s="88"/>
      <c r="L83" s="88"/>
      <c r="M83" s="88"/>
      <c r="N83" s="88"/>
      <c r="O83" s="88"/>
      <c r="P83" s="34"/>
    </row>
  </sheetData>
  <mergeCells count="79">
    <mergeCell ref="O58:O62"/>
    <mergeCell ref="P58:P62"/>
    <mergeCell ref="O31:O32"/>
    <mergeCell ref="P31:P32"/>
    <mergeCell ref="O67:O72"/>
    <mergeCell ref="P67:P72"/>
    <mergeCell ref="O42:O45"/>
    <mergeCell ref="P42:P45"/>
    <mergeCell ref="O56:O57"/>
    <mergeCell ref="O50:O52"/>
    <mergeCell ref="P50:P52"/>
    <mergeCell ref="C49:C77"/>
    <mergeCell ref="C12:C16"/>
    <mergeCell ref="C17:C18"/>
    <mergeCell ref="C19:C20"/>
    <mergeCell ref="C21:C29"/>
    <mergeCell ref="A83:O83"/>
    <mergeCell ref="A80:O80"/>
    <mergeCell ref="A81:O81"/>
    <mergeCell ref="A82:O82"/>
    <mergeCell ref="A9:A10"/>
    <mergeCell ref="B9:B10"/>
    <mergeCell ref="C9:C10"/>
    <mergeCell ref="M9:M10"/>
    <mergeCell ref="N9:N10"/>
    <mergeCell ref="O9:O10"/>
    <mergeCell ref="D9:D10"/>
    <mergeCell ref="E9:L9"/>
    <mergeCell ref="O75:O77"/>
    <mergeCell ref="A47:A77"/>
    <mergeCell ref="B14:B16"/>
    <mergeCell ref="B42:B45"/>
    <mergeCell ref="A1:B3"/>
    <mergeCell ref="B4:O4"/>
    <mergeCell ref="A7:P7"/>
    <mergeCell ref="A5:P5"/>
    <mergeCell ref="C1:O3"/>
    <mergeCell ref="P75:P77"/>
    <mergeCell ref="P56:P57"/>
    <mergeCell ref="O63:O66"/>
    <mergeCell ref="P63:P66"/>
    <mergeCell ref="O14:O16"/>
    <mergeCell ref="P14:P16"/>
    <mergeCell ref="O36:O38"/>
    <mergeCell ref="P36:P38"/>
    <mergeCell ref="O21:O24"/>
    <mergeCell ref="P21:P24"/>
    <mergeCell ref="O73:O74"/>
    <mergeCell ref="P73:P74"/>
    <mergeCell ref="O53:O55"/>
    <mergeCell ref="P53:P55"/>
    <mergeCell ref="O33:O35"/>
    <mergeCell ref="P33:P35"/>
    <mergeCell ref="A11:A20"/>
    <mergeCell ref="B21:B24"/>
    <mergeCell ref="B25:B28"/>
    <mergeCell ref="B31:B32"/>
    <mergeCell ref="B33:B35"/>
    <mergeCell ref="A30:A35"/>
    <mergeCell ref="A21:A29"/>
    <mergeCell ref="A36:A38"/>
    <mergeCell ref="C30:C32"/>
    <mergeCell ref="C33:C35"/>
    <mergeCell ref="C36:C45"/>
    <mergeCell ref="A39:A45"/>
    <mergeCell ref="B36:B38"/>
    <mergeCell ref="B46:B47"/>
    <mergeCell ref="C46:C47"/>
    <mergeCell ref="O46:O47"/>
    <mergeCell ref="P46:P47"/>
    <mergeCell ref="P9:P10"/>
    <mergeCell ref="B17:B18"/>
    <mergeCell ref="B19:B20"/>
    <mergeCell ref="O25:O28"/>
    <mergeCell ref="P25:P28"/>
    <mergeCell ref="O17:O18"/>
    <mergeCell ref="P17:P18"/>
    <mergeCell ref="O19:O20"/>
    <mergeCell ref="P19:P20"/>
  </mergeCells>
  <printOptions horizontalCentered="1"/>
  <pageMargins left="0.23622047244094491" right="0.23622047244094491" top="0.34" bottom="0.31" header="0.31496062992125984" footer="0.31496062992125984"/>
  <pageSetup scale="30" orientation="landscape" r:id="rId1"/>
  <colBreaks count="1" manualBreakCount="1">
    <brk id="1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Seguimiento PAI 1er trimestre</vt:lpstr>
      <vt:lpstr>'Seguimiento PAI 1er trimestre'!Área_de_impresión</vt:lpstr>
      <vt:lpstr>'Seguimiento PAI 1er 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Isabel Prieto Alzate</dc:creator>
  <cp:lastModifiedBy>Eduardo Pinzón López</cp:lastModifiedBy>
  <cp:lastPrinted>2020-07-21T21:42:22Z</cp:lastPrinted>
  <dcterms:created xsi:type="dcterms:W3CDTF">2017-01-27T18:29:11Z</dcterms:created>
  <dcterms:modified xsi:type="dcterms:W3CDTF">2021-05-19T21:44:17Z</dcterms:modified>
</cp:coreProperties>
</file>