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backup  DELL\INFORMES DE SEGUIMIENTO\CONVOCATORIAS\2020\Seguimiento Oferta Institucional\"/>
    </mc:Choice>
  </mc:AlternateContent>
  <xr:revisionPtr revIDLastSave="0" documentId="13_ncr:1_{5AC28B2A-BAFF-43FB-8EF7-5DD06C5AA6FE}" xr6:coauthVersionLast="45" xr6:coauthVersionMax="45" xr10:uidLastSave="{00000000-0000-0000-0000-000000000000}"/>
  <bookViews>
    <workbookView xWindow="-120" yWindow="-120" windowWidth="20730" windowHeight="11160" firstSheet="1" activeTab="2" xr2:uid="{00000000-000D-0000-FFFF-FFFF00000000}"/>
  </bookViews>
  <sheets>
    <sheet name="SEGUIMIENTO OFERTA MINCIENCIAS" sheetId="1" r:id="rId1"/>
    <sheet name="SEGUIMIENTO OFERTA BENEFICIOS T" sheetId="2" r:id="rId2"/>
    <sheet name="SEGUIMIENTO OFERTA ALIADO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 r="Q14" i="3"/>
  <c r="P14" i="3"/>
  <c r="Q11" i="3"/>
  <c r="P11" i="3"/>
  <c r="I11" i="3"/>
  <c r="Q10" i="3"/>
  <c r="Q9" i="3"/>
  <c r="Q8" i="3"/>
  <c r="O30" i="3" l="1"/>
  <c r="O29" i="3"/>
  <c r="O28" i="3"/>
  <c r="O27" i="3"/>
  <c r="O26" i="3"/>
  <c r="O24" i="3"/>
  <c r="O22" i="3"/>
  <c r="O21" i="3"/>
  <c r="O19" i="3"/>
  <c r="O18" i="3"/>
  <c r="O17" i="3"/>
  <c r="O16" i="3"/>
  <c r="O15" i="3"/>
  <c r="O14" i="3"/>
  <c r="O13" i="3"/>
  <c r="O12" i="3"/>
  <c r="O11" i="3"/>
  <c r="O10" i="3"/>
  <c r="O9" i="3"/>
  <c r="O8" i="3"/>
  <c r="Q24" i="1"/>
  <c r="Q22" i="1"/>
  <c r="P22" i="1"/>
  <c r="Q21" i="1"/>
  <c r="P21" i="1"/>
  <c r="Q11" i="1"/>
  <c r="P11" i="1"/>
  <c r="Q8" i="1"/>
  <c r="I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C16" authorId="0" shapeId="0" xr:uid="{93D79BC6-5EB6-4C06-989F-C761FF5658A9}">
      <text>
        <r>
          <rPr>
            <b/>
            <sz val="9"/>
            <color indexed="81"/>
            <rFont val="Tahoma"/>
            <family val="2"/>
          </rPr>
          <t>Eduardo Pinzón López:</t>
        </r>
        <r>
          <rPr>
            <sz val="9"/>
            <color indexed="81"/>
            <rFont val="Tahoma"/>
            <family val="2"/>
          </rPr>
          <t xml:space="preserve">
Invitación para apoyar proyectos de I+D en Recobro Mejorado de Hidrocarburos - 2020
</t>
        </r>
      </text>
    </comment>
    <comment ref="C17" authorId="0" shapeId="0" xr:uid="{541B7BA0-AC5E-425E-ACAB-B0FD3A7E2637}">
      <text>
        <r>
          <rPr>
            <b/>
            <sz val="9"/>
            <color indexed="81"/>
            <rFont val="Tahoma"/>
            <family val="2"/>
          </rPr>
          <t>Eduardo Pinzón López:</t>
        </r>
        <r>
          <rPr>
            <sz val="9"/>
            <color indexed="81"/>
            <rFont val="Tahoma"/>
            <family val="2"/>
          </rPr>
          <t xml:space="preserve">
Convocatoria de proyectos de I+D+i para el fortalecimiento del planeamiento minero- energético 2020
</t>
        </r>
      </text>
    </comment>
  </commentList>
</comments>
</file>

<file path=xl/sharedStrings.xml><?xml version="1.0" encoding="utf-8"?>
<sst xmlns="http://schemas.openxmlformats.org/spreadsheetml/2006/main" count="727" uniqueCount="240">
  <si>
    <t>No</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</si>
  <si>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</si>
  <si>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</si>
  <si>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</si>
  <si>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</si>
  <si>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</si>
  <si>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</si>
  <si>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</si>
  <si>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</si>
  <si>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</si>
  <si>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</si>
  <si>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OTRAS FUENTES</t>
  </si>
  <si>
    <t>TOTAL</t>
  </si>
  <si>
    <t>Dependencia responsable</t>
  </si>
  <si>
    <t>Resumen de la gestión reportada en GINA</t>
  </si>
  <si>
    <t>FECHA DE APERTURA PLANEADA</t>
  </si>
  <si>
    <t>INSTRUMENTO</t>
  </si>
  <si>
    <r>
      <rPr>
        <b/>
        <sz val="11"/>
        <color theme="1"/>
        <rFont val="Arial Narrow"/>
        <family val="2"/>
      </rPr>
      <t xml:space="preserve">CÓDIGO: </t>
    </r>
    <r>
      <rPr>
        <sz val="11"/>
        <color theme="1"/>
        <rFont val="Arial Narrow"/>
        <family val="2"/>
      </rPr>
      <t>D101PR01F15</t>
    </r>
  </si>
  <si>
    <r>
      <rPr>
        <b/>
        <sz val="11"/>
        <color theme="1"/>
        <rFont val="Arial Narrow"/>
        <family val="2"/>
      </rPr>
      <t>VERSIÓN:</t>
    </r>
    <r>
      <rPr>
        <sz val="11"/>
        <color theme="1"/>
        <rFont val="Arial Narrow"/>
        <family val="2"/>
      </rPr>
      <t xml:space="preserve"> 00</t>
    </r>
  </si>
  <si>
    <r>
      <rPr>
        <b/>
        <sz val="11"/>
        <color theme="1"/>
        <rFont val="Arial Narrow"/>
        <family val="2"/>
      </rPr>
      <t>FECHA:</t>
    </r>
    <r>
      <rPr>
        <sz val="11"/>
        <color theme="1"/>
        <rFont val="Arial Narrow"/>
        <family val="2"/>
      </rPr>
      <t xml:space="preserve"> 2020-01-20</t>
    </r>
  </si>
  <si>
    <t>OFERTA INSTITUCIONAL 20XX</t>
  </si>
  <si>
    <t>TIPO DE OFERTA O MECANISMO</t>
  </si>
  <si>
    <t>NOMBRE OFERTA O MECANISMO</t>
  </si>
  <si>
    <t>MINCIENCIAS</t>
  </si>
  <si>
    <t>Comentarios de la OAPeII</t>
  </si>
  <si>
    <t>EJE TEMÁTICO</t>
  </si>
  <si>
    <r>
      <t xml:space="preserve">MINISTERIO DE CIENCIA, TECNOLOGÍA E INNOVACIÓN
</t>
    </r>
    <r>
      <rPr>
        <b/>
        <sz val="14"/>
        <color theme="1"/>
        <rFont val="Arial Narrow"/>
        <family val="2"/>
      </rPr>
      <t>MATRIZ DE SEGUIMIENTO DE LA OFERTA INSTITUCIONAL</t>
    </r>
  </si>
  <si>
    <t>Invitación</t>
  </si>
  <si>
    <t>Convocatoria</t>
  </si>
  <si>
    <t>NA</t>
  </si>
  <si>
    <t>Invitación a presentar proyectos que contribuyan a la solución de problemáticas actuales de salud relacionadas con la pandemia de COVID-19</t>
  </si>
  <si>
    <t>Convocatoria para el Fortalecimiento de CTeI en Instituciones de Educación Superior (IES) Públicas 2020</t>
  </si>
  <si>
    <t>Construcción de paz, resiliencia y salud mental: convocatoria binacional de investigación para potenciar el apoyo y la comprensión de los retos actuales de Colombia en tiempos de pandemia.</t>
  </si>
  <si>
    <t>Invitación a presentar proyectos de Investigación+Creación en Artes – InvestigArte 2.0</t>
  </si>
  <si>
    <t>Convocatoria de Indexación de revistas especializadas - Publindex - 2020</t>
  </si>
  <si>
    <t>Actualización de los sistemas de indexación de resumen - SIRES  -</t>
  </si>
  <si>
    <t>Convocatoria Expediciones Científicas Nacionales y Fortalecimiento de Colecciones Biológicas</t>
  </si>
  <si>
    <t>Convocatoria de movilidad en el marco de proyectos conjuntos de investigación</t>
  </si>
  <si>
    <t>Fundación de Apoyo a la Investigación del Estado de São Paulo - FAPESP</t>
  </si>
  <si>
    <t>A ciencia Cierta</t>
  </si>
  <si>
    <t>Programa Crédito Beca Colfuturo</t>
  </si>
  <si>
    <t>Convocatoria Aliados Fulbright</t>
  </si>
  <si>
    <t>Convocatoria Doctorados en el Exterior Minciencias 2021</t>
  </si>
  <si>
    <t>Convocatoria para el fortalecimiento de proyectos de CTeI en ciencias de la salud con talento joven e impacto regional - 2020</t>
  </si>
  <si>
    <t>Jóvenes Investigadores e Innovadores en medicina (Alianza Minciencias, ASCOFAME, ICPC)</t>
  </si>
  <si>
    <t>Convocatoria para la creación y el fortalecimiento de empresas de base científica y tecnológica</t>
  </si>
  <si>
    <t>Mecanismo para fomentar la protección por patente y su uso comercial de adelantos tecnológicos en I+D+i que promuevan la potenciación económica del sector empresarial</t>
  </si>
  <si>
    <t>Convocatoria vocaciones y formación para la reactivación económica en el marco de la postpandemia 2020</t>
  </si>
  <si>
    <t>Programas y Proyectos de CTeI</t>
  </si>
  <si>
    <t>Fortalecimiento de capacidades para la generación de conocimiento</t>
  </si>
  <si>
    <t>Innovación y Productividad</t>
  </si>
  <si>
    <t>Movilidad Internacional</t>
  </si>
  <si>
    <t>Apropiación Social del Conocimiento</t>
  </si>
  <si>
    <t>Formación y vinculación de Capital Humano de Alto Nivel</t>
  </si>
  <si>
    <t>Vocaciones Científicas de CteI</t>
  </si>
  <si>
    <t>Fomento a programas y proyectos de generación de conocimiento y capacidades en CTeI</t>
  </si>
  <si>
    <t>Jóvenes Investigadores e Innovadores</t>
  </si>
  <si>
    <t>Modelo de Clasificación Revistas Científicas Especializadas - PUBLINDEX</t>
  </si>
  <si>
    <t>Expediciones Científicas Nacionales</t>
  </si>
  <si>
    <t>Intercambio y Movilidad para la gestión y transferencia de conocimiento y tecnología.</t>
  </si>
  <si>
    <t>Apoyo a proyectos de apropiación social de la ciencia, la tecnología e innovación</t>
  </si>
  <si>
    <t>Acuerdos de transferencia de tecnología y conocimiento</t>
  </si>
  <si>
    <t>Programa de Propiedad Intelectual</t>
  </si>
  <si>
    <t>Jóvenes Investigadores e Innovadores.
Estancias Posdoctorales</t>
  </si>
  <si>
    <t xml:space="preserve"> Programas y proyectos de CTeI financiados</t>
  </si>
  <si>
    <t>Jóvenes Investigadores e innovadores apoyados por Minciencias y Aliados
 Programas y proyectos de CTeI financiados</t>
  </si>
  <si>
    <t xml:space="preserve">20 Jóvenes Investigadores
9 programas y proyectos </t>
  </si>
  <si>
    <t>Número de propuestas evaluadas, sometidas a proceso de evaluación</t>
  </si>
  <si>
    <t>Producto: Actualización del listado de revistas</t>
  </si>
  <si>
    <t xml:space="preserve">Expediciones Científicas Nacionales apoyadas por Minciencias y Entidades aliadas </t>
  </si>
  <si>
    <t>3 Expediciones</t>
  </si>
  <si>
    <t>Movilidades Academicas Apoyadas</t>
  </si>
  <si>
    <t>Comunidades y/o grupos de interés que se fortalecen a través de procesos de Apropiación Social de Conocimiento y cultura científica</t>
  </si>
  <si>
    <t>30 Comunidades</t>
  </si>
  <si>
    <t>Becas, créditos beca para la formación de maestría apoyadas por Minciencias y aliados</t>
  </si>
  <si>
    <t>120 becas de formación doctoral
1180 becas de formación en maestría</t>
  </si>
  <si>
    <t>Becas, créditos beca para la formación de doctores apoyadas por Minciencias y aliados</t>
  </si>
  <si>
    <t>40 Becas, créditos beca para la formación de doctores apoyadas por Minciencias y aliados</t>
  </si>
  <si>
    <t>260 Becas, créditos beca para la formación de doctores apoyadas por Minciencias y aliados</t>
  </si>
  <si>
    <t>Jóvenes Investigadores e innovadores apoyados por Minciencias y Aliados</t>
  </si>
  <si>
    <t>215 Investigadores e innovadores apoyados por Minciencias y Aliados</t>
  </si>
  <si>
    <t>24 Investigadores e innovadores apoyados por Minciencias y Aliados</t>
  </si>
  <si>
    <t>Acuerdos de transferencia tecnológica</t>
  </si>
  <si>
    <t>14 Acuerdos de transferencia tecnológica</t>
  </si>
  <si>
    <t>Solicitudes de patentes por residentes en Oficina Nacional colombiana</t>
  </si>
  <si>
    <t xml:space="preserve">60 registros de solicitudes de patente / ## procesos de gestión de la propiedad intelectual </t>
  </si>
  <si>
    <t>Jóvenes Investigadores e innovadores apoyados por Minciencias y Aliados
 Estancias posdoctorales apoyadas por Minciencias y aliados</t>
  </si>
  <si>
    <t>250Jóvenes  Investigadores e innovadores apoyados por Minciencias y Aliados
50  Estancias posdoctorales apoyadas por Minciencias y aliados</t>
  </si>
  <si>
    <t>Primer trimestre</t>
  </si>
  <si>
    <t>Cuarto trimestre</t>
  </si>
  <si>
    <t>Tercer trimestre</t>
  </si>
  <si>
    <t>Segundo trimestre</t>
  </si>
  <si>
    <t>Cuarto Trimestre</t>
  </si>
  <si>
    <t>Segundo Trimestre</t>
  </si>
  <si>
    <t xml:space="preserve">Primer Trimestre </t>
  </si>
  <si>
    <t xml:space="preserve">Segundo Trimestre </t>
  </si>
  <si>
    <t>Primer Trimestre</t>
  </si>
  <si>
    <t xml:space="preserve">Primer trimestre </t>
  </si>
  <si>
    <t>Tercer Trimestre</t>
  </si>
  <si>
    <t>Dirección de Generación de Conocimiento</t>
  </si>
  <si>
    <t>Dirección de Generación de Conocimiento
Dirección de Inteligencia de Recursos</t>
  </si>
  <si>
    <t>Dirección de Generación de Conocimiento  en articulación con Dirección de Vocaciones y Formación en CTeI</t>
  </si>
  <si>
    <t>Dirección de Transferencia y Uso de Conocimiento</t>
  </si>
  <si>
    <t>Dirección de Capacidades y Divulgación de la CTeI</t>
  </si>
  <si>
    <t>Dirección de Vocaciones y Formación en CTeI</t>
  </si>
  <si>
    <t>Esta convocatoria no entrega recursos</t>
  </si>
  <si>
    <t>La invitación de Mincienciaton tuvo apertura el 25 de marzo y cierre el sábado 28 de marzo. Entregó resultados el 06 de abril</t>
  </si>
  <si>
    <t>La convocatoria de IES públicas después de negociar con Icetex el convenio se abrió el 01 de octubre y tendra cierre el 30 de noviembre. Entregara resultados preliminares el 11 de marzo de 2021 y definitivos el 14 de abril de 2021</t>
  </si>
  <si>
    <t>Apertura el 10 de julio y cierre el 27 de agosto. Banco preliminar el 02 de octubre y banco definitivo 23 de octubre.</t>
  </si>
  <si>
    <t>Apertura el 10 de julio y cierre el 10 de agosto entrega de resultados definitivos 30 de septiembre.</t>
  </si>
  <si>
    <t xml:space="preserve">Apertura el 15 de mayo y cierre 20 de agosto, entrega de resultados definitivos 29 de diciembre de 2020. </t>
  </si>
  <si>
    <t xml:space="preserve">Apertura desde el 09 de septiembre y cierre el 02 de octubre. </t>
  </si>
  <si>
    <t>No se tiene fecha definida aún</t>
  </si>
  <si>
    <t>Apertura el 30 de junio y cierre el 18 de agosto . Se publicó el Banco preliminar de Elegibles el 03 de septiembre y el banco definitivo se publicará el 05 de noviembre.</t>
  </si>
  <si>
    <t xml:space="preserve">La convocatoria tuvo dos adendas, una por requisitos y la otra por cronograma. Se da apertura al concurso el 28 de mayo y el cierre fue el 23 de julio. La votación por las experiencias fue del 02 de septiembre al 05 de octubre. Los resultados definitivos se entregaron el 07 de octubre </t>
  </si>
  <si>
    <t xml:space="preserve">La convocatoria abrió el día 9 de enero y estuvo abierta hasta el 29 de febrero. Colfuturo publico el banco a mediados de mayo. </t>
  </si>
  <si>
    <t xml:space="preserve">La convocatoria abrio el 17 de febrero y estuvo abierta hasta el 01 de junio. Publicó resultados el 18 de agosto.  </t>
  </si>
  <si>
    <t>Abrio el 31 de julio y cerro el 30 de septiembre. Entregará el banco prelminar el 17 de noviembre y el banco definitivo será el 04 de diciembre.</t>
  </si>
  <si>
    <t xml:space="preserve">Abrió el 15 de mayo y cerró el 06 de julio. El banco preliminar se publicó el 01 de septiembre y el banco definitivo se publicó el 24 de septiembre. </t>
  </si>
  <si>
    <t>Se esperaba abrir en el tercer trimestre pero no tuvo apertura. No se tiene fecha definida.</t>
  </si>
  <si>
    <t xml:space="preserve">Se esperaba abrir en el tercer trimestre pero no tuvo apertura. No se tiene fecha definida. Se esta definiendo un convenio con un aliado para operar la convocatoria. </t>
  </si>
  <si>
    <t>Información de la página web</t>
  </si>
  <si>
    <t>25 de marzo</t>
  </si>
  <si>
    <t>ESTADO DE LA OFERTA O MECANISMO AL 30 DE SEPTIEMBRE DE 2020</t>
  </si>
  <si>
    <t>Banco Definitivo</t>
  </si>
  <si>
    <t>Abierta</t>
  </si>
  <si>
    <t>Banco Preliminar</t>
  </si>
  <si>
    <t>Evaluación</t>
  </si>
  <si>
    <t>Pend. Apertura</t>
  </si>
  <si>
    <t>01 de octubre</t>
  </si>
  <si>
    <t>10 de julio</t>
  </si>
  <si>
    <t>15 de mayo</t>
  </si>
  <si>
    <t>09 de septiembre</t>
  </si>
  <si>
    <t>10 de marzo</t>
  </si>
  <si>
    <t>30 de junio</t>
  </si>
  <si>
    <t>Se da apertura el 10 de marzo y tiene cierre por capítulos, capitulos 1 y 4 cerraron 12 de junio y capítulos 2 y 3 cerraron el 02 de junio. Los bancos preliminares se puclicaron el 26 de junio, los resultados definitivos se publicarán el 27 de octubre. Adenda probada el 17 de marzo de 2020 en comite de ejecución de recursos de la DIR, motivos de pandemia.</t>
  </si>
  <si>
    <t>28 de mayo</t>
  </si>
  <si>
    <t>155 becas de formación doctoral
858 becas de formación en maestría</t>
  </si>
  <si>
    <t>09 de enero</t>
  </si>
  <si>
    <t>17 de febrero</t>
  </si>
  <si>
    <t>31de julio</t>
  </si>
  <si>
    <t>313 Investigadores e innovadores apoyados por Minciencias y Aliados</t>
  </si>
  <si>
    <t>21 de agosto</t>
  </si>
  <si>
    <t>Apertura 21 de agosto y cierre 21 de septiembre. Banco preliminar para el 17 de noviembre y banco definitivo 11 de diciembre. Una adenda para ampliar el alcance de la población posible beneficiaria. Adenda fue aprobada mediante Acta No. 42 de fecha 16 de septiembre de 2020 del Comité de Gestión de Recursos.</t>
  </si>
  <si>
    <t>La convocatoria abrio el 04 de octubre y tendrá cierre el 04 de noviembre. Publica resultados preliminares 30 de noviembre y resultados definitivos 28 de diciembre.</t>
  </si>
  <si>
    <t xml:space="preserve">869 - Convocatoria para el registro de proyectos que aspiran a obtener beneficios tributarios por inversión en CTeI a partir del año 2020 </t>
  </si>
  <si>
    <t xml:space="preserve">870 - Convocatoria para el registro de Proyectos de Empresas Altamente Innovadoras que aspiran a obtener Beneficios Tributarios por inversión en CTeI 2020 </t>
  </si>
  <si>
    <t>854 - Convocatoria para el registro de propuestas que accederán a los ingresos no constitutivos de renta año 2019</t>
  </si>
  <si>
    <t xml:space="preserve">853 - Convocatoria para el registro de propuestas que accederán a la exención del IVA </t>
  </si>
  <si>
    <t>Convocatoria para el registro de proyectos que aspiran a obtener créditos fiscales por inversión en proyectos de CTeI a partir del año 2020</t>
  </si>
  <si>
    <t>Convocatoria para el acceso a beneficios tributarios por la vinculación de capital humano de alto nivel a empresas - 2020</t>
  </si>
  <si>
    <t>Convocatoria para el registro de propuestas que accederán a los ingresos no constitutivos de renta año 2020</t>
  </si>
  <si>
    <t>Convocatoria para el registro de propuestas que aspiran a obtener beneficios tributarios por inversión en proyectos que contribuyan a la solución de problemáticas actuales relacionadas con la pandemia DE COVID-19</t>
  </si>
  <si>
    <t>Beneficios tributarios proyectos de CTeI</t>
  </si>
  <si>
    <t>100% de asignación de cupo para beneficios. 
$1,5 billones asignados.</t>
  </si>
  <si>
    <t>No aplica</t>
  </si>
  <si>
    <t>Convocatoria declarada desierta por no tener propuestas de población objetivo muy limitada y tener limitación de los proponentes de poder participar al haber aplicado a otro beneficio.</t>
  </si>
  <si>
    <t xml:space="preserve">Abrió el 02 de julio de 2019 y tuvo cierre el 30 de junio de 2020. Entregara resultados definitivos el 15 de octubre de 2020. </t>
  </si>
  <si>
    <t xml:space="preserve">Tuvo apertura el martes 02 de julio de 2019. Es ventanilla abierta. </t>
  </si>
  <si>
    <t xml:space="preserve">Abrio el 21 de agosto  y cerró el 25 de septiembre. Entregará reszultados definitivos el 18 de diciembre. </t>
  </si>
  <si>
    <t>Se espera que tenga apertura en la primera semana de noviembre de 2020</t>
  </si>
  <si>
    <t>Estimado de apertura noviembre 2020</t>
  </si>
  <si>
    <t>Apertura 26 de junio con cierre el 17 de julio y entrega de resultados definitivos el 22 de octubre</t>
  </si>
  <si>
    <t>Cerrada</t>
  </si>
  <si>
    <t>Ventanilla Abierta</t>
  </si>
  <si>
    <t>% de asignación del cupo de deducción.
Recursos asignados al cupo de deducción del beneficio otorgado</t>
  </si>
  <si>
    <t>Tuvo apertura el 15 de noviembre de 2019 y despues de tres cortes tuvo cierre el 14 de agosto de 2020. El banco definitivo del primer corte se publico el 26 de junio, el banco del  segundo corte se publica el 15 de octubre y el definitivo del tercer corte el 18 de diciembre.  Adenda fue aprobada mediante Acta No. 14 de fecha 06 de julio de 2020 del en el Comité Viceministerial
de Conocimiento, Innovación y Productividad del Ministerio de Ciencia Tecnología e Innovación.</t>
  </si>
  <si>
    <t>Banco preliminar</t>
  </si>
  <si>
    <t>26 de junio de 2020</t>
  </si>
  <si>
    <t>BMBF</t>
  </si>
  <si>
    <t>Invitación a presentar propuesta para diseñar e implementar una estrategia de acompañamiento a docentes del sector oficial de Educación Preescolar, Básica y Media, para el fortalecimiento de competencias investigativas, pedagógicas y tecnológicas mediante el Desarrollo de Recursos Educativos Digitales – RED.</t>
  </si>
  <si>
    <t>Invitación a presentar propuesta para diseñar e implementar una estrategia de acompañamiento a docentes investigadores de Preescolar, Básica y Media - PBM para la publicación de artículos científicos.</t>
  </si>
  <si>
    <t xml:space="preserve">	Hacia una mayor comprensión del conflicto armado, las víctimas y la historia reciente de Colombia</t>
  </si>
  <si>
    <t>Apoyo a proyectos I+D+i  para fortalecer capacidades de CTI de la Fuerza Aérea Colombiana (FAC)</t>
  </si>
  <si>
    <t>Apoyo a proyectos I+D+i  para fortalecer capacidades de CTI de la Armada de la República de Colombia (ARC)</t>
  </si>
  <si>
    <t>Convocatoria para la Financiación de Proyectos de Investigación en Geociencias para el sector de Hidrocarburos</t>
  </si>
  <si>
    <t>Invitación para presentar propuestas para la ejecución de proyectos de I+D+i orientados a la generación de nuevo conocimiento en Yacimientos No Convencionales</t>
  </si>
  <si>
    <t>Invitación para consolidación de iniciativas de I+D en Recobro Mejorado de Hidrocarburos - 2020</t>
  </si>
  <si>
    <t>Invitación a presentar propuestas para ejecución de proyectos I+D en recobro mejorado de hidrocarburos pesados y extrapesados mediante estimulación térmica a través del proceso de pirólisis in situ combinado con nanotecnología en los campos colombianos</t>
  </si>
  <si>
    <t>Convocatoria energía sostenible y su aporte a la planeación minero energética - 2020</t>
  </si>
  <si>
    <t>Convocatoria Cierre de Brechas Tecnológicas 2020</t>
  </si>
  <si>
    <t xml:space="preserve">Selección de empresas beneficiarias - Sistemas de Innovación Empresarial - Cauca
Proyecto oferta Minciencias </t>
  </si>
  <si>
    <t xml:space="preserve">Selección de entidades expertas - Sistemas de Innovación Empresarial - Cauca
Proyecto oferta Minciencias </t>
  </si>
  <si>
    <t>Convocatoria Regional de Investigación Aplicada para Fomentar la Integración de los Actores del Ecosistema CTeI de Risaralda</t>
  </si>
  <si>
    <t xml:space="preserve">Selección de empresas beneficiarias - Sistemas de Innovación Empresarial - Bogotá Región
Proyecto oferta Minciencias </t>
  </si>
  <si>
    <t xml:space="preserve">Selección de entidades expertas - Sistemas de Innovación Empresarial - Bogotá Región
Proyecto oferta Minciencias </t>
  </si>
  <si>
    <t xml:space="preserve">Selección de empresas beneficiarias - Sistemas de Innovación Empresarial - Santander
Proyecto oferta Minciencias </t>
  </si>
  <si>
    <t xml:space="preserve">Selección de entidades expertas - Sistemas de Innovación Empresarial - Santander
Proyecto oferta Minciencias </t>
  </si>
  <si>
    <t>Invitación a presentar propuesta para programa BMBF de Intercambio de investigadores Colombia - Alemania</t>
  </si>
  <si>
    <t>Convocatoria en Bioeconomía Internacional</t>
  </si>
  <si>
    <t>Convocatoria a presentar propuestas de proyectos para el fortalecimiento de laboratorios de calibración y de ensayo en  departamentos priorizados del país 2020</t>
  </si>
  <si>
    <t xml:space="preserve"> Innovación colaborativa, como beneficio de la estrategia de Pactos por la Innovación</t>
  </si>
  <si>
    <r>
      <t>Convocatoria para la formación de capital humano de alto nivel para las regiones – docentes de establecimientos educativos oficiales del Huila</t>
    </r>
    <r>
      <rPr>
        <sz val="9"/>
        <rFont val="Times New Roman"/>
        <family val="1"/>
      </rPr>
      <t> </t>
    </r>
  </si>
  <si>
    <t>Innovación empresarial</t>
  </si>
  <si>
    <t>Promoción y  validación de productos derivados del aprovechamiento sostenible de la biodiversidad</t>
  </si>
  <si>
    <t>Empresas con capacidades en gestión de innovación</t>
  </si>
  <si>
    <t>N/A</t>
  </si>
  <si>
    <t xml:space="preserve">"Productos de desarrollo tecnológico
Productos de generación de nuevo conocimiento
Productos de apropiación social de la CTeI
Capìtulos de libro consolidación de resultados de cada proyecto"
</t>
  </si>
  <si>
    <t>6
6
6
6</t>
  </si>
  <si>
    <t>Proyectos de I+D+i financiados por Minciencias y aliados para la generación de Bioproductos</t>
  </si>
  <si>
    <t>Número de empresas/
laboratorios de calibración y
ensayo apoyados con
recursos de cofinanciación
para el desarrollo de
proyectos de innovación.</t>
  </si>
  <si>
    <t>15 Empresas /
laboratorios de
calibración y
ensayo</t>
  </si>
  <si>
    <t xml:space="preserve">Organizaciones articuladas en los Pactos por la innovación </t>
  </si>
  <si>
    <t xml:space="preserve">80 Organizaciones articuladas en los Pactos por la innovación </t>
  </si>
  <si>
    <t>85 becas de formación en maestría</t>
  </si>
  <si>
    <t>Dato pendiente</t>
  </si>
  <si>
    <t>Dirección de Transferencia y Uso de Conocimiento
Dirección de Inteligencia de Recursos</t>
  </si>
  <si>
    <t>Direcc|ión de Transferencia y Uso de Conocimiento
Dirección de Inteligencia de Recursos</t>
  </si>
  <si>
    <t>Abrió en marzo 17 y cerró el 05 de mayo. Ya tiene seleccionado el proyecto y esta contratado</t>
  </si>
  <si>
    <t xml:space="preserve">Abrió el 06 de febrero y cerró el 05 de junio. Ya tiene banco de elegibles, tuvo dos adendas. </t>
  </si>
  <si>
    <t>Abrió el 05 de junio y cerró el 06 de julio. Ya tiene banco de elegibles.</t>
  </si>
  <si>
    <t>Abrió el 15 de mayo y cerró el 16 de junio. Notificaron la selección el 30 de junio</t>
  </si>
  <si>
    <t>Apertura 11 de agosto 2020 y tuvo cierre el 29 de septiembre. Selección de propuesta el 13 de noviembre</t>
  </si>
  <si>
    <t>Se da apertura el 30 de junio y tuvo cierre el 14 de agosto. Selección de la propuesta el 09 de octubre</t>
  </si>
  <si>
    <t>Abrió el 19 de junio y cerró el 03 de agosto. Publicó banco preliminar el 29 de septiembte y  tiene banco definitivo para el 29 de octubre.</t>
  </si>
  <si>
    <t xml:space="preserve">No se cumple con el cronograma por temas de traslado de recursos del Depto. Se espera apertura depues de mediados de octubre. </t>
  </si>
  <si>
    <t xml:space="preserve">Se tiene diferencia de recursos se anuncia con 1.100 millones y con los 700 millones de entidades expertas no compensa el total. Abrio el 18 de septiembre, cierre el 18 de noviembre, banco preliminar 30 de diciembre y definitivo 19 de febrero de 2021. Demora en la apertura por traslado de recursos del depto. </t>
  </si>
  <si>
    <t>Se tiene diferencia de recursos se anuncia beneficiarias con 1.100 millones y con los 700 millones de entidades expertas no compensa el total. Abrio el 05 de junio, cerró el 06 de julio banco preliminar el 09 de septiembre y banco definitivo 09 de octubre.</t>
  </si>
  <si>
    <t>Se espera convenio para apertura en noviembre</t>
  </si>
  <si>
    <t>En alianza con el Inst. Nal de Metrología se abrió la convocatoria el 14 de septiembre con cierre el 14 de octubre. Banco preliminar 06 de noviembre y definitivo el 20 de noviembre.</t>
  </si>
  <si>
    <t>Se espera apertura primera semana de noviembre 2020</t>
  </si>
  <si>
    <t xml:space="preserve">Con recursos del SGR se dio apertura el 05 de octubre y cierre el 05 de noviembre. Banco preliminar 11 de diciembre y definitivo el 30 de diciembre. </t>
  </si>
  <si>
    <t>17 de marzo</t>
  </si>
  <si>
    <t>Banco definitivo</t>
  </si>
  <si>
    <t>06 de febrero</t>
  </si>
  <si>
    <t>05 de junio</t>
  </si>
  <si>
    <t>29 de mayo</t>
  </si>
  <si>
    <t xml:space="preserve">Abrio el 29 de mayo y cerró el 01 de septiembre. Tiene una adenda del cierre Adenda fue aprobada mediante Acta No. 39 de fecha 28 de agosto de 2020 del Comité de Gestión de Recursos. Publica banco preliminar 16 de octubre y definitivo el 17 de noviembre. </t>
  </si>
  <si>
    <t>11 de agosto</t>
  </si>
  <si>
    <t>19 de junio</t>
  </si>
  <si>
    <t xml:space="preserve">Tiene una diferencia de recursos ya que se anunció con 1.350 millones. Apertura el 19 de junio y cierre el 21 de agosto. Banco preliminar 22 de septiembre y banco definitivo 16 de octubre. Se tienen diferencias entre lo publicado en recursos y lo registrado en la oferta institucional. </t>
  </si>
  <si>
    <t>23 de junio</t>
  </si>
  <si>
    <t xml:space="preserve">Se tienen diferencias entre lo publicado en recursos y lo registrado en la oferta institucional. Se publicó con 525 millones pero no da la suma del total de beneficiarias y expertas. Abrió el 23 de junio y cerró el 23 de julio. Publicó banco preliminar 23 de septiembre y publica banco definitivo el 23 de octubre. </t>
  </si>
  <si>
    <t>18 de septiembre</t>
  </si>
  <si>
    <t>10 de febrero</t>
  </si>
  <si>
    <t>Se dio apertura el 10 de febrero y tuvo cierre el 10 de abril. No se tiene plan operativo, ni información de la invitación.</t>
  </si>
  <si>
    <t>07 de mayo</t>
  </si>
  <si>
    <t>Tuvo apertura el 07 de mayo y cierre el 17 de agosto. La convocatoria no se visualiza en todas las convocatorias solo en las de innovación y productividad. Se solicitaron ajustes a los recursos de la invitación. No se tiene plan operativo.</t>
  </si>
  <si>
    <t>14 de septiembre</t>
  </si>
  <si>
    <t>*Nota: se tiene la publicación de esta oferta de forma preliminar sin haber sido presentada en la instancia aprobatoria.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</si>
</sst>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2" formatCode="_-&quot;$&quot;* #,##0_-;\-&quot;$&quot;* #,##0_-;_-&quot;$&quot;* &quot;-&quot;_-;_-@_-"/>
    <numFmt numFmtId="41" formatCode="_-* #,##0_-;\-* #,##0_-;_-* &quot;-&quot;_-;_-@_-"/>
    <numFmt numFmtId="164" formatCode="&quot;$&quot;\ #,##0;[Red]\-&quot;$&quot;\ #,##0"/>
    <numFmt numFmtId="165" formatCode="[$$-240A]\ #,##0;\-[$$-240A]\ #,##0"/>
    <numFmt numFmtId="166" formatCode="[$$-240A]\ #,##0"/>
    <numFmt numFmtId="167" formatCode="_-* #,##0.0000_-;\-* #,##0.0000_-;_-* &quot;-&quot;_-;_-@_-"/>
  </numFmts>
  <fonts count="21" x14ac:knownFonts="1">
    <font>
      <sz val="11"/>
      <color theme="1"/>
      <name val="Calibri"/>
      <family val="2"/>
      <scheme val="minor"/>
    </font>
    <font>
      <sz val="12"/>
      <color theme="1"/>
      <name val="Arial Narrow"/>
      <family val="2"/>
    </font>
    <font>
      <b/>
      <sz val="14"/>
      <color theme="1"/>
      <name val="Arial Narrow"/>
      <family val="2"/>
    </font>
    <font>
      <sz val="11"/>
      <color theme="1"/>
      <name val="Arial Narrow"/>
      <family val="2"/>
    </font>
    <font>
      <b/>
      <sz val="11"/>
      <color theme="1"/>
      <name val="Arial Narrow"/>
      <family val="2"/>
    </font>
    <font>
      <b/>
      <sz val="12"/>
      <color theme="0"/>
      <name val="Arial Narrow"/>
      <family val="2"/>
    </font>
    <font>
      <sz val="12"/>
      <name val="Arial Narrow"/>
      <family val="2"/>
    </font>
    <font>
      <b/>
      <sz val="10"/>
      <color theme="0"/>
      <name val="Arial Narrow"/>
      <family val="2"/>
    </font>
    <font>
      <b/>
      <sz val="10"/>
      <name val="Arial Narrow"/>
      <family val="2"/>
    </font>
    <font>
      <b/>
      <sz val="11"/>
      <color theme="0"/>
      <name val="Arial Narrow"/>
      <family val="2"/>
    </font>
    <font>
      <b/>
      <sz val="16"/>
      <color theme="1"/>
      <name val="Arial Narrow"/>
      <family val="2"/>
    </font>
    <font>
      <sz val="11"/>
      <color theme="1"/>
      <name val="Calibri"/>
      <family val="2"/>
      <scheme val="minor"/>
    </font>
    <font>
      <sz val="10"/>
      <color theme="1"/>
      <name val="Segoe UI"/>
      <family val="2"/>
    </font>
    <font>
      <sz val="10"/>
      <name val="Segoe UI"/>
      <family val="2"/>
    </font>
    <font>
      <sz val="11"/>
      <name val="Arial Narrow"/>
      <family val="2"/>
    </font>
    <font>
      <sz val="10"/>
      <name val="Arial Narrow"/>
      <family val="2"/>
    </font>
    <font>
      <b/>
      <sz val="11"/>
      <color rgb="FFFF0000"/>
      <name val="Calibri"/>
      <family val="2"/>
      <scheme val="minor"/>
    </font>
    <font>
      <sz val="9"/>
      <name val="Times New Roman"/>
      <family val="1"/>
    </font>
    <font>
      <b/>
      <sz val="9"/>
      <color indexed="81"/>
      <name val="Tahoma"/>
      <family val="2"/>
    </font>
    <font>
      <sz val="9"/>
      <color indexed="81"/>
      <name val="Tahoma"/>
      <family val="2"/>
    </font>
    <font>
      <sz val="10"/>
      <color theme="1"/>
      <name val="Arial Narrow"/>
      <family val="2"/>
    </font>
  </fonts>
  <fills count="9">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
      <patternFill patternType="solid">
        <fgColor theme="0" tint="-4.9989318521683403E-2"/>
        <bgColor theme="0"/>
      </patternFill>
    </fill>
    <fill>
      <patternFill patternType="solid">
        <fgColor theme="0" tint="-4.9989318521683403E-2"/>
        <bgColor indexed="64"/>
      </patternFill>
    </fill>
    <fill>
      <patternFill patternType="solid">
        <fgColor indexed="65"/>
        <bgColor theme="0"/>
      </patternFill>
    </fill>
    <fill>
      <patternFill patternType="solid">
        <fgColor theme="0"/>
        <bgColor rgb="FFD9E2F3"/>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41"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cellStyleXfs>
  <cellXfs count="84">
    <xf numFmtId="0" fontId="0" fillId="0" borderId="0" xfId="0"/>
    <xf numFmtId="0" fontId="1" fillId="2" borderId="0" xfId="0" applyFont="1" applyFill="1"/>
    <xf numFmtId="0" fontId="6" fillId="2" borderId="0" xfId="0" applyFont="1" applyFill="1"/>
    <xf numFmtId="0" fontId="7" fillId="3" borderId="1" xfId="0" applyFont="1" applyFill="1" applyBorder="1" applyAlignment="1">
      <alignment horizontal="center" vertical="center"/>
    </xf>
    <xf numFmtId="0" fontId="1" fillId="2" borderId="1" xfId="0" applyFont="1" applyFill="1" applyBorder="1"/>
    <xf numFmtId="0" fontId="7" fillId="3"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3" fillId="5" borderId="1" xfId="0" quotePrefix="1"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0" fillId="5" borderId="1" xfId="0" quotePrefix="1" applyFill="1" applyBorder="1" applyAlignment="1">
      <alignment horizontal="center" vertical="center" wrapText="1"/>
    </xf>
    <xf numFmtId="0" fontId="13" fillId="5" borderId="2" xfId="0" applyFont="1" applyFill="1" applyBorder="1" applyAlignment="1">
      <alignment horizontal="center" vertical="center" wrapText="1"/>
    </xf>
    <xf numFmtId="0" fontId="15" fillId="6" borderId="1" xfId="0"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17" fontId="13" fillId="5"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164" fontId="12" fillId="5" borderId="1" xfId="1" applyNumberFormat="1" applyFont="1" applyFill="1" applyBorder="1" applyAlignment="1">
      <alignment horizontal="right" vertical="center" wrapText="1"/>
    </xf>
    <xf numFmtId="165" fontId="13" fillId="5" borderId="1" xfId="1" applyNumberFormat="1" applyFont="1" applyFill="1" applyBorder="1" applyAlignment="1">
      <alignment horizontal="right" vertical="center" wrapText="1"/>
    </xf>
    <xf numFmtId="41" fontId="13" fillId="5" borderId="1" xfId="1" applyFont="1" applyFill="1" applyBorder="1" applyAlignment="1">
      <alignment horizontal="right" vertical="center" wrapText="1"/>
    </xf>
    <xf numFmtId="0" fontId="13" fillId="5" borderId="1" xfId="0" applyFont="1" applyFill="1" applyBorder="1" applyAlignment="1">
      <alignment horizontal="right" vertical="center" wrapText="1"/>
    </xf>
    <xf numFmtId="41" fontId="13" fillId="5" borderId="1" xfId="0" applyNumberFormat="1" applyFont="1" applyFill="1" applyBorder="1" applyAlignment="1">
      <alignment horizontal="right" vertical="center" wrapText="1"/>
    </xf>
    <xf numFmtId="166" fontId="13" fillId="5" borderId="1" xfId="1" applyNumberFormat="1" applyFont="1" applyFill="1" applyBorder="1" applyAlignment="1">
      <alignment horizontal="right" vertical="center" wrapText="1"/>
    </xf>
    <xf numFmtId="166" fontId="13" fillId="5" borderId="9" xfId="1" applyNumberFormat="1" applyFont="1" applyFill="1" applyBorder="1" applyAlignment="1">
      <alignment horizontal="right" vertical="center" wrapText="1"/>
    </xf>
    <xf numFmtId="6" fontId="13" fillId="5" borderId="1" xfId="1" applyNumberFormat="1" applyFont="1" applyFill="1" applyBorder="1" applyAlignment="1">
      <alignment horizontal="right" vertical="center" wrapText="1"/>
    </xf>
    <xf numFmtId="41" fontId="0" fillId="5" borderId="1" xfId="1" applyFont="1" applyFill="1" applyBorder="1" applyAlignment="1">
      <alignment horizontal="right" vertical="center" wrapText="1"/>
    </xf>
    <xf numFmtId="0" fontId="0" fillId="5" borderId="1" xfId="0" applyFill="1" applyBorder="1" applyAlignment="1">
      <alignment horizontal="right" vertical="center" wrapText="1"/>
    </xf>
    <xf numFmtId="0" fontId="0" fillId="5" borderId="1" xfId="0" applyFill="1" applyBorder="1" applyAlignment="1">
      <alignment horizontal="left" vertical="center" wrapText="1" indent="1"/>
    </xf>
    <xf numFmtId="0" fontId="0" fillId="5" borderId="7" xfId="0" applyFill="1" applyBorder="1" applyAlignment="1">
      <alignment horizontal="left" vertical="center" wrapText="1" indent="1"/>
    </xf>
    <xf numFmtId="0" fontId="0" fillId="5" borderId="8" xfId="0" applyFill="1" applyBorder="1" applyAlignment="1">
      <alignment horizontal="left" vertical="center" wrapText="1" indent="1"/>
    </xf>
    <xf numFmtId="0" fontId="0" fillId="5" borderId="9" xfId="0" applyFill="1" applyBorder="1" applyAlignment="1">
      <alignment horizontal="left" vertical="center" wrapText="1" indent="1"/>
    </xf>
    <xf numFmtId="0" fontId="1" fillId="2" borderId="1" xfId="0" applyFont="1" applyFill="1" applyBorder="1" applyAlignment="1">
      <alignment wrapText="1"/>
    </xf>
    <xf numFmtId="0" fontId="1" fillId="2" borderId="1" xfId="0" applyFont="1" applyFill="1" applyBorder="1" applyAlignment="1">
      <alignment horizontal="center" vertical="center"/>
    </xf>
    <xf numFmtId="9" fontId="1" fillId="2" borderId="1" xfId="3" applyFont="1" applyFill="1" applyBorder="1" applyAlignment="1">
      <alignment horizontal="center" vertical="center"/>
    </xf>
    <xf numFmtId="42" fontId="1" fillId="2" borderId="1" xfId="2"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9" fontId="1" fillId="2" borderId="1" xfId="0" applyNumberFormat="1" applyFont="1" applyFill="1" applyBorder="1" applyAlignment="1">
      <alignment horizontal="center" vertical="center"/>
    </xf>
    <xf numFmtId="0" fontId="0" fillId="7" borderId="1" xfId="0"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7" borderId="2" xfId="0" applyFont="1" applyFill="1" applyBorder="1" applyAlignment="1">
      <alignment horizontal="center" vertical="center" wrapText="1"/>
    </xf>
    <xf numFmtId="0" fontId="0" fillId="7" borderId="1" xfId="0" applyFill="1" applyBorder="1" applyAlignment="1">
      <alignment horizontal="left" vertical="center" wrapText="1" indent="1"/>
    </xf>
    <xf numFmtId="0" fontId="0" fillId="7" borderId="1" xfId="0" applyFill="1" applyBorder="1" applyAlignment="1">
      <alignment vertical="center" wrapText="1"/>
    </xf>
    <xf numFmtId="0" fontId="1" fillId="2" borderId="0" xfId="0" applyFont="1" applyFill="1" applyAlignment="1">
      <alignment horizontal="center" vertical="center"/>
    </xf>
    <xf numFmtId="15" fontId="1" fillId="2"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2" fillId="5" borderId="1" xfId="0" applyFont="1" applyFill="1" applyBorder="1" applyAlignment="1">
      <alignment horizontal="center" vertical="center"/>
    </xf>
    <xf numFmtId="17" fontId="12" fillId="5" borderId="1" xfId="0" applyNumberFormat="1" applyFont="1" applyFill="1" applyBorder="1" applyAlignment="1">
      <alignment horizontal="center" vertical="center" wrapText="1"/>
    </xf>
    <xf numFmtId="0" fontId="0" fillId="5" borderId="1" xfId="0" applyFill="1" applyBorder="1" applyAlignment="1">
      <alignment vertical="center" wrapText="1"/>
    </xf>
    <xf numFmtId="41" fontId="13" fillId="5" borderId="1" xfId="1" applyFont="1" applyFill="1" applyBorder="1" applyAlignment="1">
      <alignment horizontal="center" vertical="center" wrapText="1"/>
    </xf>
    <xf numFmtId="42" fontId="13" fillId="5" borderId="1" xfId="2" applyFont="1" applyFill="1" applyBorder="1" applyAlignment="1">
      <alignment horizontal="center" vertical="center" wrapText="1"/>
    </xf>
    <xf numFmtId="41" fontId="13" fillId="5" borderId="1" xfId="0" applyNumberFormat="1" applyFont="1" applyFill="1" applyBorder="1" applyAlignment="1">
      <alignment horizontal="center" vertical="center" wrapText="1"/>
    </xf>
    <xf numFmtId="164" fontId="12" fillId="5" borderId="1" xfId="1" applyNumberFormat="1" applyFont="1" applyFill="1" applyBorder="1" applyAlignment="1">
      <alignment horizontal="right" vertical="center"/>
    </xf>
    <xf numFmtId="42" fontId="0" fillId="5" borderId="1" xfId="2" applyFont="1" applyFill="1" applyBorder="1" applyAlignment="1">
      <alignment vertical="center" wrapText="1"/>
    </xf>
    <xf numFmtId="167" fontId="0" fillId="5" borderId="1" xfId="1" applyNumberFormat="1" applyFont="1" applyFill="1" applyBorder="1" applyAlignment="1">
      <alignment vertical="center" wrapText="1"/>
    </xf>
    <xf numFmtId="164" fontId="1" fillId="2" borderId="1" xfId="0" applyNumberFormat="1" applyFont="1" applyFill="1" applyBorder="1" applyAlignment="1">
      <alignment horizontal="center" vertical="center"/>
    </xf>
    <xf numFmtId="42" fontId="20" fillId="8" borderId="1" xfId="2" applyFont="1" applyFill="1" applyBorder="1" applyAlignment="1">
      <alignment horizontal="center" vertical="center"/>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1650999</xdr:colOff>
      <xdr:row>3</xdr:row>
      <xdr:rowOff>10582</xdr:rowOff>
    </xdr:to>
    <xdr:pic>
      <xdr:nvPicPr>
        <xdr:cNvPr id="4" name="Imagen 3">
          <a:extLst>
            <a:ext uri="{FF2B5EF4-FFF2-40B4-BE49-F238E27FC236}">
              <a16:creationId xmlns:a16="http://schemas.microsoft.com/office/drawing/2014/main" id="{983BBA18-1DFB-4675-9615-620BD441D837}"/>
            </a:ext>
          </a:extLst>
        </xdr:cNvPr>
        <xdr:cNvPicPr/>
      </xdr:nvPicPr>
      <xdr:blipFill>
        <a:blip xmlns:r="http://schemas.openxmlformats.org/officeDocument/2006/relationships" r:embed="rId1"/>
        <a:stretch>
          <a:fillRect/>
        </a:stretch>
      </xdr:blipFill>
      <xdr:spPr>
        <a:xfrm>
          <a:off x="0" y="0"/>
          <a:ext cx="3196166" cy="836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264583</xdr:colOff>
      <xdr:row>3</xdr:row>
      <xdr:rowOff>10582</xdr:rowOff>
    </xdr:to>
    <xdr:pic>
      <xdr:nvPicPr>
        <xdr:cNvPr id="2" name="Imagen 1">
          <a:extLst>
            <a:ext uri="{FF2B5EF4-FFF2-40B4-BE49-F238E27FC236}">
              <a16:creationId xmlns:a16="http://schemas.microsoft.com/office/drawing/2014/main" id="{D399E85F-5ADA-4567-8F39-1B630B24B03B}"/>
            </a:ext>
          </a:extLst>
        </xdr:cNvPr>
        <xdr:cNvPicPr/>
      </xdr:nvPicPr>
      <xdr:blipFill>
        <a:blip xmlns:r="http://schemas.openxmlformats.org/officeDocument/2006/relationships" r:embed="rId1"/>
        <a:stretch>
          <a:fillRect/>
        </a:stretch>
      </xdr:blipFill>
      <xdr:spPr>
        <a:xfrm>
          <a:off x="0" y="0"/>
          <a:ext cx="3197224" cy="839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1650999</xdr:colOff>
      <xdr:row>3</xdr:row>
      <xdr:rowOff>10582</xdr:rowOff>
    </xdr:to>
    <xdr:pic>
      <xdr:nvPicPr>
        <xdr:cNvPr id="2" name="Imagen 1">
          <a:extLst>
            <a:ext uri="{FF2B5EF4-FFF2-40B4-BE49-F238E27FC236}">
              <a16:creationId xmlns:a16="http://schemas.microsoft.com/office/drawing/2014/main" id="{DC71BF49-D497-4C14-8969-82ED240B68C0}"/>
            </a:ext>
          </a:extLst>
        </xdr:cNvPr>
        <xdr:cNvPicPr/>
      </xdr:nvPicPr>
      <xdr:blipFill>
        <a:blip xmlns:r="http://schemas.openxmlformats.org/officeDocument/2006/relationships" r:embed="rId1"/>
        <a:stretch>
          <a:fillRect/>
        </a:stretch>
      </xdr:blipFill>
      <xdr:spPr>
        <a:xfrm>
          <a:off x="0" y="0"/>
          <a:ext cx="3197224" cy="8392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U29"/>
  <sheetViews>
    <sheetView topLeftCell="A25" zoomScale="90" zoomScaleNormal="90" workbookViewId="0">
      <selection activeCell="A29" sqref="A29"/>
    </sheetView>
  </sheetViews>
  <sheetFormatPr baseColWidth="10" defaultColWidth="21" defaultRowHeight="15.75" x14ac:dyDescent="0.25"/>
  <cols>
    <col min="1" max="1" width="4.5703125" style="1" customWidth="1"/>
    <col min="2" max="2" width="18.5703125" style="1" customWidth="1"/>
    <col min="3" max="3" width="32.28515625" style="1" customWidth="1"/>
    <col min="4" max="4" width="16.140625" style="1" customWidth="1"/>
    <col min="5" max="6" width="22" style="1" customWidth="1"/>
    <col min="7" max="7" width="31" style="1" customWidth="1"/>
    <col min="8" max="8" width="17.5703125" style="1" customWidth="1"/>
    <col min="9" max="9" width="18" style="1" customWidth="1"/>
    <col min="10" max="10" width="21" style="1"/>
    <col min="11" max="11" width="18.28515625" style="1" customWidth="1"/>
    <col min="12" max="12" width="25.5703125" style="1" customWidth="1"/>
    <col min="13" max="14" width="21" style="1"/>
    <col min="15" max="15" width="20" style="1" customWidth="1"/>
    <col min="16" max="16" width="21" style="1"/>
    <col min="17" max="17" width="14.28515625" style="1" bestFit="1" customWidth="1"/>
    <col min="18" max="18" width="10.85546875" style="1" customWidth="1"/>
    <col min="19" max="20" width="21" style="1"/>
    <col min="21" max="21" width="31.5703125" style="1" customWidth="1"/>
    <col min="22" max="16384" width="21" style="1"/>
  </cols>
  <sheetData>
    <row r="1" spans="1:21" ht="21.75" customHeight="1" x14ac:dyDescent="0.25">
      <c r="A1" s="6" t="s">
        <v>26</v>
      </c>
      <c r="B1" s="7"/>
      <c r="C1" s="7"/>
      <c r="D1" s="7"/>
      <c r="E1" s="7"/>
      <c r="F1" s="7"/>
      <c r="G1" s="7"/>
      <c r="H1" s="7"/>
      <c r="I1" s="7"/>
      <c r="J1" s="7"/>
      <c r="K1" s="7"/>
      <c r="L1" s="7"/>
      <c r="M1" s="7"/>
      <c r="N1" s="7"/>
      <c r="O1" s="7"/>
      <c r="P1" s="7"/>
      <c r="Q1" s="7"/>
      <c r="R1" s="7"/>
      <c r="S1" s="8"/>
      <c r="T1" s="11" t="s">
        <v>17</v>
      </c>
      <c r="U1" s="11"/>
    </row>
    <row r="2" spans="1:21" ht="21.75" customHeight="1" x14ac:dyDescent="0.25">
      <c r="A2" s="6"/>
      <c r="B2" s="7"/>
      <c r="C2" s="7"/>
      <c r="D2" s="7"/>
      <c r="E2" s="7"/>
      <c r="F2" s="7"/>
      <c r="G2" s="7"/>
      <c r="H2" s="7"/>
      <c r="I2" s="7"/>
      <c r="J2" s="7"/>
      <c r="K2" s="7"/>
      <c r="L2" s="7"/>
      <c r="M2" s="7"/>
      <c r="N2" s="7"/>
      <c r="O2" s="7"/>
      <c r="P2" s="7"/>
      <c r="Q2" s="7"/>
      <c r="R2" s="7"/>
      <c r="S2" s="8"/>
      <c r="T2" s="11" t="s">
        <v>18</v>
      </c>
      <c r="U2" s="11"/>
    </row>
    <row r="3" spans="1:21" ht="21.75" customHeight="1" x14ac:dyDescent="0.25">
      <c r="A3" s="6"/>
      <c r="B3" s="7"/>
      <c r="C3" s="7"/>
      <c r="D3" s="7"/>
      <c r="E3" s="7"/>
      <c r="F3" s="7"/>
      <c r="G3" s="7"/>
      <c r="H3" s="7"/>
      <c r="I3" s="7"/>
      <c r="J3" s="7"/>
      <c r="K3" s="7"/>
      <c r="L3" s="7"/>
      <c r="M3" s="7"/>
      <c r="N3" s="7"/>
      <c r="O3" s="7"/>
      <c r="P3" s="7"/>
      <c r="Q3" s="7"/>
      <c r="R3" s="7"/>
      <c r="S3" s="8"/>
      <c r="T3" s="11" t="s">
        <v>19</v>
      </c>
      <c r="U3" s="11"/>
    </row>
    <row r="4" spans="1:21" ht="22.15" customHeight="1" x14ac:dyDescent="0.25">
      <c r="A4" s="12" t="s">
        <v>20</v>
      </c>
      <c r="B4" s="12"/>
      <c r="C4" s="12"/>
      <c r="D4" s="12"/>
      <c r="E4" s="12"/>
      <c r="F4" s="12"/>
      <c r="G4" s="12"/>
      <c r="H4" s="12"/>
      <c r="I4" s="12"/>
      <c r="J4" s="12"/>
      <c r="K4" s="12"/>
      <c r="L4" s="12"/>
      <c r="M4" s="12"/>
      <c r="N4" s="12"/>
      <c r="O4" s="12"/>
      <c r="P4" s="12"/>
      <c r="Q4" s="12"/>
      <c r="R4" s="12"/>
      <c r="S4" s="12"/>
      <c r="T4" s="12"/>
      <c r="U4" s="12"/>
    </row>
    <row r="5" spans="1:21" x14ac:dyDescent="0.25">
      <c r="A5" s="2"/>
      <c r="B5" s="2"/>
      <c r="C5" s="2"/>
      <c r="D5" s="2"/>
      <c r="E5" s="2"/>
      <c r="F5" s="2"/>
      <c r="G5" s="2"/>
      <c r="H5" s="2"/>
      <c r="I5" s="2"/>
      <c r="J5" s="2"/>
      <c r="K5" s="2"/>
      <c r="L5" s="2"/>
      <c r="M5" s="2"/>
      <c r="N5" s="2"/>
      <c r="O5" s="2"/>
      <c r="P5" s="2"/>
    </row>
    <row r="6" spans="1:21" ht="28.9" customHeight="1" x14ac:dyDescent="0.25">
      <c r="A6" s="5" t="s">
        <v>0</v>
      </c>
      <c r="B6" s="5" t="s">
        <v>21</v>
      </c>
      <c r="C6" s="5" t="s">
        <v>22</v>
      </c>
      <c r="D6" s="5" t="s">
        <v>25</v>
      </c>
      <c r="E6" s="5" t="s">
        <v>16</v>
      </c>
      <c r="F6" s="5" t="s">
        <v>1</v>
      </c>
      <c r="G6" s="5" t="s">
        <v>2</v>
      </c>
      <c r="H6" s="9" t="s">
        <v>3</v>
      </c>
      <c r="I6" s="9" t="s">
        <v>4</v>
      </c>
      <c r="J6" s="5" t="s">
        <v>15</v>
      </c>
      <c r="K6" s="9" t="s">
        <v>5</v>
      </c>
      <c r="L6" s="9" t="s">
        <v>123</v>
      </c>
      <c r="M6" s="13" t="s">
        <v>6</v>
      </c>
      <c r="N6" s="14"/>
      <c r="O6" s="15"/>
      <c r="P6" s="9" t="s">
        <v>7</v>
      </c>
      <c r="Q6" s="9" t="s">
        <v>8</v>
      </c>
      <c r="R6" s="9" t="s">
        <v>9</v>
      </c>
      <c r="S6" s="5" t="s">
        <v>10</v>
      </c>
      <c r="T6" s="9" t="s">
        <v>14</v>
      </c>
      <c r="U6" s="10" t="s">
        <v>24</v>
      </c>
    </row>
    <row r="7" spans="1:21" ht="23.45" customHeight="1" x14ac:dyDescent="0.25">
      <c r="A7" s="5"/>
      <c r="B7" s="5"/>
      <c r="C7" s="5"/>
      <c r="D7" s="5"/>
      <c r="E7" s="5"/>
      <c r="F7" s="5"/>
      <c r="G7" s="5"/>
      <c r="H7" s="9"/>
      <c r="I7" s="9"/>
      <c r="J7" s="5"/>
      <c r="K7" s="9"/>
      <c r="L7" s="9"/>
      <c r="M7" s="3" t="s">
        <v>23</v>
      </c>
      <c r="N7" s="3" t="s">
        <v>11</v>
      </c>
      <c r="O7" s="3" t="s">
        <v>12</v>
      </c>
      <c r="P7" s="9"/>
      <c r="Q7" s="9"/>
      <c r="R7" s="9"/>
      <c r="S7" s="5" t="s">
        <v>13</v>
      </c>
      <c r="T7" s="9"/>
      <c r="U7" s="10"/>
    </row>
    <row r="8" spans="1:21" ht="71.25" customHeight="1" x14ac:dyDescent="0.25">
      <c r="A8" s="20" t="s">
        <v>29</v>
      </c>
      <c r="B8" s="16" t="s">
        <v>27</v>
      </c>
      <c r="C8" s="16" t="s">
        <v>30</v>
      </c>
      <c r="D8" s="16" t="s">
        <v>48</v>
      </c>
      <c r="E8" s="16" t="s">
        <v>55</v>
      </c>
      <c r="F8" s="16" t="s">
        <v>64</v>
      </c>
      <c r="G8" s="16">
        <v>25</v>
      </c>
      <c r="H8" s="51">
        <v>25</v>
      </c>
      <c r="I8" s="52">
        <f>+H8/G8</f>
        <v>1</v>
      </c>
      <c r="J8" s="16" t="s">
        <v>88</v>
      </c>
      <c r="K8" s="51" t="s">
        <v>122</v>
      </c>
      <c r="L8" s="20" t="s">
        <v>124</v>
      </c>
      <c r="M8" s="36">
        <v>26000000000</v>
      </c>
      <c r="N8" s="36">
        <v>0</v>
      </c>
      <c r="O8" s="36">
        <v>26000000000</v>
      </c>
      <c r="P8" s="53">
        <v>26000000000</v>
      </c>
      <c r="Q8" s="52">
        <f>+P8/O8</f>
        <v>1</v>
      </c>
      <c r="R8" s="51">
        <v>0</v>
      </c>
      <c r="S8" s="32" t="s">
        <v>99</v>
      </c>
      <c r="T8" s="54" t="s">
        <v>121</v>
      </c>
      <c r="U8" s="46" t="s">
        <v>106</v>
      </c>
    </row>
    <row r="9" spans="1:21" ht="122.25" customHeight="1" x14ac:dyDescent="0.25">
      <c r="A9" s="20">
        <v>890</v>
      </c>
      <c r="B9" s="17" t="s">
        <v>28</v>
      </c>
      <c r="C9" s="17" t="s">
        <v>31</v>
      </c>
      <c r="D9" s="17" t="s">
        <v>48</v>
      </c>
      <c r="E9" s="17" t="s">
        <v>55</v>
      </c>
      <c r="F9" s="17" t="s">
        <v>64</v>
      </c>
      <c r="G9" s="17">
        <v>148</v>
      </c>
      <c r="H9" s="4"/>
      <c r="I9" s="4"/>
      <c r="J9" s="17" t="s">
        <v>89</v>
      </c>
      <c r="K9" s="51" t="s">
        <v>129</v>
      </c>
      <c r="L9" s="20" t="s">
        <v>125</v>
      </c>
      <c r="M9" s="36">
        <v>0</v>
      </c>
      <c r="N9" s="37">
        <v>78500000000</v>
      </c>
      <c r="O9" s="37">
        <v>78500000000</v>
      </c>
      <c r="P9" s="4"/>
      <c r="Q9" s="4"/>
      <c r="R9" s="4"/>
      <c r="S9" s="17" t="s">
        <v>100</v>
      </c>
      <c r="T9" s="54" t="s">
        <v>121</v>
      </c>
      <c r="U9" s="46" t="s">
        <v>107</v>
      </c>
    </row>
    <row r="10" spans="1:21" ht="90" customHeight="1" x14ac:dyDescent="0.25">
      <c r="A10" s="20">
        <v>884</v>
      </c>
      <c r="B10" s="17" t="s">
        <v>28</v>
      </c>
      <c r="C10" s="17" t="s">
        <v>32</v>
      </c>
      <c r="D10" s="17" t="s">
        <v>48</v>
      </c>
      <c r="E10" s="17" t="s">
        <v>55</v>
      </c>
      <c r="F10" s="17" t="s">
        <v>64</v>
      </c>
      <c r="G10" s="17">
        <v>8</v>
      </c>
      <c r="H10" s="4"/>
      <c r="I10" s="4"/>
      <c r="J10" s="17" t="s">
        <v>90</v>
      </c>
      <c r="K10" s="51" t="s">
        <v>130</v>
      </c>
      <c r="L10" s="20" t="s">
        <v>126</v>
      </c>
      <c r="M10" s="36">
        <v>4500000000</v>
      </c>
      <c r="N10" s="38">
        <v>0</v>
      </c>
      <c r="O10" s="37">
        <v>4500000000</v>
      </c>
      <c r="P10" s="4"/>
      <c r="Q10" s="4"/>
      <c r="R10" s="4"/>
      <c r="S10" s="17" t="s">
        <v>99</v>
      </c>
      <c r="T10" s="54" t="s">
        <v>121</v>
      </c>
      <c r="U10" s="46" t="s">
        <v>108</v>
      </c>
    </row>
    <row r="11" spans="1:21" ht="107.25" customHeight="1" x14ac:dyDescent="0.25">
      <c r="A11" s="20" t="s">
        <v>29</v>
      </c>
      <c r="B11" s="17" t="s">
        <v>27</v>
      </c>
      <c r="C11" s="17" t="s">
        <v>33</v>
      </c>
      <c r="D11" s="17" t="s">
        <v>48</v>
      </c>
      <c r="E11" s="17" t="s">
        <v>56</v>
      </c>
      <c r="F11" s="17" t="s">
        <v>65</v>
      </c>
      <c r="G11" s="17" t="s">
        <v>66</v>
      </c>
      <c r="H11" s="54" t="s">
        <v>66</v>
      </c>
      <c r="I11" s="52">
        <v>1</v>
      </c>
      <c r="J11" s="17" t="s">
        <v>90</v>
      </c>
      <c r="K11" s="51" t="s">
        <v>130</v>
      </c>
      <c r="L11" s="20" t="s">
        <v>124</v>
      </c>
      <c r="M11" s="36">
        <v>2000000000</v>
      </c>
      <c r="N11" s="36">
        <v>336476520</v>
      </c>
      <c r="O11" s="37">
        <v>2336476520</v>
      </c>
      <c r="P11" s="55">
        <f>+O11</f>
        <v>2336476520</v>
      </c>
      <c r="Q11" s="52">
        <f>+P11/O11</f>
        <v>1</v>
      </c>
      <c r="R11" s="51">
        <v>0</v>
      </c>
      <c r="S11" s="17" t="s">
        <v>101</v>
      </c>
      <c r="T11" s="54" t="s">
        <v>121</v>
      </c>
      <c r="U11" s="46" t="s">
        <v>109</v>
      </c>
    </row>
    <row r="12" spans="1:21" ht="85.5" customHeight="1" x14ac:dyDescent="0.25">
      <c r="A12" s="20">
        <v>875</v>
      </c>
      <c r="B12" s="17" t="s">
        <v>28</v>
      </c>
      <c r="C12" s="17" t="s">
        <v>34</v>
      </c>
      <c r="D12" s="17" t="s">
        <v>49</v>
      </c>
      <c r="E12" s="17" t="s">
        <v>57</v>
      </c>
      <c r="F12" s="17" t="s">
        <v>67</v>
      </c>
      <c r="G12" s="17">
        <v>600</v>
      </c>
      <c r="H12" s="4"/>
      <c r="I12" s="4"/>
      <c r="J12" s="31" t="s">
        <v>91</v>
      </c>
      <c r="K12" s="51" t="s">
        <v>131</v>
      </c>
      <c r="L12" s="20" t="s">
        <v>127</v>
      </c>
      <c r="M12" s="36" t="s">
        <v>29</v>
      </c>
      <c r="N12" s="36" t="s">
        <v>29</v>
      </c>
      <c r="O12" s="36" t="s">
        <v>105</v>
      </c>
      <c r="P12" s="55" t="s">
        <v>29</v>
      </c>
      <c r="Q12" s="52" t="s">
        <v>29</v>
      </c>
      <c r="R12" s="51">
        <v>0</v>
      </c>
      <c r="S12" s="17" t="s">
        <v>99</v>
      </c>
      <c r="T12" s="54" t="s">
        <v>121</v>
      </c>
      <c r="U12" s="46" t="s">
        <v>110</v>
      </c>
    </row>
    <row r="13" spans="1:21" ht="54.75" customHeight="1" x14ac:dyDescent="0.25">
      <c r="A13" s="20" t="s">
        <v>29</v>
      </c>
      <c r="B13" s="16" t="s">
        <v>27</v>
      </c>
      <c r="C13" s="16" t="s">
        <v>35</v>
      </c>
      <c r="D13" s="16" t="s">
        <v>49</v>
      </c>
      <c r="E13" s="16" t="s">
        <v>57</v>
      </c>
      <c r="F13" s="16" t="s">
        <v>68</v>
      </c>
      <c r="G13" s="16" t="s">
        <v>29</v>
      </c>
      <c r="H13" s="4"/>
      <c r="I13" s="4"/>
      <c r="J13" s="17" t="s">
        <v>90</v>
      </c>
      <c r="K13" s="51" t="s">
        <v>132</v>
      </c>
      <c r="L13" s="20" t="s">
        <v>125</v>
      </c>
      <c r="M13" s="36">
        <v>0</v>
      </c>
      <c r="N13" s="36">
        <v>150000000</v>
      </c>
      <c r="O13" s="37">
        <v>150000000</v>
      </c>
      <c r="P13" s="4"/>
      <c r="Q13" s="4"/>
      <c r="R13" s="4"/>
      <c r="S13" s="16" t="s">
        <v>99</v>
      </c>
      <c r="T13" s="54" t="s">
        <v>121</v>
      </c>
      <c r="U13" s="46" t="s">
        <v>111</v>
      </c>
    </row>
    <row r="14" spans="1:21" ht="54.75" customHeight="1" x14ac:dyDescent="0.25">
      <c r="A14" s="20"/>
      <c r="B14" s="17" t="s">
        <v>28</v>
      </c>
      <c r="C14" s="17" t="s">
        <v>36</v>
      </c>
      <c r="D14" s="17" t="s">
        <v>50</v>
      </c>
      <c r="E14" s="17" t="s">
        <v>58</v>
      </c>
      <c r="F14" s="17" t="s">
        <v>69</v>
      </c>
      <c r="G14" s="17" t="s">
        <v>70</v>
      </c>
      <c r="H14" s="4"/>
      <c r="I14" s="4"/>
      <c r="J14" s="31" t="s">
        <v>92</v>
      </c>
      <c r="K14" s="51"/>
      <c r="L14" s="20" t="s">
        <v>128</v>
      </c>
      <c r="M14" s="38" t="s">
        <v>29</v>
      </c>
      <c r="N14" s="39" t="s">
        <v>29</v>
      </c>
      <c r="O14" s="40" t="s">
        <v>29</v>
      </c>
      <c r="P14" s="4"/>
      <c r="Q14" s="4"/>
      <c r="R14" s="4"/>
      <c r="S14" s="17" t="s">
        <v>102</v>
      </c>
      <c r="T14" s="54" t="s">
        <v>121</v>
      </c>
      <c r="U14" s="46" t="s">
        <v>112</v>
      </c>
    </row>
    <row r="15" spans="1:21" ht="54.75" customHeight="1" x14ac:dyDescent="0.25">
      <c r="A15" s="21">
        <v>873</v>
      </c>
      <c r="B15" s="18" t="s">
        <v>28</v>
      </c>
      <c r="C15" s="18" t="s">
        <v>37</v>
      </c>
      <c r="D15" s="18" t="s">
        <v>51</v>
      </c>
      <c r="E15" s="17" t="s">
        <v>59</v>
      </c>
      <c r="F15" s="17" t="s">
        <v>71</v>
      </c>
      <c r="G15" s="29">
        <v>5</v>
      </c>
      <c r="H15" s="4"/>
      <c r="I15" s="4"/>
      <c r="J15" s="17" t="s">
        <v>93</v>
      </c>
      <c r="K15" s="51" t="s">
        <v>133</v>
      </c>
      <c r="L15" s="21" t="s">
        <v>126</v>
      </c>
      <c r="M15" s="36">
        <v>169600000</v>
      </c>
      <c r="N15" s="36">
        <v>0</v>
      </c>
      <c r="O15" s="37">
        <v>169600000</v>
      </c>
      <c r="P15" s="4"/>
      <c r="Q15" s="4"/>
      <c r="R15" s="56">
        <v>1</v>
      </c>
      <c r="S15" s="33" t="s">
        <v>103</v>
      </c>
      <c r="T15" s="54" t="s">
        <v>121</v>
      </c>
      <c r="U15" s="47" t="s">
        <v>135</v>
      </c>
    </row>
    <row r="16" spans="1:21" ht="54.75" customHeight="1" x14ac:dyDescent="0.25">
      <c r="A16" s="22"/>
      <c r="B16" s="19"/>
      <c r="C16" s="19"/>
      <c r="D16" s="19"/>
      <c r="E16" s="16" t="s">
        <v>59</v>
      </c>
      <c r="F16" s="16" t="s">
        <v>71</v>
      </c>
      <c r="G16" s="29">
        <v>7</v>
      </c>
      <c r="H16" s="4"/>
      <c r="I16" s="4"/>
      <c r="J16" s="16" t="s">
        <v>94</v>
      </c>
      <c r="K16" s="51" t="s">
        <v>133</v>
      </c>
      <c r="L16" s="22"/>
      <c r="M16" s="36">
        <v>558726000</v>
      </c>
      <c r="N16" s="36">
        <v>0</v>
      </c>
      <c r="O16" s="37">
        <v>558726000</v>
      </c>
      <c r="P16" s="4"/>
      <c r="Q16" s="4"/>
      <c r="R16" s="57"/>
      <c r="S16" s="34"/>
      <c r="T16" s="54" t="s">
        <v>121</v>
      </c>
      <c r="U16" s="48"/>
    </row>
    <row r="17" spans="1:21" ht="54.75" customHeight="1" x14ac:dyDescent="0.25">
      <c r="A17" s="22"/>
      <c r="B17" s="19"/>
      <c r="C17" s="19"/>
      <c r="D17" s="19"/>
      <c r="E17" s="16" t="s">
        <v>59</v>
      </c>
      <c r="F17" s="16" t="s">
        <v>71</v>
      </c>
      <c r="G17" s="29">
        <v>7</v>
      </c>
      <c r="H17" s="4"/>
      <c r="I17" s="4"/>
      <c r="J17" s="16" t="s">
        <v>93</v>
      </c>
      <c r="K17" s="51" t="s">
        <v>133</v>
      </c>
      <c r="L17" s="22"/>
      <c r="M17" s="36">
        <v>237440000</v>
      </c>
      <c r="N17" s="36">
        <v>0</v>
      </c>
      <c r="O17" s="37">
        <v>237440000</v>
      </c>
      <c r="P17" s="4"/>
      <c r="Q17" s="4"/>
      <c r="R17" s="57"/>
      <c r="S17" s="34"/>
      <c r="T17" s="54" t="s">
        <v>121</v>
      </c>
      <c r="U17" s="48"/>
    </row>
    <row r="18" spans="1:21" ht="54.75" customHeight="1" x14ac:dyDescent="0.25">
      <c r="A18" s="23"/>
      <c r="B18" s="19"/>
      <c r="C18" s="19"/>
      <c r="D18" s="19"/>
      <c r="E18" s="16" t="s">
        <v>59</v>
      </c>
      <c r="F18" s="16" t="s">
        <v>71</v>
      </c>
      <c r="G18" s="29">
        <v>3</v>
      </c>
      <c r="H18" s="4"/>
      <c r="I18" s="4"/>
      <c r="J18" s="16" t="s">
        <v>94</v>
      </c>
      <c r="K18" s="51" t="s">
        <v>133</v>
      </c>
      <c r="L18" s="23"/>
      <c r="M18" s="36">
        <v>101661228</v>
      </c>
      <c r="N18" s="36">
        <v>0</v>
      </c>
      <c r="O18" s="37">
        <v>101661228</v>
      </c>
      <c r="P18" s="4"/>
      <c r="Q18" s="4"/>
      <c r="R18" s="58"/>
      <c r="S18" s="35"/>
      <c r="T18" s="54" t="s">
        <v>121</v>
      </c>
      <c r="U18" s="49"/>
    </row>
    <row r="19" spans="1:21" ht="98.25" customHeight="1" x14ac:dyDescent="0.25">
      <c r="A19" s="20">
        <v>883</v>
      </c>
      <c r="B19" s="17" t="s">
        <v>28</v>
      </c>
      <c r="C19" s="17" t="s">
        <v>38</v>
      </c>
      <c r="D19" s="17" t="s">
        <v>51</v>
      </c>
      <c r="E19" s="17" t="s">
        <v>59</v>
      </c>
      <c r="F19" s="17" t="s">
        <v>71</v>
      </c>
      <c r="G19" s="29">
        <v>2</v>
      </c>
      <c r="H19" s="4"/>
      <c r="I19" s="4"/>
      <c r="J19" s="17" t="s">
        <v>95</v>
      </c>
      <c r="K19" s="51" t="s">
        <v>134</v>
      </c>
      <c r="L19" s="20" t="s">
        <v>126</v>
      </c>
      <c r="M19" s="36">
        <v>380000000</v>
      </c>
      <c r="N19" s="36">
        <v>420000000</v>
      </c>
      <c r="O19" s="37">
        <v>800000000</v>
      </c>
      <c r="P19" s="4"/>
      <c r="Q19" s="4"/>
      <c r="R19" s="4"/>
      <c r="S19" s="17" t="s">
        <v>103</v>
      </c>
      <c r="T19" s="54" t="s">
        <v>121</v>
      </c>
      <c r="U19" s="46" t="s">
        <v>113</v>
      </c>
    </row>
    <row r="20" spans="1:21" ht="117" customHeight="1" x14ac:dyDescent="0.25">
      <c r="A20" s="20">
        <v>876</v>
      </c>
      <c r="B20" s="17" t="s">
        <v>28</v>
      </c>
      <c r="C20" s="17" t="s">
        <v>39</v>
      </c>
      <c r="D20" s="27" t="s">
        <v>52</v>
      </c>
      <c r="E20" s="17" t="s">
        <v>60</v>
      </c>
      <c r="F20" s="17" t="s">
        <v>72</v>
      </c>
      <c r="G20" s="17" t="s">
        <v>73</v>
      </c>
      <c r="H20" s="4"/>
      <c r="I20" s="4"/>
      <c r="J20" s="17" t="s">
        <v>91</v>
      </c>
      <c r="K20" s="51" t="s">
        <v>136</v>
      </c>
      <c r="L20" s="20" t="s">
        <v>124</v>
      </c>
      <c r="M20" s="41">
        <v>4000000000</v>
      </c>
      <c r="N20" s="42">
        <v>0</v>
      </c>
      <c r="O20" s="37">
        <v>4000000000</v>
      </c>
      <c r="P20" s="4"/>
      <c r="Q20" s="4"/>
      <c r="R20" s="51">
        <v>2</v>
      </c>
      <c r="S20" s="17" t="s">
        <v>103</v>
      </c>
      <c r="T20" s="54" t="s">
        <v>121</v>
      </c>
      <c r="U20" s="46" t="s">
        <v>114</v>
      </c>
    </row>
    <row r="21" spans="1:21" ht="104.25" customHeight="1" x14ac:dyDescent="0.25">
      <c r="A21" s="20" t="s">
        <v>29</v>
      </c>
      <c r="B21" s="17" t="s">
        <v>28</v>
      </c>
      <c r="C21" s="17" t="s">
        <v>40</v>
      </c>
      <c r="D21" s="27" t="s">
        <v>53</v>
      </c>
      <c r="E21" s="17" t="s">
        <v>53</v>
      </c>
      <c r="F21" s="17" t="s">
        <v>74</v>
      </c>
      <c r="G21" s="17" t="s">
        <v>75</v>
      </c>
      <c r="H21" s="50" t="s">
        <v>137</v>
      </c>
      <c r="I21" s="59">
        <v>1</v>
      </c>
      <c r="J21" s="17" t="s">
        <v>96</v>
      </c>
      <c r="K21" s="51" t="s">
        <v>138</v>
      </c>
      <c r="L21" s="20" t="s">
        <v>124</v>
      </c>
      <c r="M21" s="41">
        <v>59595960000</v>
      </c>
      <c r="N21" s="42">
        <v>0</v>
      </c>
      <c r="O21" s="37">
        <v>59595960000</v>
      </c>
      <c r="P21" s="55">
        <f>+O21</f>
        <v>59595960000</v>
      </c>
      <c r="Q21" s="52">
        <f>+P21/O21</f>
        <v>1</v>
      </c>
      <c r="R21" s="51">
        <v>0</v>
      </c>
      <c r="S21" s="17" t="s">
        <v>104</v>
      </c>
      <c r="T21" s="54" t="s">
        <v>121</v>
      </c>
      <c r="U21" s="46" t="s">
        <v>115</v>
      </c>
    </row>
    <row r="22" spans="1:21" ht="78.75" customHeight="1" x14ac:dyDescent="0.25">
      <c r="A22" s="20" t="s">
        <v>29</v>
      </c>
      <c r="B22" s="17" t="s">
        <v>28</v>
      </c>
      <c r="C22" s="17" t="s">
        <v>41</v>
      </c>
      <c r="D22" s="27" t="s">
        <v>53</v>
      </c>
      <c r="E22" s="17" t="s">
        <v>53</v>
      </c>
      <c r="F22" s="17" t="s">
        <v>76</v>
      </c>
      <c r="G22" s="17" t="s">
        <v>77</v>
      </c>
      <c r="H22" s="50" t="s">
        <v>77</v>
      </c>
      <c r="I22" s="59">
        <v>1</v>
      </c>
      <c r="J22" s="17" t="s">
        <v>97</v>
      </c>
      <c r="K22" s="51" t="s">
        <v>139</v>
      </c>
      <c r="L22" s="20" t="s">
        <v>124</v>
      </c>
      <c r="M22" s="43">
        <v>13558181404</v>
      </c>
      <c r="N22" s="42">
        <v>0</v>
      </c>
      <c r="O22" s="37">
        <v>13558181404</v>
      </c>
      <c r="P22" s="55">
        <f>+O22</f>
        <v>13558181404</v>
      </c>
      <c r="Q22" s="52">
        <f>+P22/O22</f>
        <v>1</v>
      </c>
      <c r="R22" s="51">
        <v>0</v>
      </c>
      <c r="S22" s="17" t="s">
        <v>104</v>
      </c>
      <c r="T22" s="54" t="s">
        <v>121</v>
      </c>
      <c r="U22" s="46" t="s">
        <v>116</v>
      </c>
    </row>
    <row r="23" spans="1:21" ht="72" customHeight="1" x14ac:dyDescent="0.25">
      <c r="A23" s="20">
        <v>885</v>
      </c>
      <c r="B23" s="17" t="s">
        <v>28</v>
      </c>
      <c r="C23" s="17" t="s">
        <v>42</v>
      </c>
      <c r="D23" s="27" t="s">
        <v>53</v>
      </c>
      <c r="E23" s="17" t="s">
        <v>53</v>
      </c>
      <c r="F23" s="17" t="s">
        <v>76</v>
      </c>
      <c r="G23" s="17" t="s">
        <v>78</v>
      </c>
      <c r="H23" s="4"/>
      <c r="I23" s="4"/>
      <c r="J23" s="17" t="s">
        <v>98</v>
      </c>
      <c r="K23" s="51" t="s">
        <v>140</v>
      </c>
      <c r="L23" s="20" t="s">
        <v>127</v>
      </c>
      <c r="M23" s="41">
        <v>0</v>
      </c>
      <c r="N23" s="42">
        <v>0</v>
      </c>
      <c r="O23" s="37">
        <v>0</v>
      </c>
      <c r="P23" s="4"/>
      <c r="Q23" s="4"/>
      <c r="R23" s="51">
        <v>0</v>
      </c>
      <c r="S23" s="17" t="s">
        <v>104</v>
      </c>
      <c r="T23" s="54" t="s">
        <v>121</v>
      </c>
      <c r="U23" s="46" t="s">
        <v>117</v>
      </c>
    </row>
    <row r="24" spans="1:21" ht="74.25" customHeight="1" x14ac:dyDescent="0.25">
      <c r="A24" s="20">
        <v>874</v>
      </c>
      <c r="B24" s="17" t="s">
        <v>28</v>
      </c>
      <c r="C24" s="24" t="s">
        <v>43</v>
      </c>
      <c r="D24" s="27" t="s">
        <v>54</v>
      </c>
      <c r="E24" s="17" t="s">
        <v>56</v>
      </c>
      <c r="F24" s="17" t="s">
        <v>79</v>
      </c>
      <c r="G24" s="17" t="s">
        <v>80</v>
      </c>
      <c r="H24" s="54" t="s">
        <v>141</v>
      </c>
      <c r="I24" s="59">
        <v>1</v>
      </c>
      <c r="J24" s="17" t="s">
        <v>91</v>
      </c>
      <c r="K24" s="51" t="s">
        <v>131</v>
      </c>
      <c r="L24" s="20" t="s">
        <v>124</v>
      </c>
      <c r="M24" s="41">
        <v>10000000000</v>
      </c>
      <c r="N24" s="42">
        <v>0</v>
      </c>
      <c r="O24" s="37">
        <v>10000000000</v>
      </c>
      <c r="P24" s="55">
        <v>9884000000</v>
      </c>
      <c r="Q24" s="52">
        <f>+P24/O24</f>
        <v>0.98839999999999995</v>
      </c>
      <c r="R24" s="51">
        <v>0</v>
      </c>
      <c r="S24" s="17" t="s">
        <v>104</v>
      </c>
      <c r="T24" s="54" t="s">
        <v>121</v>
      </c>
      <c r="U24" s="46" t="s">
        <v>118</v>
      </c>
    </row>
    <row r="25" spans="1:21" ht="75" customHeight="1" x14ac:dyDescent="0.25">
      <c r="A25" s="20">
        <v>887</v>
      </c>
      <c r="B25" s="17" t="s">
        <v>28</v>
      </c>
      <c r="C25" s="17" t="s">
        <v>44</v>
      </c>
      <c r="D25" s="27" t="s">
        <v>54</v>
      </c>
      <c r="E25" s="17" t="s">
        <v>56</v>
      </c>
      <c r="F25" s="17" t="s">
        <v>79</v>
      </c>
      <c r="G25" s="17" t="s">
        <v>81</v>
      </c>
      <c r="H25" s="4"/>
      <c r="I25" s="4"/>
      <c r="J25" s="17" t="s">
        <v>90</v>
      </c>
      <c r="K25" s="51" t="s">
        <v>142</v>
      </c>
      <c r="L25" s="20" t="s">
        <v>127</v>
      </c>
      <c r="M25" s="41">
        <v>400000000</v>
      </c>
      <c r="N25" s="42">
        <v>400000000</v>
      </c>
      <c r="O25" s="37">
        <v>800000000</v>
      </c>
      <c r="P25" s="4"/>
      <c r="Q25" s="4"/>
      <c r="R25" s="51">
        <v>1</v>
      </c>
      <c r="S25" s="17" t="s">
        <v>104</v>
      </c>
      <c r="T25" s="54" t="s">
        <v>121</v>
      </c>
      <c r="U25" s="46" t="s">
        <v>143</v>
      </c>
    </row>
    <row r="26" spans="1:21" ht="54.75" customHeight="1" x14ac:dyDescent="0.25">
      <c r="A26" s="20"/>
      <c r="B26" s="20" t="s">
        <v>28</v>
      </c>
      <c r="C26" s="20" t="s">
        <v>45</v>
      </c>
      <c r="D26" s="17" t="s">
        <v>50</v>
      </c>
      <c r="E26" s="28" t="s">
        <v>61</v>
      </c>
      <c r="F26" s="20" t="s">
        <v>82</v>
      </c>
      <c r="G26" s="20" t="s">
        <v>83</v>
      </c>
      <c r="H26" s="4"/>
      <c r="I26" s="4"/>
      <c r="J26" s="17" t="s">
        <v>92</v>
      </c>
      <c r="K26" s="51"/>
      <c r="L26" s="20" t="s">
        <v>128</v>
      </c>
      <c r="M26" s="41">
        <v>1500000000</v>
      </c>
      <c r="N26" s="42">
        <v>0</v>
      </c>
      <c r="O26" s="37">
        <v>1500000000</v>
      </c>
      <c r="P26" s="4"/>
      <c r="Q26" s="4"/>
      <c r="R26" s="4"/>
      <c r="S26" s="17" t="s">
        <v>102</v>
      </c>
      <c r="T26" s="51"/>
      <c r="U26" s="46" t="s">
        <v>119</v>
      </c>
    </row>
    <row r="27" spans="1:21" ht="54.75" customHeight="1" x14ac:dyDescent="0.25">
      <c r="A27" s="20"/>
      <c r="B27" s="20" t="s">
        <v>28</v>
      </c>
      <c r="C27" s="20" t="s">
        <v>46</v>
      </c>
      <c r="D27" s="17" t="s">
        <v>50</v>
      </c>
      <c r="E27" s="20" t="s">
        <v>62</v>
      </c>
      <c r="F27" s="20" t="s">
        <v>84</v>
      </c>
      <c r="G27" s="30" t="s">
        <v>85</v>
      </c>
      <c r="H27" s="4"/>
      <c r="I27" s="4"/>
      <c r="J27" s="17" t="s">
        <v>92</v>
      </c>
      <c r="K27" s="51"/>
      <c r="L27" s="20" t="s">
        <v>128</v>
      </c>
      <c r="M27" s="41">
        <v>3200000000</v>
      </c>
      <c r="N27" s="42">
        <v>0</v>
      </c>
      <c r="O27" s="37">
        <v>3200000000</v>
      </c>
      <c r="P27" s="4"/>
      <c r="Q27" s="4"/>
      <c r="R27" s="4"/>
      <c r="S27" s="17" t="s">
        <v>102</v>
      </c>
      <c r="T27" s="51"/>
      <c r="U27" s="46" t="s">
        <v>120</v>
      </c>
    </row>
    <row r="28" spans="1:21" ht="89.25" customHeight="1" x14ac:dyDescent="0.25">
      <c r="A28" s="20">
        <v>891</v>
      </c>
      <c r="B28" s="20" t="s">
        <v>28</v>
      </c>
      <c r="C28" s="26" t="s">
        <v>47</v>
      </c>
      <c r="D28" s="17" t="s">
        <v>54</v>
      </c>
      <c r="E28" s="17" t="s">
        <v>63</v>
      </c>
      <c r="F28" s="17" t="s">
        <v>86</v>
      </c>
      <c r="G28" s="17" t="s">
        <v>87</v>
      </c>
      <c r="H28" s="4"/>
      <c r="I28" s="4"/>
      <c r="J28" s="20" t="s">
        <v>89</v>
      </c>
      <c r="K28" s="51"/>
      <c r="L28" s="20" t="s">
        <v>125</v>
      </c>
      <c r="M28" s="44">
        <v>9300000000</v>
      </c>
      <c r="N28" s="45">
        <v>0</v>
      </c>
      <c r="O28" s="44">
        <v>9300000000</v>
      </c>
      <c r="P28" s="4"/>
      <c r="Q28" s="4"/>
      <c r="R28" s="4"/>
      <c r="S28" s="17" t="s">
        <v>104</v>
      </c>
      <c r="T28" s="51"/>
      <c r="U28" s="20" t="s">
        <v>144</v>
      </c>
    </row>
    <row r="29" spans="1:21" x14ac:dyDescent="0.25">
      <c r="A29" s="1" t="s">
        <v>239</v>
      </c>
    </row>
  </sheetData>
  <mergeCells count="32">
    <mergeCell ref="U15:U18"/>
    <mergeCell ref="L15:L18"/>
    <mergeCell ref="R15:R18"/>
    <mergeCell ref="B15:B18"/>
    <mergeCell ref="A15:A18"/>
    <mergeCell ref="C15:C18"/>
    <mergeCell ref="D15:D18"/>
    <mergeCell ref="S15:S18"/>
    <mergeCell ref="A4:U4"/>
    <mergeCell ref="Q6:Q7"/>
    <mergeCell ref="R6:R7"/>
    <mergeCell ref="J6:J7"/>
    <mergeCell ref="K6:K7"/>
    <mergeCell ref="L6:L7"/>
    <mergeCell ref="M6:O6"/>
    <mergeCell ref="P6:P7"/>
    <mergeCell ref="D6:D7"/>
    <mergeCell ref="C6:C7"/>
    <mergeCell ref="A1:S3"/>
    <mergeCell ref="T6:T7"/>
    <mergeCell ref="U6:U7"/>
    <mergeCell ref="S6:S7"/>
    <mergeCell ref="A6:A7"/>
    <mergeCell ref="B6:B7"/>
    <mergeCell ref="E6:E7"/>
    <mergeCell ref="G6:G7"/>
    <mergeCell ref="H6:H7"/>
    <mergeCell ref="I6:I7"/>
    <mergeCell ref="F6:F7"/>
    <mergeCell ref="T1:U1"/>
    <mergeCell ref="T2:U2"/>
    <mergeCell ref="T3:U3"/>
  </mergeCells>
  <printOptions horizontalCentered="1"/>
  <pageMargins left="0.39370078740157483" right="0.39370078740157483" top="0.39370078740157483" bottom="0.39370078740157483" header="0.31496062992125984" footer="0.31496062992125984"/>
  <pageSetup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732F6-2DA3-461F-98C1-019F6224EB14}">
  <sheetPr>
    <tabColor theme="7" tint="0.59999389629810485"/>
    <pageSetUpPr fitToPage="1"/>
  </sheetPr>
  <dimension ref="A1:U17"/>
  <sheetViews>
    <sheetView topLeftCell="A15" zoomScale="90" zoomScaleNormal="90" workbookViewId="0">
      <selection activeCell="A16" sqref="A16"/>
    </sheetView>
  </sheetViews>
  <sheetFormatPr baseColWidth="10" defaultColWidth="21" defaultRowHeight="15.75" x14ac:dyDescent="0.25"/>
  <cols>
    <col min="1" max="1" width="5.85546875" style="1" customWidth="1"/>
    <col min="2" max="2" width="18.5703125" style="1" customWidth="1"/>
    <col min="3" max="3" width="19.5703125" style="1" customWidth="1"/>
    <col min="4" max="4" width="16.140625" style="1" customWidth="1"/>
    <col min="5" max="6" width="22" style="1" customWidth="1"/>
    <col min="7" max="7" width="13.28515625" style="1" customWidth="1"/>
    <col min="8" max="8" width="17.5703125" style="1" customWidth="1"/>
    <col min="9" max="9" width="18" style="1" customWidth="1"/>
    <col min="10" max="10" width="21" style="1"/>
    <col min="11" max="11" width="18.28515625" style="66" customWidth="1"/>
    <col min="12" max="12" width="25.5703125" style="1" customWidth="1"/>
    <col min="13" max="14" width="21" style="1"/>
    <col min="15" max="15" width="12.85546875" style="1" customWidth="1"/>
    <col min="16" max="16" width="21" style="1"/>
    <col min="17" max="17" width="14.28515625" style="1" bestFit="1" customWidth="1"/>
    <col min="18" max="18" width="10.85546875" style="1" customWidth="1"/>
    <col min="19" max="20" width="21" style="1"/>
    <col min="21" max="21" width="53.85546875" style="1" customWidth="1"/>
    <col min="22" max="16384" width="21" style="1"/>
  </cols>
  <sheetData>
    <row r="1" spans="1:21" ht="21.75" customHeight="1" x14ac:dyDescent="0.25">
      <c r="A1" s="6" t="s">
        <v>26</v>
      </c>
      <c r="B1" s="7"/>
      <c r="C1" s="7"/>
      <c r="D1" s="7"/>
      <c r="E1" s="7"/>
      <c r="F1" s="7"/>
      <c r="G1" s="7"/>
      <c r="H1" s="7"/>
      <c r="I1" s="7"/>
      <c r="J1" s="7"/>
      <c r="K1" s="7"/>
      <c r="L1" s="7"/>
      <c r="M1" s="7"/>
      <c r="N1" s="7"/>
      <c r="O1" s="7"/>
      <c r="P1" s="7"/>
      <c r="Q1" s="7"/>
      <c r="R1" s="7"/>
      <c r="S1" s="8"/>
      <c r="T1" s="11" t="s">
        <v>17</v>
      </c>
      <c r="U1" s="11"/>
    </row>
    <row r="2" spans="1:21" ht="21.75" customHeight="1" x14ac:dyDescent="0.25">
      <c r="A2" s="6"/>
      <c r="B2" s="7"/>
      <c r="C2" s="7"/>
      <c r="D2" s="7"/>
      <c r="E2" s="7"/>
      <c r="F2" s="7"/>
      <c r="G2" s="7"/>
      <c r="H2" s="7"/>
      <c r="I2" s="7"/>
      <c r="J2" s="7"/>
      <c r="K2" s="7"/>
      <c r="L2" s="7"/>
      <c r="M2" s="7"/>
      <c r="N2" s="7"/>
      <c r="O2" s="7"/>
      <c r="P2" s="7"/>
      <c r="Q2" s="7"/>
      <c r="R2" s="7"/>
      <c r="S2" s="8"/>
      <c r="T2" s="11" t="s">
        <v>18</v>
      </c>
      <c r="U2" s="11"/>
    </row>
    <row r="3" spans="1:21" ht="21.75" customHeight="1" x14ac:dyDescent="0.25">
      <c r="A3" s="6"/>
      <c r="B3" s="7"/>
      <c r="C3" s="7"/>
      <c r="D3" s="7"/>
      <c r="E3" s="7"/>
      <c r="F3" s="7"/>
      <c r="G3" s="7"/>
      <c r="H3" s="7"/>
      <c r="I3" s="7"/>
      <c r="J3" s="7"/>
      <c r="K3" s="7"/>
      <c r="L3" s="7"/>
      <c r="M3" s="7"/>
      <c r="N3" s="7"/>
      <c r="O3" s="7"/>
      <c r="P3" s="7"/>
      <c r="Q3" s="7"/>
      <c r="R3" s="7"/>
      <c r="S3" s="8"/>
      <c r="T3" s="11" t="s">
        <v>19</v>
      </c>
      <c r="U3" s="11"/>
    </row>
    <row r="4" spans="1:21" ht="22.15" customHeight="1" x14ac:dyDescent="0.25">
      <c r="A4" s="12" t="s">
        <v>20</v>
      </c>
      <c r="B4" s="12"/>
      <c r="C4" s="12"/>
      <c r="D4" s="12"/>
      <c r="E4" s="12"/>
      <c r="F4" s="12"/>
      <c r="G4" s="12"/>
      <c r="H4" s="12"/>
      <c r="I4" s="12"/>
      <c r="J4" s="12"/>
      <c r="K4" s="12"/>
      <c r="L4" s="12"/>
      <c r="M4" s="12"/>
      <c r="N4" s="12"/>
      <c r="O4" s="12"/>
      <c r="P4" s="12"/>
      <c r="Q4" s="12"/>
      <c r="R4" s="12"/>
      <c r="S4" s="12"/>
      <c r="T4" s="12"/>
      <c r="U4" s="12"/>
    </row>
    <row r="5" spans="1:21" x14ac:dyDescent="0.25">
      <c r="A5" s="2"/>
      <c r="B5" s="2"/>
      <c r="C5" s="2"/>
      <c r="D5" s="2"/>
      <c r="E5" s="2"/>
      <c r="F5" s="2"/>
      <c r="G5" s="2"/>
      <c r="H5" s="2"/>
      <c r="I5" s="2"/>
      <c r="J5" s="2"/>
      <c r="K5" s="2"/>
      <c r="L5" s="2"/>
      <c r="M5" s="2"/>
      <c r="N5" s="2"/>
      <c r="O5" s="2"/>
      <c r="P5" s="2"/>
    </row>
    <row r="6" spans="1:21" ht="28.9" customHeight="1" x14ac:dyDescent="0.25">
      <c r="A6" s="5" t="s">
        <v>0</v>
      </c>
      <c r="B6" s="5" t="s">
        <v>21</v>
      </c>
      <c r="C6" s="5" t="s">
        <v>22</v>
      </c>
      <c r="D6" s="5" t="s">
        <v>25</v>
      </c>
      <c r="E6" s="5" t="s">
        <v>16</v>
      </c>
      <c r="F6" s="5" t="s">
        <v>1</v>
      </c>
      <c r="G6" s="5" t="s">
        <v>2</v>
      </c>
      <c r="H6" s="9" t="s">
        <v>3</v>
      </c>
      <c r="I6" s="9" t="s">
        <v>4</v>
      </c>
      <c r="J6" s="5" t="s">
        <v>15</v>
      </c>
      <c r="K6" s="9" t="s">
        <v>5</v>
      </c>
      <c r="L6" s="9" t="s">
        <v>123</v>
      </c>
      <c r="M6" s="13" t="s">
        <v>6</v>
      </c>
      <c r="N6" s="14"/>
      <c r="O6" s="15"/>
      <c r="P6" s="9" t="s">
        <v>7</v>
      </c>
      <c r="Q6" s="9" t="s">
        <v>8</v>
      </c>
      <c r="R6" s="9" t="s">
        <v>9</v>
      </c>
      <c r="S6" s="5" t="s">
        <v>10</v>
      </c>
      <c r="T6" s="9" t="s">
        <v>14</v>
      </c>
      <c r="U6" s="10" t="s">
        <v>24</v>
      </c>
    </row>
    <row r="7" spans="1:21" ht="23.45" customHeight="1" x14ac:dyDescent="0.25">
      <c r="A7" s="5"/>
      <c r="B7" s="5"/>
      <c r="C7" s="5"/>
      <c r="D7" s="5"/>
      <c r="E7" s="5"/>
      <c r="F7" s="5"/>
      <c r="G7" s="5"/>
      <c r="H7" s="9"/>
      <c r="I7" s="9"/>
      <c r="J7" s="5"/>
      <c r="K7" s="9"/>
      <c r="L7" s="9"/>
      <c r="M7" s="3" t="s">
        <v>23</v>
      </c>
      <c r="N7" s="3" t="s">
        <v>11</v>
      </c>
      <c r="O7" s="3" t="s">
        <v>12</v>
      </c>
      <c r="P7" s="9"/>
      <c r="Q7" s="9"/>
      <c r="R7" s="9"/>
      <c r="S7" s="5" t="s">
        <v>13</v>
      </c>
      <c r="T7" s="9"/>
      <c r="U7" s="10"/>
    </row>
    <row r="8" spans="1:21" ht="168.75" customHeight="1" x14ac:dyDescent="0.25">
      <c r="A8" s="60">
        <v>869</v>
      </c>
      <c r="B8" s="61" t="s">
        <v>28</v>
      </c>
      <c r="C8" s="61" t="s">
        <v>145</v>
      </c>
      <c r="D8" s="63" t="s">
        <v>50</v>
      </c>
      <c r="E8" s="61" t="s">
        <v>153</v>
      </c>
      <c r="F8" s="61" t="s">
        <v>165</v>
      </c>
      <c r="G8" s="61" t="s">
        <v>154</v>
      </c>
      <c r="H8" s="4"/>
      <c r="I8" s="4"/>
      <c r="J8" s="51">
        <v>2019</v>
      </c>
      <c r="K8" s="67">
        <v>43784</v>
      </c>
      <c r="L8" s="60" t="s">
        <v>127</v>
      </c>
      <c r="M8" s="51" t="s">
        <v>155</v>
      </c>
      <c r="N8" s="51" t="s">
        <v>155</v>
      </c>
      <c r="O8" s="51" t="s">
        <v>155</v>
      </c>
      <c r="P8" s="51" t="s">
        <v>29</v>
      </c>
      <c r="Q8" s="51" t="s">
        <v>29</v>
      </c>
      <c r="R8" s="51">
        <v>1</v>
      </c>
      <c r="S8" s="61" t="s">
        <v>102</v>
      </c>
      <c r="T8" s="54" t="s">
        <v>121</v>
      </c>
      <c r="U8" s="64" t="s">
        <v>166</v>
      </c>
    </row>
    <row r="9" spans="1:21" ht="93" customHeight="1" x14ac:dyDescent="0.25">
      <c r="A9" s="60">
        <v>870</v>
      </c>
      <c r="B9" s="61" t="s">
        <v>28</v>
      </c>
      <c r="C9" s="61" t="s">
        <v>146</v>
      </c>
      <c r="D9" s="61" t="s">
        <v>50</v>
      </c>
      <c r="E9" s="61" t="s">
        <v>153</v>
      </c>
      <c r="F9" s="61" t="s">
        <v>29</v>
      </c>
      <c r="G9" s="61" t="s">
        <v>29</v>
      </c>
      <c r="H9" s="51">
        <v>0</v>
      </c>
      <c r="I9" s="51">
        <v>0</v>
      </c>
      <c r="J9" s="51">
        <v>2019</v>
      </c>
      <c r="K9" s="67">
        <v>43826</v>
      </c>
      <c r="L9" s="60" t="s">
        <v>163</v>
      </c>
      <c r="M9" s="51" t="s">
        <v>155</v>
      </c>
      <c r="N9" s="51" t="s">
        <v>155</v>
      </c>
      <c r="O9" s="51" t="s">
        <v>155</v>
      </c>
      <c r="P9" s="51" t="s">
        <v>29</v>
      </c>
      <c r="Q9" s="51" t="s">
        <v>29</v>
      </c>
      <c r="R9" s="51">
        <v>0</v>
      </c>
      <c r="S9" s="61" t="s">
        <v>102</v>
      </c>
      <c r="T9" s="54" t="s">
        <v>121</v>
      </c>
      <c r="U9" s="64" t="s">
        <v>156</v>
      </c>
    </row>
    <row r="10" spans="1:21" ht="54.75" customHeight="1" x14ac:dyDescent="0.25">
      <c r="A10" s="60">
        <v>854</v>
      </c>
      <c r="B10" s="61" t="s">
        <v>28</v>
      </c>
      <c r="C10" s="61" t="s">
        <v>147</v>
      </c>
      <c r="D10" s="61" t="s">
        <v>50</v>
      </c>
      <c r="E10" s="61" t="s">
        <v>153</v>
      </c>
      <c r="F10" s="61" t="s">
        <v>29</v>
      </c>
      <c r="G10" s="61" t="s">
        <v>29</v>
      </c>
      <c r="H10" s="51">
        <v>0</v>
      </c>
      <c r="I10" s="51">
        <v>0</v>
      </c>
      <c r="J10" s="51">
        <v>2019</v>
      </c>
      <c r="K10" s="67">
        <v>43648</v>
      </c>
      <c r="L10" s="60" t="s">
        <v>127</v>
      </c>
      <c r="M10" s="51" t="s">
        <v>155</v>
      </c>
      <c r="N10" s="51" t="s">
        <v>155</v>
      </c>
      <c r="O10" s="51" t="s">
        <v>155</v>
      </c>
      <c r="P10" s="51" t="s">
        <v>29</v>
      </c>
      <c r="Q10" s="51" t="s">
        <v>29</v>
      </c>
      <c r="R10" s="51">
        <v>0</v>
      </c>
      <c r="S10" s="61" t="s">
        <v>102</v>
      </c>
      <c r="T10" s="54" t="s">
        <v>121</v>
      </c>
      <c r="U10" s="65" t="s">
        <v>157</v>
      </c>
    </row>
    <row r="11" spans="1:21" ht="54.75" customHeight="1" x14ac:dyDescent="0.25">
      <c r="A11" s="60">
        <v>853</v>
      </c>
      <c r="B11" s="61" t="s">
        <v>28</v>
      </c>
      <c r="C11" s="61" t="s">
        <v>148</v>
      </c>
      <c r="D11" s="61" t="s">
        <v>50</v>
      </c>
      <c r="E11" s="61" t="s">
        <v>153</v>
      </c>
      <c r="F11" s="61" t="s">
        <v>29</v>
      </c>
      <c r="G11" s="61" t="s">
        <v>29</v>
      </c>
      <c r="H11" s="51">
        <v>0</v>
      </c>
      <c r="I11" s="51">
        <v>0</v>
      </c>
      <c r="J11" s="51">
        <v>2019</v>
      </c>
      <c r="K11" s="67">
        <v>43648</v>
      </c>
      <c r="L11" s="60" t="s">
        <v>164</v>
      </c>
      <c r="M11" s="51" t="s">
        <v>155</v>
      </c>
      <c r="N11" s="51" t="s">
        <v>155</v>
      </c>
      <c r="O11" s="51" t="s">
        <v>155</v>
      </c>
      <c r="P11" s="51" t="s">
        <v>29</v>
      </c>
      <c r="Q11" s="51" t="s">
        <v>29</v>
      </c>
      <c r="R11" s="51">
        <v>0</v>
      </c>
      <c r="S11" s="61" t="s">
        <v>102</v>
      </c>
      <c r="T11" s="54" t="s">
        <v>121</v>
      </c>
      <c r="U11" s="65" t="s">
        <v>158</v>
      </c>
    </row>
    <row r="12" spans="1:21" ht="54.75" customHeight="1" x14ac:dyDescent="0.25">
      <c r="A12" s="60">
        <v>886</v>
      </c>
      <c r="B12" s="62" t="s">
        <v>28</v>
      </c>
      <c r="C12" s="62" t="s">
        <v>149</v>
      </c>
      <c r="D12" s="62" t="s">
        <v>50</v>
      </c>
      <c r="E12" s="62" t="s">
        <v>153</v>
      </c>
      <c r="F12" s="62" t="s">
        <v>29</v>
      </c>
      <c r="G12" s="62" t="s">
        <v>29</v>
      </c>
      <c r="H12" s="4"/>
      <c r="I12" s="4"/>
      <c r="J12" s="51" t="s">
        <v>98</v>
      </c>
      <c r="K12" s="67">
        <v>44064</v>
      </c>
      <c r="L12" s="60" t="s">
        <v>127</v>
      </c>
      <c r="M12" s="51" t="s">
        <v>155</v>
      </c>
      <c r="N12" s="51" t="s">
        <v>155</v>
      </c>
      <c r="O12" s="51" t="s">
        <v>155</v>
      </c>
      <c r="P12" s="51" t="s">
        <v>29</v>
      </c>
      <c r="Q12" s="51" t="s">
        <v>29</v>
      </c>
      <c r="R12" s="51">
        <v>0</v>
      </c>
      <c r="S12" s="62" t="s">
        <v>102</v>
      </c>
      <c r="T12" s="54" t="s">
        <v>121</v>
      </c>
      <c r="U12" s="60" t="s">
        <v>159</v>
      </c>
    </row>
    <row r="13" spans="1:21" ht="54.75" customHeight="1" x14ac:dyDescent="0.25">
      <c r="A13" s="60"/>
      <c r="B13" s="62" t="s">
        <v>28</v>
      </c>
      <c r="C13" s="62" t="s">
        <v>150</v>
      </c>
      <c r="D13" s="62" t="s">
        <v>50</v>
      </c>
      <c r="E13" s="62" t="s">
        <v>153</v>
      </c>
      <c r="F13" s="62" t="s">
        <v>29</v>
      </c>
      <c r="G13" s="62" t="s">
        <v>29</v>
      </c>
      <c r="H13" s="4"/>
      <c r="I13" s="4"/>
      <c r="J13" s="51" t="s">
        <v>92</v>
      </c>
      <c r="K13" s="51"/>
      <c r="L13" s="60" t="s">
        <v>128</v>
      </c>
      <c r="M13" s="51" t="s">
        <v>155</v>
      </c>
      <c r="N13" s="51" t="s">
        <v>155</v>
      </c>
      <c r="O13" s="51" t="s">
        <v>155</v>
      </c>
      <c r="P13" s="51" t="s">
        <v>29</v>
      </c>
      <c r="Q13" s="51" t="s">
        <v>29</v>
      </c>
      <c r="R13" s="51"/>
      <c r="S13" s="62" t="s">
        <v>102</v>
      </c>
      <c r="T13" s="54" t="s">
        <v>121</v>
      </c>
      <c r="U13" s="60" t="s">
        <v>160</v>
      </c>
    </row>
    <row r="14" spans="1:21" ht="54.75" customHeight="1" x14ac:dyDescent="0.25">
      <c r="A14" s="60"/>
      <c r="B14" s="62" t="s">
        <v>28</v>
      </c>
      <c r="C14" s="62" t="s">
        <v>151</v>
      </c>
      <c r="D14" s="62" t="s">
        <v>50</v>
      </c>
      <c r="E14" s="62" t="s">
        <v>153</v>
      </c>
      <c r="F14" s="62" t="s">
        <v>29</v>
      </c>
      <c r="G14" s="62" t="s">
        <v>29</v>
      </c>
      <c r="H14" s="4"/>
      <c r="I14" s="4"/>
      <c r="J14" s="51" t="s">
        <v>92</v>
      </c>
      <c r="K14" s="51"/>
      <c r="L14" s="60" t="s">
        <v>128</v>
      </c>
      <c r="M14" s="51" t="s">
        <v>155</v>
      </c>
      <c r="N14" s="51" t="s">
        <v>155</v>
      </c>
      <c r="O14" s="51" t="s">
        <v>155</v>
      </c>
      <c r="P14" s="51" t="s">
        <v>29</v>
      </c>
      <c r="Q14" s="51" t="s">
        <v>29</v>
      </c>
      <c r="R14" s="51"/>
      <c r="S14" s="62" t="s">
        <v>102</v>
      </c>
      <c r="T14" s="54" t="s">
        <v>121</v>
      </c>
      <c r="U14" s="60" t="s">
        <v>161</v>
      </c>
    </row>
    <row r="15" spans="1:21" ht="54.75" customHeight="1" x14ac:dyDescent="0.25">
      <c r="A15" s="68">
        <v>882</v>
      </c>
      <c r="B15" s="69" t="s">
        <v>28</v>
      </c>
      <c r="C15" s="69" t="s">
        <v>152</v>
      </c>
      <c r="D15" s="69" t="s">
        <v>50</v>
      </c>
      <c r="E15" s="69" t="s">
        <v>153</v>
      </c>
      <c r="F15" s="69" t="s">
        <v>29</v>
      </c>
      <c r="G15" s="69" t="s">
        <v>29</v>
      </c>
      <c r="H15" s="70"/>
      <c r="I15" s="70"/>
      <c r="J15" s="71" t="s">
        <v>93</v>
      </c>
      <c r="K15" s="71" t="s">
        <v>168</v>
      </c>
      <c r="L15" s="68" t="s">
        <v>127</v>
      </c>
      <c r="M15" s="71" t="s">
        <v>155</v>
      </c>
      <c r="N15" s="71" t="s">
        <v>155</v>
      </c>
      <c r="O15" s="71" t="s">
        <v>155</v>
      </c>
      <c r="P15" s="71" t="s">
        <v>29</v>
      </c>
      <c r="Q15" s="71" t="s">
        <v>29</v>
      </c>
      <c r="R15" s="71">
        <v>0</v>
      </c>
      <c r="S15" s="69" t="s">
        <v>102</v>
      </c>
      <c r="T15" s="72" t="s">
        <v>121</v>
      </c>
      <c r="U15" s="68" t="s">
        <v>162</v>
      </c>
    </row>
    <row r="16" spans="1:21" x14ac:dyDescent="0.25">
      <c r="A16" s="1" t="s">
        <v>239</v>
      </c>
      <c r="M16" s="66"/>
      <c r="N16" s="66"/>
      <c r="O16" s="66"/>
      <c r="P16" s="66"/>
      <c r="Q16" s="66"/>
      <c r="R16" s="66"/>
    </row>
    <row r="17" spans="13:18" x14ac:dyDescent="0.25">
      <c r="M17" s="66"/>
      <c r="N17" s="66"/>
      <c r="O17" s="66"/>
      <c r="P17" s="66"/>
      <c r="Q17" s="66"/>
      <c r="R17" s="66"/>
    </row>
  </sheetData>
  <mergeCells count="24">
    <mergeCell ref="T6:T7"/>
    <mergeCell ref="U6:U7"/>
    <mergeCell ref="L6:L7"/>
    <mergeCell ref="M6:O6"/>
    <mergeCell ref="P6:P7"/>
    <mergeCell ref="Q6:Q7"/>
    <mergeCell ref="R6:R7"/>
    <mergeCell ref="S6:S7"/>
    <mergeCell ref="F6:F7"/>
    <mergeCell ref="G6:G7"/>
    <mergeCell ref="H6:H7"/>
    <mergeCell ref="I6:I7"/>
    <mergeCell ref="J6:J7"/>
    <mergeCell ref="K6:K7"/>
    <mergeCell ref="A1:S3"/>
    <mergeCell ref="T1:U1"/>
    <mergeCell ref="T2:U2"/>
    <mergeCell ref="T3:U3"/>
    <mergeCell ref="A4:U4"/>
    <mergeCell ref="A6:A7"/>
    <mergeCell ref="B6:B7"/>
    <mergeCell ref="C6:C7"/>
    <mergeCell ref="D6:D7"/>
    <mergeCell ref="E6:E7"/>
  </mergeCells>
  <printOptions horizontalCentered="1"/>
  <pageMargins left="0.39370078740157483" right="0.39370078740157483" top="0.39370078740157483" bottom="0.39370078740157483" header="0.31496062992125984" footer="0.31496062992125984"/>
  <pageSetup scale="3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DEC5-EDD3-456B-B95D-7E763DE42124}">
  <sheetPr>
    <tabColor theme="9" tint="-0.249977111117893"/>
    <pageSetUpPr fitToPage="1"/>
  </sheetPr>
  <dimension ref="A1:U31"/>
  <sheetViews>
    <sheetView tabSelected="1" zoomScale="90" zoomScaleNormal="90" workbookViewId="0">
      <selection activeCell="A5" sqref="A5"/>
    </sheetView>
  </sheetViews>
  <sheetFormatPr baseColWidth="10" defaultColWidth="21" defaultRowHeight="15.75" x14ac:dyDescent="0.25"/>
  <cols>
    <col min="1" max="1" width="4.5703125" style="1" customWidth="1"/>
    <col min="2" max="2" width="18.5703125" style="1" customWidth="1"/>
    <col min="3" max="3" width="36.7109375" style="1" customWidth="1"/>
    <col min="4" max="4" width="16.140625" style="1" customWidth="1"/>
    <col min="5" max="6" width="22" style="1" customWidth="1"/>
    <col min="7" max="7" width="13.28515625" style="1" customWidth="1"/>
    <col min="8" max="8" width="17.5703125" style="1" customWidth="1"/>
    <col min="9" max="9" width="18" style="1" customWidth="1"/>
    <col min="10" max="10" width="21" style="1"/>
    <col min="11" max="11" width="18.28515625" style="1" customWidth="1"/>
    <col min="12" max="12" width="25.5703125" style="1" customWidth="1"/>
    <col min="13" max="14" width="21" style="1"/>
    <col min="15" max="15" width="18.85546875" style="1" customWidth="1"/>
    <col min="16" max="16" width="21" style="1"/>
    <col min="17" max="17" width="14.28515625" style="1" bestFit="1" customWidth="1"/>
    <col min="18" max="18" width="10.85546875" style="1" customWidth="1"/>
    <col min="19" max="20" width="21" style="1"/>
    <col min="21" max="21" width="33.42578125" style="1" customWidth="1"/>
    <col min="22" max="16384" width="21" style="1"/>
  </cols>
  <sheetData>
    <row r="1" spans="1:21" ht="21.75" customHeight="1" x14ac:dyDescent="0.25">
      <c r="A1" s="6" t="s">
        <v>26</v>
      </c>
      <c r="B1" s="7"/>
      <c r="C1" s="7"/>
      <c r="D1" s="7"/>
      <c r="E1" s="7"/>
      <c r="F1" s="7"/>
      <c r="G1" s="7"/>
      <c r="H1" s="7"/>
      <c r="I1" s="7"/>
      <c r="J1" s="7"/>
      <c r="K1" s="7"/>
      <c r="L1" s="7"/>
      <c r="M1" s="7"/>
      <c r="N1" s="7"/>
      <c r="O1" s="7"/>
      <c r="P1" s="7"/>
      <c r="Q1" s="7"/>
      <c r="R1" s="7"/>
      <c r="S1" s="8"/>
      <c r="T1" s="11" t="s">
        <v>17</v>
      </c>
      <c r="U1" s="11"/>
    </row>
    <row r="2" spans="1:21" ht="21.75" customHeight="1" x14ac:dyDescent="0.25">
      <c r="A2" s="6"/>
      <c r="B2" s="7"/>
      <c r="C2" s="7"/>
      <c r="D2" s="7"/>
      <c r="E2" s="7"/>
      <c r="F2" s="7"/>
      <c r="G2" s="7"/>
      <c r="H2" s="7"/>
      <c r="I2" s="7"/>
      <c r="J2" s="7"/>
      <c r="K2" s="7"/>
      <c r="L2" s="7"/>
      <c r="M2" s="7"/>
      <c r="N2" s="7"/>
      <c r="O2" s="7"/>
      <c r="P2" s="7"/>
      <c r="Q2" s="7"/>
      <c r="R2" s="7"/>
      <c r="S2" s="8"/>
      <c r="T2" s="11" t="s">
        <v>18</v>
      </c>
      <c r="U2" s="11"/>
    </row>
    <row r="3" spans="1:21" ht="21.75" customHeight="1" x14ac:dyDescent="0.25">
      <c r="A3" s="6"/>
      <c r="B3" s="7"/>
      <c r="C3" s="7"/>
      <c r="D3" s="7"/>
      <c r="E3" s="7"/>
      <c r="F3" s="7"/>
      <c r="G3" s="7"/>
      <c r="H3" s="7"/>
      <c r="I3" s="7"/>
      <c r="J3" s="7"/>
      <c r="K3" s="7"/>
      <c r="L3" s="7"/>
      <c r="M3" s="7"/>
      <c r="N3" s="7"/>
      <c r="O3" s="7"/>
      <c r="P3" s="7"/>
      <c r="Q3" s="7"/>
      <c r="R3" s="7"/>
      <c r="S3" s="8"/>
      <c r="T3" s="11" t="s">
        <v>19</v>
      </c>
      <c r="U3" s="11"/>
    </row>
    <row r="4" spans="1:21" ht="22.15" customHeight="1" x14ac:dyDescent="0.25">
      <c r="A4" s="12" t="s">
        <v>20</v>
      </c>
      <c r="B4" s="12"/>
      <c r="C4" s="12"/>
      <c r="D4" s="12"/>
      <c r="E4" s="12"/>
      <c r="F4" s="12"/>
      <c r="G4" s="12"/>
      <c r="H4" s="12"/>
      <c r="I4" s="12"/>
      <c r="J4" s="12"/>
      <c r="K4" s="12"/>
      <c r="L4" s="12"/>
      <c r="M4" s="12"/>
      <c r="N4" s="12"/>
      <c r="O4" s="12"/>
      <c r="P4" s="12"/>
      <c r="Q4" s="12"/>
      <c r="R4" s="12"/>
      <c r="S4" s="12"/>
      <c r="T4" s="12"/>
      <c r="U4" s="12"/>
    </row>
    <row r="5" spans="1:21" x14ac:dyDescent="0.25">
      <c r="A5" s="2"/>
      <c r="B5" s="2"/>
      <c r="C5" s="2"/>
      <c r="D5" s="2"/>
      <c r="E5" s="2"/>
      <c r="F5" s="2"/>
      <c r="G5" s="2"/>
      <c r="H5" s="2"/>
      <c r="I5" s="2"/>
      <c r="J5" s="2"/>
      <c r="K5" s="2"/>
      <c r="L5" s="2"/>
      <c r="M5" s="2"/>
      <c r="N5" s="2"/>
      <c r="O5" s="2"/>
      <c r="P5" s="2"/>
    </row>
    <row r="6" spans="1:21" ht="28.9" customHeight="1" x14ac:dyDescent="0.25">
      <c r="A6" s="5" t="s">
        <v>0</v>
      </c>
      <c r="B6" s="5" t="s">
        <v>21</v>
      </c>
      <c r="C6" s="5" t="s">
        <v>22</v>
      </c>
      <c r="D6" s="5" t="s">
        <v>25</v>
      </c>
      <c r="E6" s="5" t="s">
        <v>16</v>
      </c>
      <c r="F6" s="5" t="s">
        <v>1</v>
      </c>
      <c r="G6" s="5" t="s">
        <v>2</v>
      </c>
      <c r="H6" s="9" t="s">
        <v>3</v>
      </c>
      <c r="I6" s="9" t="s">
        <v>4</v>
      </c>
      <c r="J6" s="5" t="s">
        <v>15</v>
      </c>
      <c r="K6" s="9" t="s">
        <v>5</v>
      </c>
      <c r="L6" s="9" t="s">
        <v>123</v>
      </c>
      <c r="M6" s="13" t="s">
        <v>6</v>
      </c>
      <c r="N6" s="14"/>
      <c r="O6" s="15"/>
      <c r="P6" s="9" t="s">
        <v>7</v>
      </c>
      <c r="Q6" s="9" t="s">
        <v>8</v>
      </c>
      <c r="R6" s="9" t="s">
        <v>9</v>
      </c>
      <c r="S6" s="5" t="s">
        <v>10</v>
      </c>
      <c r="T6" s="9" t="s">
        <v>14</v>
      </c>
      <c r="U6" s="10" t="s">
        <v>24</v>
      </c>
    </row>
    <row r="7" spans="1:21" ht="23.45" customHeight="1" x14ac:dyDescent="0.25">
      <c r="A7" s="5"/>
      <c r="B7" s="5"/>
      <c r="C7" s="5"/>
      <c r="D7" s="5"/>
      <c r="E7" s="5"/>
      <c r="F7" s="5"/>
      <c r="G7" s="5"/>
      <c r="H7" s="9"/>
      <c r="I7" s="9"/>
      <c r="J7" s="5"/>
      <c r="K7" s="9"/>
      <c r="L7" s="9"/>
      <c r="M7" s="3" t="s">
        <v>23</v>
      </c>
      <c r="N7" s="3" t="s">
        <v>11</v>
      </c>
      <c r="O7" s="3" t="s">
        <v>12</v>
      </c>
      <c r="P7" s="9"/>
      <c r="Q7" s="9"/>
      <c r="R7" s="9"/>
      <c r="S7" s="5" t="s">
        <v>13</v>
      </c>
      <c r="T7" s="9"/>
      <c r="U7" s="10"/>
    </row>
    <row r="8" spans="1:21" ht="81" customHeight="1" x14ac:dyDescent="0.25">
      <c r="A8" s="20" t="s">
        <v>29</v>
      </c>
      <c r="B8" s="16" t="s">
        <v>27</v>
      </c>
      <c r="C8" s="16" t="s">
        <v>170</v>
      </c>
      <c r="D8" s="16" t="s">
        <v>48</v>
      </c>
      <c r="E8" s="16" t="s">
        <v>55</v>
      </c>
      <c r="F8" s="16" t="s">
        <v>64</v>
      </c>
      <c r="G8" s="16">
        <v>1</v>
      </c>
      <c r="H8" s="51">
        <v>1</v>
      </c>
      <c r="I8" s="59">
        <v>1</v>
      </c>
      <c r="J8" s="16" t="s">
        <v>96</v>
      </c>
      <c r="K8" s="51" t="s">
        <v>222</v>
      </c>
      <c r="L8" s="20" t="s">
        <v>223</v>
      </c>
      <c r="M8" s="76">
        <v>0</v>
      </c>
      <c r="N8" s="36">
        <v>1000000000</v>
      </c>
      <c r="O8" s="36">
        <f>+N8+M8</f>
        <v>1000000000</v>
      </c>
      <c r="P8" s="83">
        <v>990000000</v>
      </c>
      <c r="Q8" s="52">
        <f>+P8/O8</f>
        <v>0.99</v>
      </c>
      <c r="R8" s="51">
        <v>0</v>
      </c>
      <c r="S8" s="16" t="s">
        <v>100</v>
      </c>
      <c r="T8" s="54" t="s">
        <v>121</v>
      </c>
      <c r="U8" s="75" t="s">
        <v>208</v>
      </c>
    </row>
    <row r="9" spans="1:21" ht="67.5" customHeight="1" x14ac:dyDescent="0.25">
      <c r="A9" s="20" t="s">
        <v>29</v>
      </c>
      <c r="B9" s="16" t="s">
        <v>27</v>
      </c>
      <c r="C9" s="16" t="s">
        <v>171</v>
      </c>
      <c r="D9" s="16" t="s">
        <v>48</v>
      </c>
      <c r="E9" s="16" t="s">
        <v>55</v>
      </c>
      <c r="F9" s="16" t="s">
        <v>64</v>
      </c>
      <c r="G9" s="16">
        <v>1</v>
      </c>
      <c r="H9" s="51">
        <v>1</v>
      </c>
      <c r="I9" s="59">
        <v>1</v>
      </c>
      <c r="J9" s="16" t="s">
        <v>96</v>
      </c>
      <c r="K9" s="51" t="s">
        <v>222</v>
      </c>
      <c r="L9" s="20" t="s">
        <v>223</v>
      </c>
      <c r="M9" s="76">
        <v>0</v>
      </c>
      <c r="N9" s="36">
        <v>1000000000</v>
      </c>
      <c r="O9" s="36">
        <f>+N9+M9</f>
        <v>1000000000</v>
      </c>
      <c r="P9" s="83">
        <v>970000000</v>
      </c>
      <c r="Q9" s="52">
        <f>+P9/O9</f>
        <v>0.97</v>
      </c>
      <c r="R9" s="51">
        <v>0</v>
      </c>
      <c r="S9" s="16" t="s">
        <v>100</v>
      </c>
      <c r="T9" s="54" t="s">
        <v>121</v>
      </c>
      <c r="U9" s="75" t="s">
        <v>208</v>
      </c>
    </row>
    <row r="10" spans="1:21" ht="54.75" customHeight="1" x14ac:dyDescent="0.25">
      <c r="A10" s="20">
        <v>872</v>
      </c>
      <c r="B10" s="17" t="s">
        <v>28</v>
      </c>
      <c r="C10" s="17" t="s">
        <v>172</v>
      </c>
      <c r="D10" s="17" t="s">
        <v>48</v>
      </c>
      <c r="E10" s="17" t="s">
        <v>55</v>
      </c>
      <c r="F10" s="17" t="s">
        <v>64</v>
      </c>
      <c r="G10" s="17">
        <v>15</v>
      </c>
      <c r="H10" s="51">
        <v>17</v>
      </c>
      <c r="I10" s="59">
        <v>1</v>
      </c>
      <c r="J10" s="17" t="s">
        <v>94</v>
      </c>
      <c r="K10" s="51" t="s">
        <v>224</v>
      </c>
      <c r="L10" s="20" t="s">
        <v>223</v>
      </c>
      <c r="M10" s="36">
        <v>268309584</v>
      </c>
      <c r="N10" s="36">
        <v>5600000000</v>
      </c>
      <c r="O10" s="36">
        <f>+N10+M10</f>
        <v>5868309584</v>
      </c>
      <c r="P10" s="83">
        <v>5649371516</v>
      </c>
      <c r="Q10" s="52">
        <f>+P10/O10</f>
        <v>0.96269145912190168</v>
      </c>
      <c r="R10" s="51">
        <v>2</v>
      </c>
      <c r="S10" s="17" t="s">
        <v>100</v>
      </c>
      <c r="T10" s="54" t="s">
        <v>121</v>
      </c>
      <c r="U10" s="75" t="s">
        <v>209</v>
      </c>
    </row>
    <row r="11" spans="1:21" ht="54.75" customHeight="1" x14ac:dyDescent="0.25">
      <c r="A11" s="20" t="s">
        <v>29</v>
      </c>
      <c r="B11" s="16" t="s">
        <v>27</v>
      </c>
      <c r="C11" s="16" t="s">
        <v>173</v>
      </c>
      <c r="D11" s="16" t="s">
        <v>48</v>
      </c>
      <c r="E11" s="16" t="s">
        <v>55</v>
      </c>
      <c r="F11" s="16" t="s">
        <v>64</v>
      </c>
      <c r="G11" s="16">
        <v>5</v>
      </c>
      <c r="H11" s="51">
        <v>4</v>
      </c>
      <c r="I11" s="52">
        <f>+H11/G11</f>
        <v>0.8</v>
      </c>
      <c r="J11" s="16" t="s">
        <v>91</v>
      </c>
      <c r="K11" s="51" t="s">
        <v>225</v>
      </c>
      <c r="L11" s="20" t="s">
        <v>223</v>
      </c>
      <c r="M11" s="76">
        <v>0</v>
      </c>
      <c r="N11" s="36">
        <v>3000000000</v>
      </c>
      <c r="O11" s="36">
        <f t="shared" ref="O11:O18" si="0">+N11+M11</f>
        <v>3000000000</v>
      </c>
      <c r="P11" s="82">
        <f>+O11</f>
        <v>3000000000</v>
      </c>
      <c r="Q11" s="52">
        <f>+P11/O11</f>
        <v>1</v>
      </c>
      <c r="R11" s="51">
        <v>0</v>
      </c>
      <c r="S11" s="16" t="s">
        <v>100</v>
      </c>
      <c r="T11" s="54" t="s">
        <v>121</v>
      </c>
      <c r="U11" s="75" t="s">
        <v>210</v>
      </c>
    </row>
    <row r="12" spans="1:21" ht="54.75" customHeight="1" x14ac:dyDescent="0.25">
      <c r="A12" s="20" t="s">
        <v>29</v>
      </c>
      <c r="B12" s="16" t="s">
        <v>27</v>
      </c>
      <c r="C12" s="16" t="s">
        <v>174</v>
      </c>
      <c r="D12" s="16" t="s">
        <v>48</v>
      </c>
      <c r="E12" s="16" t="s">
        <v>55</v>
      </c>
      <c r="F12" s="16" t="s">
        <v>64</v>
      </c>
      <c r="G12" s="16">
        <v>5</v>
      </c>
      <c r="H12" s="4"/>
      <c r="I12" s="4"/>
      <c r="J12" s="16" t="s">
        <v>89</v>
      </c>
      <c r="K12" s="51"/>
      <c r="L12" s="20" t="s">
        <v>128</v>
      </c>
      <c r="M12" s="76">
        <v>0</v>
      </c>
      <c r="N12" s="36">
        <v>3500000000</v>
      </c>
      <c r="O12" s="36">
        <f t="shared" si="0"/>
        <v>3500000000</v>
      </c>
      <c r="P12" s="4"/>
      <c r="Q12" s="4"/>
      <c r="R12" s="4"/>
      <c r="S12" s="16" t="s">
        <v>100</v>
      </c>
      <c r="T12" s="54" t="s">
        <v>121</v>
      </c>
      <c r="U12" s="75" t="s">
        <v>112</v>
      </c>
    </row>
    <row r="13" spans="1:21" ht="54.75" customHeight="1" x14ac:dyDescent="0.25">
      <c r="A13" s="20">
        <v>877</v>
      </c>
      <c r="B13" s="17" t="s">
        <v>28</v>
      </c>
      <c r="C13" s="17" t="s">
        <v>175</v>
      </c>
      <c r="D13" s="17" t="s">
        <v>48</v>
      </c>
      <c r="E13" s="17" t="s">
        <v>55</v>
      </c>
      <c r="F13" s="17" t="s">
        <v>64</v>
      </c>
      <c r="G13" s="17">
        <v>4</v>
      </c>
      <c r="H13" s="4"/>
      <c r="I13" s="4"/>
      <c r="J13" s="31" t="s">
        <v>93</v>
      </c>
      <c r="K13" s="51" t="s">
        <v>226</v>
      </c>
      <c r="L13" s="20" t="s">
        <v>167</v>
      </c>
      <c r="M13" s="76">
        <v>0</v>
      </c>
      <c r="N13" s="36">
        <v>11030278884</v>
      </c>
      <c r="O13" s="36">
        <f t="shared" si="0"/>
        <v>11030278884</v>
      </c>
      <c r="P13" s="4"/>
      <c r="Q13" s="4"/>
      <c r="R13" s="51">
        <v>1</v>
      </c>
      <c r="S13" s="17" t="s">
        <v>100</v>
      </c>
      <c r="T13" s="54" t="s">
        <v>121</v>
      </c>
      <c r="U13" s="75" t="s">
        <v>227</v>
      </c>
    </row>
    <row r="14" spans="1:21" ht="54.75" customHeight="1" x14ac:dyDescent="0.25">
      <c r="A14" s="20" t="s">
        <v>29</v>
      </c>
      <c r="B14" s="16" t="s">
        <v>27</v>
      </c>
      <c r="C14" s="16" t="s">
        <v>176</v>
      </c>
      <c r="D14" s="16" t="s">
        <v>48</v>
      </c>
      <c r="E14" s="16" t="s">
        <v>55</v>
      </c>
      <c r="F14" s="16" t="s">
        <v>64</v>
      </c>
      <c r="G14" s="16">
        <v>1</v>
      </c>
      <c r="H14" s="51">
        <v>1</v>
      </c>
      <c r="I14" s="52">
        <f>+H14/G14</f>
        <v>1</v>
      </c>
      <c r="J14" s="74" t="s">
        <v>93</v>
      </c>
      <c r="K14" s="51" t="s">
        <v>131</v>
      </c>
      <c r="L14" s="20" t="s">
        <v>223</v>
      </c>
      <c r="M14" s="76">
        <v>0</v>
      </c>
      <c r="N14" s="36">
        <v>8000000000</v>
      </c>
      <c r="O14" s="36">
        <f t="shared" si="0"/>
        <v>8000000000</v>
      </c>
      <c r="P14" s="82">
        <f>+O14</f>
        <v>8000000000</v>
      </c>
      <c r="Q14" s="52">
        <f>+P14/O14</f>
        <v>1</v>
      </c>
      <c r="R14" s="51">
        <v>0</v>
      </c>
      <c r="S14" s="16" t="s">
        <v>100</v>
      </c>
      <c r="T14" s="54" t="s">
        <v>121</v>
      </c>
      <c r="U14" s="75" t="s">
        <v>211</v>
      </c>
    </row>
    <row r="15" spans="1:21" ht="54.75" customHeight="1" x14ac:dyDescent="0.25">
      <c r="A15" s="20" t="s">
        <v>29</v>
      </c>
      <c r="B15" s="16" t="s">
        <v>27</v>
      </c>
      <c r="C15" s="16" t="s">
        <v>177</v>
      </c>
      <c r="D15" s="16" t="s">
        <v>48</v>
      </c>
      <c r="E15" s="16" t="s">
        <v>55</v>
      </c>
      <c r="F15" s="16" t="s">
        <v>64</v>
      </c>
      <c r="G15" s="16">
        <v>2</v>
      </c>
      <c r="H15" s="4"/>
      <c r="I15" s="4"/>
      <c r="J15" s="74" t="s">
        <v>98</v>
      </c>
      <c r="K15" s="51" t="s">
        <v>228</v>
      </c>
      <c r="L15" s="20" t="s">
        <v>127</v>
      </c>
      <c r="M15" s="76">
        <v>0</v>
      </c>
      <c r="N15" s="36">
        <v>12558207171</v>
      </c>
      <c r="O15" s="36">
        <f t="shared" si="0"/>
        <v>12558207171</v>
      </c>
      <c r="P15" s="4"/>
      <c r="Q15" s="4"/>
      <c r="R15" s="51">
        <v>0</v>
      </c>
      <c r="S15" s="16" t="s">
        <v>100</v>
      </c>
      <c r="T15" s="54" t="s">
        <v>121</v>
      </c>
      <c r="U15" s="75" t="s">
        <v>212</v>
      </c>
    </row>
    <row r="16" spans="1:21" ht="54.75" customHeight="1" x14ac:dyDescent="0.25">
      <c r="A16" s="20" t="s">
        <v>29</v>
      </c>
      <c r="B16" s="16" t="s">
        <v>27</v>
      </c>
      <c r="C16" s="16" t="s">
        <v>178</v>
      </c>
      <c r="D16" s="16" t="s">
        <v>48</v>
      </c>
      <c r="E16" s="16" t="s">
        <v>55</v>
      </c>
      <c r="F16" s="16" t="s">
        <v>64</v>
      </c>
      <c r="G16" s="16">
        <v>1</v>
      </c>
      <c r="H16" s="4"/>
      <c r="I16" s="4"/>
      <c r="J16" s="74" t="s">
        <v>93</v>
      </c>
      <c r="K16" s="51" t="s">
        <v>134</v>
      </c>
      <c r="L16" s="20" t="s">
        <v>127</v>
      </c>
      <c r="M16" s="76">
        <v>0</v>
      </c>
      <c r="N16" s="36">
        <v>3470624330</v>
      </c>
      <c r="O16" s="36">
        <f t="shared" si="0"/>
        <v>3470624330</v>
      </c>
      <c r="P16" s="4"/>
      <c r="Q16" s="4"/>
      <c r="R16" s="51">
        <v>0</v>
      </c>
      <c r="S16" s="16" t="s">
        <v>100</v>
      </c>
      <c r="T16" s="54" t="s">
        <v>121</v>
      </c>
      <c r="U16" s="75" t="s">
        <v>213</v>
      </c>
    </row>
    <row r="17" spans="1:21" ht="54.75" customHeight="1" x14ac:dyDescent="0.25">
      <c r="A17" s="20">
        <v>879</v>
      </c>
      <c r="B17" s="17" t="s">
        <v>28</v>
      </c>
      <c r="C17" s="17" t="s">
        <v>179</v>
      </c>
      <c r="D17" s="17" t="s">
        <v>48</v>
      </c>
      <c r="E17" s="17" t="s">
        <v>55</v>
      </c>
      <c r="F17" s="17" t="s">
        <v>64</v>
      </c>
      <c r="G17" s="17">
        <v>4</v>
      </c>
      <c r="H17" s="4"/>
      <c r="I17" s="4"/>
      <c r="J17" s="31" t="s">
        <v>93</v>
      </c>
      <c r="K17" s="51" t="s">
        <v>229</v>
      </c>
      <c r="L17" s="20" t="s">
        <v>167</v>
      </c>
      <c r="M17" s="76">
        <v>0</v>
      </c>
      <c r="N17" s="36">
        <v>2838000000</v>
      </c>
      <c r="O17" s="36">
        <f t="shared" si="0"/>
        <v>2838000000</v>
      </c>
      <c r="P17" s="4"/>
      <c r="Q17" s="4"/>
      <c r="R17" s="51">
        <v>0</v>
      </c>
      <c r="S17" s="17" t="s">
        <v>100</v>
      </c>
      <c r="T17" s="54" t="s">
        <v>121</v>
      </c>
      <c r="U17" s="81" t="s">
        <v>214</v>
      </c>
    </row>
    <row r="18" spans="1:21" ht="54.75" customHeight="1" x14ac:dyDescent="0.25">
      <c r="A18" s="20"/>
      <c r="B18" s="17" t="s">
        <v>28</v>
      </c>
      <c r="C18" s="17" t="s">
        <v>180</v>
      </c>
      <c r="D18" s="17" t="s">
        <v>50</v>
      </c>
      <c r="E18" s="17" t="s">
        <v>193</v>
      </c>
      <c r="F18" s="17" t="s">
        <v>195</v>
      </c>
      <c r="G18" s="17">
        <v>8</v>
      </c>
      <c r="H18" s="4"/>
      <c r="I18" s="4"/>
      <c r="J18" s="74" t="s">
        <v>92</v>
      </c>
      <c r="K18" s="51"/>
      <c r="L18" s="20" t="s">
        <v>128</v>
      </c>
      <c r="M18" s="76">
        <v>0</v>
      </c>
      <c r="N18" s="76">
        <v>5000000000</v>
      </c>
      <c r="O18" s="36">
        <f t="shared" si="0"/>
        <v>5000000000</v>
      </c>
      <c r="P18" s="4"/>
      <c r="Q18" s="4"/>
      <c r="R18" s="51">
        <v>0</v>
      </c>
      <c r="S18" s="17" t="s">
        <v>102</v>
      </c>
      <c r="T18" s="54" t="s">
        <v>121</v>
      </c>
      <c r="U18" s="75" t="s">
        <v>112</v>
      </c>
    </row>
    <row r="19" spans="1:21" ht="138" customHeight="1" x14ac:dyDescent="0.25">
      <c r="A19" s="20">
        <v>880</v>
      </c>
      <c r="B19" s="17" t="s">
        <v>28</v>
      </c>
      <c r="C19" s="17" t="s">
        <v>181</v>
      </c>
      <c r="D19" s="17" t="s">
        <v>50</v>
      </c>
      <c r="E19" s="17" t="s">
        <v>193</v>
      </c>
      <c r="F19" s="17" t="s">
        <v>195</v>
      </c>
      <c r="G19" s="17">
        <v>15</v>
      </c>
      <c r="H19" s="51"/>
      <c r="I19" s="51"/>
      <c r="J19" s="17" t="s">
        <v>93</v>
      </c>
      <c r="K19" s="51" t="s">
        <v>229</v>
      </c>
      <c r="L19" s="20" t="s">
        <v>167</v>
      </c>
      <c r="M19" s="76">
        <v>0</v>
      </c>
      <c r="N19" s="77">
        <v>2897327677.4499998</v>
      </c>
      <c r="O19" s="77">
        <f>+N19+M19</f>
        <v>2897327677.4499998</v>
      </c>
      <c r="P19" s="4"/>
      <c r="Q19" s="4"/>
      <c r="R19" s="51">
        <v>0</v>
      </c>
      <c r="S19" s="17" t="s">
        <v>206</v>
      </c>
      <c r="T19" s="54" t="s">
        <v>121</v>
      </c>
      <c r="U19" s="75" t="s">
        <v>230</v>
      </c>
    </row>
    <row r="20" spans="1:21" ht="54.75" customHeight="1" x14ac:dyDescent="0.25">
      <c r="A20" s="20">
        <v>881</v>
      </c>
      <c r="B20" s="17" t="s">
        <v>28</v>
      </c>
      <c r="C20" s="17" t="s">
        <v>182</v>
      </c>
      <c r="D20" s="17" t="s">
        <v>50</v>
      </c>
      <c r="E20" s="17" t="s">
        <v>193</v>
      </c>
      <c r="F20" s="17" t="s">
        <v>196</v>
      </c>
      <c r="G20" s="17" t="s">
        <v>196</v>
      </c>
      <c r="H20" s="51" t="s">
        <v>29</v>
      </c>
      <c r="I20" s="51" t="s">
        <v>29</v>
      </c>
      <c r="J20" s="17" t="s">
        <v>93</v>
      </c>
      <c r="K20" s="51" t="s">
        <v>231</v>
      </c>
      <c r="L20" s="20" t="s">
        <v>167</v>
      </c>
      <c r="M20" s="76" t="s">
        <v>29</v>
      </c>
      <c r="N20" s="17" t="s">
        <v>29</v>
      </c>
      <c r="O20" s="78" t="s">
        <v>29</v>
      </c>
      <c r="P20" s="51" t="s">
        <v>29</v>
      </c>
      <c r="Q20" s="51" t="s">
        <v>29</v>
      </c>
      <c r="R20" s="51">
        <v>0</v>
      </c>
      <c r="S20" s="17" t="s">
        <v>206</v>
      </c>
      <c r="T20" s="54" t="s">
        <v>121</v>
      </c>
      <c r="U20" s="75" t="s">
        <v>232</v>
      </c>
    </row>
    <row r="21" spans="1:21" ht="54.75" customHeight="1" x14ac:dyDescent="0.25">
      <c r="A21" s="20">
        <v>893</v>
      </c>
      <c r="B21" s="17" t="s">
        <v>28</v>
      </c>
      <c r="C21" s="17" t="s">
        <v>183</v>
      </c>
      <c r="D21" s="17" t="s">
        <v>50</v>
      </c>
      <c r="E21" s="17" t="s">
        <v>50</v>
      </c>
      <c r="F21" s="17" t="s">
        <v>197</v>
      </c>
      <c r="G21" s="17" t="s">
        <v>198</v>
      </c>
      <c r="H21" s="51"/>
      <c r="I21" s="51"/>
      <c r="J21" s="74" t="s">
        <v>89</v>
      </c>
      <c r="K21" s="51"/>
      <c r="L21" s="20" t="s">
        <v>128</v>
      </c>
      <c r="M21" s="76">
        <v>0</v>
      </c>
      <c r="N21" s="77">
        <v>2100000000</v>
      </c>
      <c r="O21" s="77">
        <f>+N21+M21</f>
        <v>2100000000</v>
      </c>
      <c r="P21" s="4"/>
      <c r="Q21" s="4"/>
      <c r="R21" s="51">
        <v>0</v>
      </c>
      <c r="S21" s="17" t="s">
        <v>100</v>
      </c>
      <c r="T21" s="54" t="s">
        <v>121</v>
      </c>
      <c r="U21" s="75" t="s">
        <v>215</v>
      </c>
    </row>
    <row r="22" spans="1:21" ht="54.75" customHeight="1" x14ac:dyDescent="0.25">
      <c r="A22" s="20">
        <v>889</v>
      </c>
      <c r="B22" s="17" t="s">
        <v>28</v>
      </c>
      <c r="C22" s="17" t="s">
        <v>184</v>
      </c>
      <c r="D22" s="17" t="s">
        <v>50</v>
      </c>
      <c r="E22" s="17" t="s">
        <v>193</v>
      </c>
      <c r="F22" s="17" t="s">
        <v>195</v>
      </c>
      <c r="G22" s="17">
        <v>20</v>
      </c>
      <c r="H22" s="51"/>
      <c r="I22" s="51"/>
      <c r="J22" s="74" t="s">
        <v>98</v>
      </c>
      <c r="K22" s="51" t="s">
        <v>233</v>
      </c>
      <c r="L22" s="20" t="s">
        <v>125</v>
      </c>
      <c r="M22" s="76">
        <v>0</v>
      </c>
      <c r="N22" s="77">
        <v>2722884501.6900001</v>
      </c>
      <c r="O22" s="77">
        <f>+N22+M22</f>
        <v>2722884501.6900001</v>
      </c>
      <c r="P22" s="4"/>
      <c r="Q22" s="4"/>
      <c r="R22" s="51">
        <v>0</v>
      </c>
      <c r="S22" s="17" t="s">
        <v>206</v>
      </c>
      <c r="T22" s="54" t="s">
        <v>121</v>
      </c>
      <c r="U22" s="75" t="s">
        <v>216</v>
      </c>
    </row>
    <row r="23" spans="1:21" ht="54.75" customHeight="1" x14ac:dyDescent="0.25">
      <c r="A23" s="20">
        <v>878</v>
      </c>
      <c r="B23" s="17" t="s">
        <v>28</v>
      </c>
      <c r="C23" s="17" t="s">
        <v>185</v>
      </c>
      <c r="D23" s="17" t="s">
        <v>50</v>
      </c>
      <c r="E23" s="17" t="s">
        <v>193</v>
      </c>
      <c r="F23" s="17" t="s">
        <v>196</v>
      </c>
      <c r="G23" s="17" t="s">
        <v>196</v>
      </c>
      <c r="H23" s="51" t="s">
        <v>29</v>
      </c>
      <c r="I23" s="51" t="s">
        <v>29</v>
      </c>
      <c r="J23" s="17" t="s">
        <v>93</v>
      </c>
      <c r="K23" s="51" t="s">
        <v>225</v>
      </c>
      <c r="L23" s="20" t="s">
        <v>167</v>
      </c>
      <c r="M23" s="76" t="s">
        <v>29</v>
      </c>
      <c r="N23" s="17" t="s">
        <v>29</v>
      </c>
      <c r="O23" s="78" t="s">
        <v>29</v>
      </c>
      <c r="P23" s="51" t="s">
        <v>29</v>
      </c>
      <c r="Q23" s="51" t="s">
        <v>29</v>
      </c>
      <c r="R23" s="51">
        <v>0</v>
      </c>
      <c r="S23" s="17" t="s">
        <v>206</v>
      </c>
      <c r="T23" s="54" t="s">
        <v>121</v>
      </c>
      <c r="U23" s="75" t="s">
        <v>217</v>
      </c>
    </row>
    <row r="24" spans="1:21" ht="54.75" customHeight="1" x14ac:dyDescent="0.25">
      <c r="A24" s="20"/>
      <c r="B24" s="17" t="s">
        <v>28</v>
      </c>
      <c r="C24" s="17" t="s">
        <v>186</v>
      </c>
      <c r="D24" s="17" t="s">
        <v>50</v>
      </c>
      <c r="E24" s="17" t="s">
        <v>193</v>
      </c>
      <c r="F24" s="17" t="s">
        <v>195</v>
      </c>
      <c r="G24" s="17">
        <v>20</v>
      </c>
      <c r="H24" s="51"/>
      <c r="I24" s="51"/>
      <c r="J24" s="17" t="s">
        <v>92</v>
      </c>
      <c r="K24" s="51"/>
      <c r="L24" s="20" t="s">
        <v>128</v>
      </c>
      <c r="M24" s="76">
        <v>0</v>
      </c>
      <c r="N24" s="77">
        <v>2913449271.3299999</v>
      </c>
      <c r="O24" s="77">
        <f>+N24+M24</f>
        <v>2913449271.3299999</v>
      </c>
      <c r="P24" s="4"/>
      <c r="Q24" s="4"/>
      <c r="R24" s="51">
        <v>0</v>
      </c>
      <c r="S24" s="17" t="s">
        <v>206</v>
      </c>
      <c r="T24" s="54" t="s">
        <v>121</v>
      </c>
      <c r="U24" s="75" t="s">
        <v>218</v>
      </c>
    </row>
    <row r="25" spans="1:21" ht="54.75" customHeight="1" x14ac:dyDescent="0.25">
      <c r="A25" s="20"/>
      <c r="B25" s="17" t="s">
        <v>28</v>
      </c>
      <c r="C25" s="17" t="s">
        <v>187</v>
      </c>
      <c r="D25" s="17" t="s">
        <v>50</v>
      </c>
      <c r="E25" s="17" t="s">
        <v>193</v>
      </c>
      <c r="F25" s="17" t="s">
        <v>196</v>
      </c>
      <c r="G25" s="17" t="s">
        <v>196</v>
      </c>
      <c r="H25" s="51"/>
      <c r="I25" s="51"/>
      <c r="J25" s="17" t="s">
        <v>92</v>
      </c>
      <c r="K25" s="51"/>
      <c r="L25" s="20" t="s">
        <v>128</v>
      </c>
      <c r="M25" s="76" t="s">
        <v>29</v>
      </c>
      <c r="N25" s="17" t="s">
        <v>29</v>
      </c>
      <c r="O25" s="78" t="s">
        <v>29</v>
      </c>
      <c r="P25" s="4"/>
      <c r="Q25" s="4"/>
      <c r="R25" s="51">
        <v>0</v>
      </c>
      <c r="S25" s="17" t="s">
        <v>207</v>
      </c>
      <c r="T25" s="54" t="s">
        <v>121</v>
      </c>
      <c r="U25" s="75" t="s">
        <v>218</v>
      </c>
    </row>
    <row r="26" spans="1:21" ht="54.75" customHeight="1" x14ac:dyDescent="0.25">
      <c r="A26" s="20" t="s">
        <v>29</v>
      </c>
      <c r="B26" s="73" t="s">
        <v>27</v>
      </c>
      <c r="C26" s="16" t="s">
        <v>188</v>
      </c>
      <c r="D26" s="16" t="s">
        <v>51</v>
      </c>
      <c r="E26" s="16" t="s">
        <v>59</v>
      </c>
      <c r="F26" s="16" t="s">
        <v>71</v>
      </c>
      <c r="G26" s="73">
        <v>6</v>
      </c>
      <c r="H26" s="51"/>
      <c r="I26" s="51"/>
      <c r="J26" s="17" t="s">
        <v>94</v>
      </c>
      <c r="K26" s="51" t="s">
        <v>234</v>
      </c>
      <c r="L26" s="20" t="s">
        <v>223</v>
      </c>
      <c r="M26" s="76">
        <v>0</v>
      </c>
      <c r="N26" s="79">
        <v>192000000</v>
      </c>
      <c r="O26" s="79">
        <f>+N26+M26</f>
        <v>192000000</v>
      </c>
      <c r="P26" s="4"/>
      <c r="Q26" s="4"/>
      <c r="R26" s="51">
        <v>0</v>
      </c>
      <c r="S26" s="16" t="s">
        <v>103</v>
      </c>
      <c r="T26" s="54" t="s">
        <v>121</v>
      </c>
      <c r="U26" s="75" t="s">
        <v>235</v>
      </c>
    </row>
    <row r="27" spans="1:21" ht="54.75" customHeight="1" x14ac:dyDescent="0.25">
      <c r="A27" s="20" t="s">
        <v>169</v>
      </c>
      <c r="B27" s="73" t="s">
        <v>28</v>
      </c>
      <c r="C27" s="16" t="s">
        <v>189</v>
      </c>
      <c r="D27" s="17" t="s">
        <v>50</v>
      </c>
      <c r="E27" s="16" t="s">
        <v>194</v>
      </c>
      <c r="F27" s="16" t="s">
        <v>199</v>
      </c>
      <c r="G27" s="73">
        <v>3</v>
      </c>
      <c r="H27" s="51"/>
      <c r="I27" s="51"/>
      <c r="J27" s="17" t="s">
        <v>93</v>
      </c>
      <c r="K27" s="51" t="s">
        <v>236</v>
      </c>
      <c r="L27" s="20" t="s">
        <v>223</v>
      </c>
      <c r="M27" s="79">
        <v>500000000</v>
      </c>
      <c r="N27" s="79">
        <v>0</v>
      </c>
      <c r="O27" s="79">
        <f>+N27+M27</f>
        <v>500000000</v>
      </c>
      <c r="P27" s="4"/>
      <c r="Q27" s="4"/>
      <c r="R27" s="51">
        <v>0</v>
      </c>
      <c r="S27" s="17" t="s">
        <v>206</v>
      </c>
      <c r="T27" s="54" t="s">
        <v>121</v>
      </c>
      <c r="U27" s="75" t="s">
        <v>237</v>
      </c>
    </row>
    <row r="28" spans="1:21" ht="54.75" customHeight="1" x14ac:dyDescent="0.25">
      <c r="A28" s="20">
        <v>888</v>
      </c>
      <c r="B28" s="73" t="s">
        <v>28</v>
      </c>
      <c r="C28" s="25" t="s">
        <v>190</v>
      </c>
      <c r="D28" s="17" t="s">
        <v>50</v>
      </c>
      <c r="E28" s="17" t="s">
        <v>55</v>
      </c>
      <c r="F28" s="17" t="s">
        <v>200</v>
      </c>
      <c r="G28" s="17" t="s">
        <v>201</v>
      </c>
      <c r="H28" s="51"/>
      <c r="I28" s="51"/>
      <c r="J28" s="17" t="s">
        <v>98</v>
      </c>
      <c r="K28" s="51" t="s">
        <v>238</v>
      </c>
      <c r="L28" s="20" t="s">
        <v>125</v>
      </c>
      <c r="M28" s="41">
        <v>1000000000</v>
      </c>
      <c r="N28" s="41">
        <v>2941931000</v>
      </c>
      <c r="O28" s="37">
        <f>+N28+M28</f>
        <v>3941931000</v>
      </c>
      <c r="P28" s="4"/>
      <c r="Q28" s="4"/>
      <c r="R28" s="51">
        <v>0</v>
      </c>
      <c r="S28" s="17" t="s">
        <v>206</v>
      </c>
      <c r="T28" s="54" t="s">
        <v>121</v>
      </c>
      <c r="U28" s="20" t="s">
        <v>219</v>
      </c>
    </row>
    <row r="29" spans="1:21" ht="54.75" customHeight="1" x14ac:dyDescent="0.25">
      <c r="A29" s="20"/>
      <c r="B29" s="73" t="s">
        <v>28</v>
      </c>
      <c r="C29" s="16" t="s">
        <v>191</v>
      </c>
      <c r="D29" s="17" t="s">
        <v>50</v>
      </c>
      <c r="E29" s="16" t="s">
        <v>193</v>
      </c>
      <c r="F29" s="16" t="s">
        <v>202</v>
      </c>
      <c r="G29" s="17" t="s">
        <v>203</v>
      </c>
      <c r="H29" s="51"/>
      <c r="I29" s="51"/>
      <c r="J29" s="17" t="s">
        <v>92</v>
      </c>
      <c r="K29" s="51"/>
      <c r="L29" s="20" t="s">
        <v>128</v>
      </c>
      <c r="M29" s="79">
        <v>5000000000</v>
      </c>
      <c r="N29" s="79" t="s">
        <v>205</v>
      </c>
      <c r="O29" s="79">
        <f>+M29</f>
        <v>5000000000</v>
      </c>
      <c r="P29" s="4"/>
      <c r="Q29" s="4"/>
      <c r="R29" s="51">
        <v>0</v>
      </c>
      <c r="S29" s="17" t="s">
        <v>207</v>
      </c>
      <c r="T29" s="54" t="s">
        <v>121</v>
      </c>
      <c r="U29" s="75" t="s">
        <v>220</v>
      </c>
    </row>
    <row r="30" spans="1:21" ht="54.75" customHeight="1" x14ac:dyDescent="0.25">
      <c r="A30" s="20">
        <v>892</v>
      </c>
      <c r="B30" s="73" t="s">
        <v>28</v>
      </c>
      <c r="C30" s="16" t="s">
        <v>192</v>
      </c>
      <c r="D30" s="17" t="s">
        <v>53</v>
      </c>
      <c r="E30" s="17" t="s">
        <v>53</v>
      </c>
      <c r="F30" s="17" t="s">
        <v>74</v>
      </c>
      <c r="G30" s="20" t="s">
        <v>204</v>
      </c>
      <c r="H30" s="51"/>
      <c r="I30" s="51"/>
      <c r="J30" s="17" t="s">
        <v>92</v>
      </c>
      <c r="K30" s="51"/>
      <c r="L30" s="20" t="s">
        <v>128</v>
      </c>
      <c r="M30" s="80">
        <v>0</v>
      </c>
      <c r="N30" s="80">
        <v>2458400000</v>
      </c>
      <c r="O30" s="80">
        <f>+N30+M30</f>
        <v>2458400000</v>
      </c>
      <c r="P30" s="4"/>
      <c r="Q30" s="4"/>
      <c r="R30" s="51">
        <v>0</v>
      </c>
      <c r="S30" s="17" t="s">
        <v>104</v>
      </c>
      <c r="T30" s="54" t="s">
        <v>121</v>
      </c>
      <c r="U30" s="75" t="s">
        <v>221</v>
      </c>
    </row>
    <row r="31" spans="1:21" x14ac:dyDescent="0.25">
      <c r="A31" s="1" t="s">
        <v>239</v>
      </c>
    </row>
  </sheetData>
  <mergeCells count="24">
    <mergeCell ref="T6:T7"/>
    <mergeCell ref="U6:U7"/>
    <mergeCell ref="L6:L7"/>
    <mergeCell ref="M6:O6"/>
    <mergeCell ref="P6:P7"/>
    <mergeCell ref="Q6:Q7"/>
    <mergeCell ref="R6:R7"/>
    <mergeCell ref="S6:S7"/>
    <mergeCell ref="F6:F7"/>
    <mergeCell ref="G6:G7"/>
    <mergeCell ref="H6:H7"/>
    <mergeCell ref="I6:I7"/>
    <mergeCell ref="J6:J7"/>
    <mergeCell ref="K6:K7"/>
    <mergeCell ref="A1:S3"/>
    <mergeCell ref="T1:U1"/>
    <mergeCell ref="T2:U2"/>
    <mergeCell ref="T3:U3"/>
    <mergeCell ref="A4:U4"/>
    <mergeCell ref="A6:A7"/>
    <mergeCell ref="B6:B7"/>
    <mergeCell ref="C6:C7"/>
    <mergeCell ref="D6:D7"/>
    <mergeCell ref="E6:E7"/>
  </mergeCells>
  <printOptions horizontalCentered="1"/>
  <pageMargins left="0.39370078740157483" right="0.39370078740157483" top="0.39370078740157483" bottom="0.39370078740157483" header="0.31496062992125984" footer="0.31496062992125984"/>
  <pageSetup scale="3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OFERTA MINCIENCIAS</vt:lpstr>
      <vt:lpstr>SEGUIMIENTO OFERTA BENEFICIOS T</vt:lpstr>
      <vt:lpstr>SEGUIMIENTO OFERTA ALIADOS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Eduardo Pinzón López</cp:lastModifiedBy>
  <cp:lastPrinted>2020-11-03T05:17:52Z</cp:lastPrinted>
  <dcterms:created xsi:type="dcterms:W3CDTF">2016-06-27T17:24:56Z</dcterms:created>
  <dcterms:modified xsi:type="dcterms:W3CDTF">2020-11-03T05:22:56Z</dcterms:modified>
</cp:coreProperties>
</file>