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bd955d12372e7978/Documentos/Lorena/PEI/Tercer Trimestre/"/>
    </mc:Choice>
  </mc:AlternateContent>
  <xr:revisionPtr revIDLastSave="1" documentId="13_ncr:1_{ACB172C0-C6A5-4F44-9B16-4AA1957C9F59}" xr6:coauthVersionLast="47" xr6:coauthVersionMax="47" xr10:uidLastSave="{0EA74E29-8ACC-49FD-9DE1-07C41A842F5B}"/>
  <bookViews>
    <workbookView xWindow="20370" yWindow="-120" windowWidth="19440" windowHeight="15000" tabRatio="801" xr2:uid="{00000000-000D-0000-FFFF-FFFF00000000}"/>
  </bookViews>
  <sheets>
    <sheet name="Portada PEI" sheetId="2" r:id="rId1"/>
    <sheet name="Contexto PEI" sheetId="6" r:id="rId2"/>
    <sheet name="DIR. ESTRAT" sheetId="4" r:id="rId3"/>
    <sheet name="Plan Estratégico Institucional" sheetId="1" r:id="rId4"/>
    <sheet name="Control de Cambios" sheetId="5" r:id="rId5"/>
  </sheets>
  <definedNames>
    <definedName name="_xlnm.Print_Titles" localSheetId="3">'Plan Estratégico Institucional'!$1:$6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1" l="1"/>
  <c r="N28" i="1"/>
  <c r="L27" i="1"/>
  <c r="N27" i="1" s="1"/>
  <c r="N26" i="1"/>
  <c r="N24" i="1"/>
  <c r="N23" i="1"/>
  <c r="N22" i="1"/>
  <c r="N21" i="1"/>
  <c r="N20" i="1"/>
  <c r="N18" i="1"/>
  <c r="N17" i="1"/>
  <c r="N16" i="1"/>
  <c r="N15" i="1"/>
  <c r="N14" i="1"/>
  <c r="N13" i="1"/>
  <c r="N12" i="1"/>
  <c r="M12" i="1"/>
  <c r="N11" i="1"/>
  <c r="N10" i="1"/>
  <c r="N9" i="1"/>
  <c r="N8" i="1"/>
  <c r="N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Fabian Gomez Vega</author>
  </authors>
  <commentList>
    <comment ref="L19" authorId="0" shapeId="0" xr:uid="{D374083D-45DA-4B95-8925-C5BB3C9E8766}">
      <text>
        <r>
          <rPr>
            <b/>
            <sz val="9"/>
            <color indexed="81"/>
            <rFont val="Tahoma"/>
            <family val="2"/>
          </rPr>
          <t>En GINA: 197.</t>
        </r>
      </text>
    </comment>
  </commentList>
</comments>
</file>

<file path=xl/sharedStrings.xml><?xml version="1.0" encoding="utf-8"?>
<sst xmlns="http://schemas.openxmlformats.org/spreadsheetml/2006/main" count="322" uniqueCount="159">
  <si>
    <t>Proyecto de inversión que lo respalda</t>
  </si>
  <si>
    <t xml:space="preserve">Área responsable </t>
  </si>
  <si>
    <t>Derecho fundamental que se garantiza</t>
  </si>
  <si>
    <t>Meta cuatrienio</t>
  </si>
  <si>
    <t>Línea base</t>
  </si>
  <si>
    <t>Tipo de acumulación</t>
  </si>
  <si>
    <t xml:space="preserve">Tipo de indicador </t>
  </si>
  <si>
    <t>Indicadores estratégicos</t>
  </si>
  <si>
    <t>Objetivo estratégico</t>
  </si>
  <si>
    <t>Pilar de la Mega</t>
  </si>
  <si>
    <t>CÓGIGO: D101PR01F01</t>
  </si>
  <si>
    <t>FECHA: 31/01/2021</t>
  </si>
  <si>
    <t>VERSIÓN: 01</t>
  </si>
  <si>
    <t>1. VISIÓN, MISIÓN Y OBJETIVOS</t>
  </si>
  <si>
    <t>META GENERAL DEL PACTO POR LA CTeI</t>
  </si>
  <si>
    <t>MISIÓN INSTITUCIONAL:</t>
  </si>
  <si>
    <t>VISIÓN INSTITUCIONAL:</t>
  </si>
  <si>
    <t>VALORES INSTITUCIONALES</t>
  </si>
  <si>
    <t>OBJETIVOS ESTRATÉGICOS INSTITUCIONALES</t>
  </si>
  <si>
    <t>CONTROL DE CAMBIOS AL PLAN ESTRATÉGICO INSTITUCIONAL</t>
  </si>
  <si>
    <t>FECHA</t>
  </si>
  <si>
    <t>CAMBIOS</t>
  </si>
  <si>
    <t>ENTE APROBADOR</t>
  </si>
  <si>
    <t>VERSIÓN</t>
  </si>
  <si>
    <t>1,5% de la inversión en ACTI como porcentaje del PIB A 2022</t>
  </si>
  <si>
    <t>El Ministerio como rector del sector y del SNCTI formula y articula la política pública para la generación de conocimiento, la innovación, la apropiación social y la competitividad. Potencia las capacidades regionales y sectoriales de investigación e innovación para la consolidación de la sociedad del conocimiento. Igualmente, promueve al bienestar social, el desarrollo económico, productivo, sostenible y cultural del territorio y de sus pobladores.</t>
  </si>
  <si>
    <t>Objetivo 1: FORTALECER LAS CAPACIDADES REGIONALES. Potenciar las capacidades regionales de CTeI que promuevan el desarrollo social y productivo hacia una Colombia Científica.
Objetivo 2: APROPIACION SOCIAL Y RECONOCIMIENTO DE SABERES. Ampliar las dinámicas de generación, circulación y uso de conocimiento y los saberes ancestrales propiciando sinergias entre actores del SCNTI que permitan cerrar las brechas históricas de inequidad en CTeI.
Objetivo 3: MUNDIALIZACIÓN DEL CONOCIMIENTO. 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Objetivo 4: ECONOMÍA BIOPRODUCTIVA. Diseñar e implementar la misión de bioeconomía para promover el aprovechamiento sostenible de la biodiversidad.
Objetivo 5: SOFISTICACIÓN DEL SECTOR PRODUCTIVO. Impulsar el desarrollo tecnológico y la innovación para la sofisticación del sector productivo.
Objetivo 6: MODERNIZACIÓN DEL MINISTERIO Y FORTALECIMIENTO INSTITUCIONAL. Generar lineamientos a nivel nacional y regional para el fortalecimiento de la institucionalidad y la implementación de procesos de innovación que generen valor público.</t>
  </si>
  <si>
    <t>Metas</t>
  </si>
  <si>
    <t>Apuestas Mega a 2022</t>
  </si>
  <si>
    <t>Indicador Sinergia/PND 2018-2022</t>
  </si>
  <si>
    <t>Pacto por la Ciencia, Tecnología y la Innovación: un sistema para construir el conocimiento de la Colombia del futuro
Pacto por la equidad: política social moderna centrada en la familia, eficiente, de calidad y conectada a mercado</t>
  </si>
  <si>
    <t>Fortalecer las Capacidades Regionales</t>
  </si>
  <si>
    <t>Potenciar las capacidades regionales de CTeI que promuevan el desarrollo social  y productivo hacia una Colombia Científica</t>
  </si>
  <si>
    <t>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t>
  </si>
  <si>
    <t>Inversión nacional en ACTI como porcentaje del PIB</t>
  </si>
  <si>
    <t>Si</t>
  </si>
  <si>
    <t>Resultado</t>
  </si>
  <si>
    <t>Flujo</t>
  </si>
  <si>
    <t>Participación, Igualdad, Libertad de enseñanza, aprendizaje, investigación y cátedra, Derecho de petición</t>
  </si>
  <si>
    <t>Despacho de la Ministra</t>
  </si>
  <si>
    <t>No aplica</t>
  </si>
  <si>
    <t>Conceptualización y diseño de Centros Regionales de Investigación, Innovación y Emprendimiento</t>
  </si>
  <si>
    <t>Producto</t>
  </si>
  <si>
    <t>Acumulado</t>
  </si>
  <si>
    <t>N/A</t>
  </si>
  <si>
    <t>Nuevas becas y nuevos créditos beca para la formación de doctores apoyadas por Colciencias y aliados</t>
  </si>
  <si>
    <t>Dirección de Vocaciones y Formación en CTeI</t>
  </si>
  <si>
    <t>Capacitación de recursos humanos para la investigación  nacional</t>
  </si>
  <si>
    <t>Nuevas estancias posdoctorales apoyadas por Colciencias y aliados</t>
  </si>
  <si>
    <t>Jóvenes Investigadores e Innovadores apoyados por Colciencias y aliados</t>
  </si>
  <si>
    <t>Desarrollo de vocaciones científicas y capacidades para la investigación en niños y jóvenes a nivel  nacional</t>
  </si>
  <si>
    <t>Niños, niñas y adolescentes certificados en procesos de fortalecimiento de sus capacidades en I+i</t>
  </si>
  <si>
    <t>Aprobación de recursos  de la asignación del SGR</t>
  </si>
  <si>
    <t>Secretaría Técnica del OCAD</t>
  </si>
  <si>
    <t>Ampliar las dinámicas de generación, circulación y uso de conocimiento y los saberes ancestrales propiciando sinergias entre actores del SCNTI que permitan cerrar las brechas históricas de inequidad en CTeI</t>
  </si>
  <si>
    <t>Reestructuración integral para que el 100% de la oferta del ministerio cuente con enfoque diferencia y territorial</t>
  </si>
  <si>
    <t>Comunidades o grupos de interés que participan en procesos de apropiación social de conocimiento a partir de la CTeI</t>
  </si>
  <si>
    <t>Dirección de Capacidades y Divulgación en CTeI</t>
  </si>
  <si>
    <t xml:space="preserve">Nuevas unidades de apropiación social de la CTeI al interior de la IES y otros actores reconocidos del SNCTI </t>
  </si>
  <si>
    <t>Museos y centros de ciencia fortalecidos</t>
  </si>
  <si>
    <t>Pacto por la Ciencia, Tecnología y la Innovación: un sistema para construir el conocimiento de la Colombia del futuro</t>
  </si>
  <si>
    <t>Mundialización del Conocimiento</t>
  </si>
  <si>
    <t>Citaciones de impacto en producción científica y colaboración internacional.</t>
  </si>
  <si>
    <t>Citaciones de impacto en producción científica y colaboración internacional</t>
  </si>
  <si>
    <t>Dirección de Generación de Conocimiento</t>
  </si>
  <si>
    <t>Nuevos artículos científicos publicados por investigadores colombianos en revistas científicas especializadas</t>
  </si>
  <si>
    <t>Programas y Proyectos de CTeI financiados</t>
  </si>
  <si>
    <t>Insumo</t>
  </si>
  <si>
    <t>Nodos de diplomacia científica</t>
  </si>
  <si>
    <t>Pacto por la Sostenibilidad: Producir Conservando y Conservar Produciendo
Pacto por la Ciencia, Tecnología y la Innovación: un sistema para construir el conocimiento de la Colombia del futuro</t>
  </si>
  <si>
    <t>Economía Bioproductiva</t>
  </si>
  <si>
    <t>Diseñar el implementar la misión de bioeconomía  para promover el  aprovechamiento sostenible de la biodiversidad</t>
  </si>
  <si>
    <t>Aumentar en 2,6 veces la generación de bioproductos en etapa comercializable. Pasar de 84 bioproductos en 2018 a 224 para 2022</t>
  </si>
  <si>
    <t>Nuevos bioproductos registrados por el Programa Colombia Bio</t>
  </si>
  <si>
    <t>Incremento de las actividades de Ciencia, Tecnología e Innovación en la construcción de la Bioeconomía a nivel   Nacional</t>
  </si>
  <si>
    <t>Nuevas expediciones científicas nacionales realizadas con apoyo de Colciencias y aliados</t>
  </si>
  <si>
    <t>Expediciones Científicas al Pacífico desarrolladas</t>
  </si>
  <si>
    <t>Pacto por la Ciencia, Tecnología y la Innovación: un sistema para construir el conocimiento de la Colombia del futuro
Pacto por el emprendimiento</t>
  </si>
  <si>
    <t>Sofisticación del Sector Productivo</t>
  </si>
  <si>
    <t xml:space="preserve">Impulsar el desarrollo tecnológico y la innovación para la sofisticación del sector productivo </t>
  </si>
  <si>
    <t>Incrementar seis (6) veces el número de investigadores vinculados al sector empresarial colombiano para el 2022.
Inversión en I+D del sector empresarial 
Colaboración universidad –empresas en I+D (GII)</t>
  </si>
  <si>
    <t>Cupo de inversión para deducción y descuento tributario utilizado</t>
  </si>
  <si>
    <t>Porcentaje de investigadores en el sector empresarial</t>
  </si>
  <si>
    <t>Fortalecimiento de las capacidades de los actores del SNCTI para la generación de conocimiento a nivel  nacional</t>
  </si>
  <si>
    <t>Inversión en I+D del sector privado como porcentaje del PIB</t>
  </si>
  <si>
    <t>Acuerdos de transferencia de tecnología o conocimiento apoyados por Colciencias</t>
  </si>
  <si>
    <t>Organizaciones articuladas en los pactos por la innovación</t>
  </si>
  <si>
    <t>Solicitudes de patentes presentadas por residentes en Oficina Nacional</t>
  </si>
  <si>
    <t>Pacto por la Ciencia, Tecnología y la Innovación: un sistema para construir el conocimiento de la Colombia del futuro
Pacto por una gestión pública y efectiva</t>
  </si>
  <si>
    <t>Modernización del Ministerio y Fortalecimiento Institucional</t>
  </si>
  <si>
    <t>Generar lineamientos a nivel nacional y regional para el fortalecimiento de la institucionalidad y la implementación de procesos de innovación que generen valor público</t>
  </si>
  <si>
    <t>Aumentar a 2022 en 85% Ejecución presupuestal de la Entidad
Lograr como mínimo 95 puntos en el Índice de Desempeño Institucional- Sectorial a 2022</t>
  </si>
  <si>
    <t>Política de CTeI aprobada e implementada</t>
  </si>
  <si>
    <t>ND</t>
  </si>
  <si>
    <t>Viceministerio de Talento y Apropiación Social del Conocimiento
Viceministerio de Conocimiento, Innovación y Productividad</t>
  </si>
  <si>
    <t>Administración sistema nacional de ciencia y tecnología  nacional</t>
  </si>
  <si>
    <t>Educación, Participación, Igualdad, Derecho de petición.</t>
  </si>
  <si>
    <t>Participación, Igualdad, Libertad de enseñanza, aprendizaje, investigación y cátedra, Derecho de petición.</t>
  </si>
  <si>
    <t>Participación, Igualdad, Derecho de petición.</t>
  </si>
  <si>
    <t>No</t>
  </si>
  <si>
    <t>Oficina Asesora de Planeación, Dirección Administrativa y Financiera, Secretaría General, Oficina de Control Interno, Equipo de Comunicaciones, Oficina de Tecnologías de Información y Comunicaciones.</t>
  </si>
  <si>
    <t>Articulación Con Los Pactos De Plan Nacional De Desarrollo 2019 - 2022</t>
  </si>
  <si>
    <t>PRESENTACIÓN PLAN ESTRATÉGICO INSTITUCIONAL 2019 - 2022</t>
  </si>
  <si>
    <t>Nombre indicador: “Acuerdos de transferencia de tecnología o conocimiento apoyados” se ajustó a “Acuerdos de transferencia de tecnología o conocimiento apoyados por Colciencias” como se encuentra enunciado en PND.</t>
  </si>
  <si>
    <t xml:space="preserve">Se agregó el indicador “Expediciones Científicas al Pacífico desarrolladas”. Este indicador se venía midiendo en las versiones anteriores del PEI en el marco del indicador “Nuevas expediciones científicas nacionales realizadas con apoyo de Colciencias y aliados”. Para la presente versión de este PEI, se visibiliza toda vez que se busca mostrar claramente su seguimiento, medición y cumplimiento desde la entidad. </t>
  </si>
  <si>
    <t>Se agregó el indicador “Inversión en I+D del sector privado como porcentaje del PIB”, este indicador hace parte del Plan Nacional de Desarrollo y está incluido en el V. Pacto por la Ciencia, la Tecnología y la Innovación: un sistema para construir el conocimiento de la Colombia del futuro, Línea B. Más ciencia, más futuro: compromiso para duplicar la inversión pública y privada en ciencia, tecnología e innovación. De este indicador se daba cuenta de manera implícita en el indicador de “Inversión nacional en ACTI como porcentaje del PIB” el cual también comprende la medición de I+D.</t>
  </si>
  <si>
    <t>Nombre indicador: “Inversión en ACTI como % del PIB” se ajustó a “Inversión nacional en ACTI como porcentaje del PIB” como se encuentra enunciado en PND. Así mismo se traslada del objetivo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 al objetivo de “Potenciar las capacidades regionales de CTeI que promuevan el desarrollo social y productivo hacia una Colombia Científica”.</t>
  </si>
  <si>
    <t>Se retira el indicador “Inversión en I+D como % del PIB” que no se encuentra en el PND y éste se está midiendo en el marco del indicador de “Inversión nacional en ACTI como porcentaje del PIB”.</t>
  </si>
  <si>
    <t>Nombre indicador: “Jóvenes Investigadores e Innovadores apoyados” se ajustó a “Jóvenes Investigadores e Innovadores apoyados por Colciencias y aliados” como se encuentra enunciado en PND.</t>
  </si>
  <si>
    <t>Nombre indicador: “Nuevas becas y nuevos créditos beca para la formación a nivel de doctorado” se ajustó a “Nuevas becas y nuevos créditos beca para la formación de doctores apoyadas por Colciencias y aliados” como se encuentra enunciado en PND.</t>
  </si>
  <si>
    <t>Nombre de indicador: “Nuevas estancias posdoctorales apoyadas” se ajustó a “Nuevas estancias posdoctorales apoyadas por Colciencias y aliados” como se encuentra enunciado en PND.</t>
  </si>
  <si>
    <t>Nombre de indicador: “Nuevos artículos científicos publicados por investigadores colombianos” se ajustó a “Nuevos artículos científicos publicados por investigadores colombianos en revistas científicas especializadas” como se encuentra enunciado en PND.</t>
  </si>
  <si>
    <t>Nombre de indicador “Proyectos de I+D+i financiados por Minciencias y aliados para la generación de Bioproductos” se ajustó a “Nuevos bioproductos registrados por el Programa Colombia Bio” acorde a como se encuentra enunciado en PND. Es importante destacar que el indicador da cuenta de proyectos de I+D+i financiados por Minciencias y aliados para la generación de Bioproductos.</t>
  </si>
  <si>
    <t>El indicador “Nuevas becas y nuevos créditos beca para la formación a nivel de maestría” se clasifica como indicador de programa, por esta razón no se incluye en la presente versión del PEI 2019-2022. Este indicador se presenta en el Plan de Acción Institucional.</t>
  </si>
  <si>
    <t>Cambio del indicador “Planes y acuerdos departamentales de CTeI acompañados en su formulación” por el indicador de “Ejercicios de planeación de recursos para la CT del SGR acompañados en su formulación”. El 30 de septiembre de 2020 se promulgó la Ley 2056 que regula la organización y el funcionamiento del Sistema General de Regalías. En su Capítulo V, Artículo 53, dicha Ley reemplaza la elaboración de los Planes y Acuerdos Estratégicos Departamentales en CTEI (PAED) por los Ejercicios de planeación para orientar la inversión de la Asignación de CTeI. Así mismo, este indicador se pasa a indicador a nivel programático y se ubica en el Plan de Acción Institucional.</t>
  </si>
  <si>
    <t>Indicador “Aprobación de recursos de la asignación del SGR” en su clasificación de Tipo de indicador y Tipo de acumulación se actualizan descripciones así: Es un indicador de resultado en tipo de indicador y es de flujo en tipo de acumulación. Se tenían asignados en tipo de indicador: de producto y en tipo de acumulación: acumulado. Alineación de metas con relación a las metas acordadas en el Plan Nacional de Desarrollo 2018-2022 Pacto por Colombia, Pacto por la equidad.</t>
  </si>
  <si>
    <t>Indicador “Inversión nacional en ACTI como porcentaje del PIB”. Se ajustaron las metas, acorde con el PND:
Meta 2020: de 0,8% a 1,1%.
Meta 2021: de 0,9% a 1,3.
Meta 2022: de 1% a 1,5%.
Meta de cuatrienio de 1% a 1,5%.</t>
  </si>
  <si>
    <t>Indicador “Centro Regional de Investigación, Innovación y Emprendimiento apoyados”. Se ajustaron las metas, acorde con la programación de recursos para la vigencia 2021 y soportado en el ejercicio de anteproyecto de inversión de 2022.
Meta 2019: de 0 a N/A
Meta 2020: de 0 a N/A
Meta 2021: de 9 a 5.
Meta 2022: de 9 a 4.
Meta de cuatrienio de 18 a 9.</t>
  </si>
  <si>
    <t>Indicador “Nuevas becas y nuevos créditos beca para la formación de doctores apoyadas por Colciencias y aliados”. Se ajustaron las metas, acorde con el PND:
Meta 2019: de 953 a 920.
Meta 2020: de 848 a 920.
Meta 2021: de 450 a 920.
Meta 2022: de 1429 a 920.</t>
  </si>
  <si>
    <t>Indicador “Nuevas estancias posdoctorales apoyadas por Colciencias y aliados”. Se ajustaron las metas, acorde con el PND:
Meta 2020: de 246 a 200.
Meta 2021: de 50 a 200.
Meta 2022: de 304 a 200.</t>
  </si>
  <si>
    <t>Indicador “Nuevas unidades de apropiación social de la CTeI al interior de la IES y otros actores reconocidos del SNCTI”. Se precisa que, las metas de 2019 y 2020 no corresponden a cero. Para esos periodos el indicador no se medía, por lo tanto, no se generó información. Se actualizan estos campos con N/A: No Aplica.</t>
  </si>
  <si>
    <t>Indicador “Museos y centros de ciencia fortalecidos”. Se precisa que, las metas de 2019 y 2020 no corresponden a cero. Para esos periodos el indicador no se medía, por lo tanto, no se generó información. Se actualizan estos campos con N/A: No Aplica.</t>
  </si>
  <si>
    <t>Indicador “Política de CTeI aprobada e implementada”. Este indicador da cuenta del avance del proceso de formulación e implementación de la política pública de ciencia, tecnología e innovación (CONPES de CTeI). Su medición se basa en los siguientes hitos: Política de CTeI aprobada e implementada (CONPES de CTeI:
Hito 1: aprobación del documento CONPES 50%
Hito 2: cumplimiento actividades previstas para 2021 75%
Hito 3: cumplimiento de las actividades para 2022 100%
Este indicador se reasigna en el objetivo estratégico de la MEGA correspondiente a “Modernización del Ministerio y Fortalecimiento Institucional”. En la versión anterior del presente documento se ubicó en el objetivo de “Apropiación Social y Reconocimiento De Saberes”.</t>
  </si>
  <si>
    <t>Indicador “% avance en la implementación del Índice de capacidades en CTeI en las regiones”. Este indicador se traslada al Plan de Acción Institucional toda vez que, por su alcance, permitirá generar insumos para mejorar la caracterización de las regiones, los departamentos en cuanto a capacidades de investigación.</t>
  </si>
  <si>
    <t>Con relación al objetivo de la MEGA “Mundialización del Conocimiento” se ajusta la apuesta con base en revisiones, análisis de propuestas generadas desde los equipos técnicos. La apuesta es “Citaciones de impacto en producción científica y colaboración internacional.” en reemplazo de “Duplicar a176 los Investigadores por millón de habitantes (GII)”.</t>
  </si>
  <si>
    <t>Se traslada el indicador de “Inversión nacional en ACTI como porcentaje del PIB” del objetivo de la MEGA de “Mundialización del Conocimiento” al objetivo “Potenciar las capacidades regionales de CTeI que promuevan el desarrollo social y productivo hacia una Colombia Científica”, guardando coherencia con la descentralización de la CTeI, con la departamentalización de la ciencia, la tecnología y la innovación.</t>
  </si>
  <si>
    <t>Con relación al indicador “Citaciones de impacto en producción científica y colaboración internacional” se actualizan las metas acordes con metas en Plan Nacional de Desarrollo para los siguientes años:
Meta 2020: de 0,90 a 0,89.
Meta 2022: de 0,91 a 0,90.
Meta cuatrienio: de 0,91 a 0,90.</t>
  </si>
  <si>
    <t>Indicador “Nuevos bioproductos registrados por el Programa Colombia Bio”. Se ajustan metas acordes con Plan Nacional de Desarrollo. Se realizan las siguientes actualizaciones:
Meta 2019: de 16 a 10.
Meta 2022: de 60 a 66.</t>
  </si>
  <si>
    <t>Indicador “Nuevas expediciones científicas nacionales realizadas con apoyo de Colciencias y aliados”. Se ajustan las metas acordes con Plan Nacional de Desarrollo:
Meta 2019: de 1 a 4.
Meta 2020: de 14 a 7.
Meta 2021: de 9 a 7.
Meta 2022: de 1 a 7.</t>
  </si>
  <si>
    <t>Se agrega el indicador “Porcentaje de investigadores en el sector empresarial” para garantizar alineación con los compromisos del Plan Nacional de Desarrollo, a cargo del Ministerio.</t>
  </si>
  <si>
    <t>Comité Ministerial</t>
  </si>
  <si>
    <t>Resolución 1049 de 2020: “Por la cual se adopta el Código de Integridad en el Ministerio de Ciencia, Tecnología e Innovación”
1. Honestidad: Actúo siempre con fundamento en la verdad, cumpliendo mis deberes con transparencia, rectitud, y siempre favoreciendo el interés general.
2. Respeto: Reconozco, valoro y trato de manera digna a todas las personas, con sus virtudes y defectos, sin importar su labor, su procedencia, títulos o cualquier otra condición.
3. Compromiso: Soy consciente de la importancia de mi rol como servidor público y estoy en disposición permanente para comprender y resolver las necesidades de las personas con las que me relaciono en mis labores cotidianas, buscando siempre mejorar su bienestar.
4. Diligencia: Cumplo con los deberes, funciones y responsabilidades asignadas a mi cargo de la mejor manera posible, con atención, prontitud y eficiencia, para así optimizar el uso de los recursos del Estado.
5. Justicia: Actúo con imparcialidad garantizando los derechos de las personas, con equidad, igualdad y sin discriminación.</t>
  </si>
  <si>
    <r>
      <t xml:space="preserve">
El Plan Estratégico Institucional (PEI) 2019-2022 presentado por el Ministerio de Ciencia, Tecnología e Innovación, es la hoja de ruta que le permitirá al ministerio, como cabeza de sector y en coordinación con otras entidades del Sistema Nacional de Ciencia, Tecnología e Innovación (CTeI) alcanzar las metas establecidas en las bases del Plan Nacional de Desarrollo PND 2018-2022: Pacto por Colombia Pacto por la Equidad.
En las bases del Plan Nacional de Desarrollo existe un Pacto exclusivo para Ciencia, Tecnología e Innovación, denominado "Pacto por la Ciencia, Tecnología y la Innovación: un sistema para la construir el conocimiento de la Colombia del futuro", cuyo contenido refiere 4 grandes líneas:
1. Desarrollar Sistemas Nacionales y Regiones de innovación integrados.
2. Más ciencia, más futuro: compromiso para duplicar la inversión pública y privada en Ciencia, Tecnología e Innovación.
3. Ciencia, Tecnología e Innovación para el desarrollo productivo territorial.
4. Innovación pública para modernizar el gobierno.
El Ministerio, además de contar con el pacto por la CTeI, participa en cuatro de los 15 pactos del PND, entre los que se destacan:
1. Pacto por la identidad y la creatividad: desarrollo de la economía naranja y protección y promoción de nuestra cultura.
2. Pacto por la equidad: política social moderna centrada en la familia, eficiente, de calidad y conectada a mercados (becas de formación docente).
3. Pacto por la sostenibilidad: producir conservando y conservar produciendo.
4. Pacto por el emprendimiento y la productividad: una economía dinámica, incluyente y sostenible que potencie todos nuestros talentos.
Para lograr los compromisos de País establecidos en el PND, el Ministerio a través de su Plan Estratégico Institucional/Sectorial busca fortalecer la gobernanza y la gobernabilidad del SNCTeI a través de la modernización de sus esquemas de gestión hacia la obtención de resultados en el corto, mediano y largo plazo; gestionando con ello, la efectividad de la intervención pública y privada en CTeI logrando a 2022 el 1,5% en Inversión en ACTI como porcentaje del PIB.
Por tanto, se propenderá por la articulación en la planeación y ejecución de recursos de CTeI, teniendo en cuenta una visión de largo plazo con principios y objetivos ambiciosos, pero alcanzables, generando cambios en diferentes sectores y actores que participan en la generación de conocimiento: empresas, universidades, centros de investigación, regiones, el sector público y demás miembros de la sociedad civil.
Para los periodos 2021 y 2022, la entidad plantea y pone en marcha una nueva estrategia orientada al cumplimiento de apuestas estratégicas denominadas la Mega, con alcances a 2022 y pensada a 2030, “Colombia potencia viva y diversa, hacia una sociedad del conocimiento”. Nuestro propósito es ser el motor de cambio en la transformación social de las regiones, generando y fortaleciendo capacidades, reconociendo y fomentando los saberes para avanzar hacia la sociedad del conocimiento en busca de la soberanía científica y tecnológica de Colombia en torno al cierre de brechas, la sostenibilidad y la productividad.
</t>
    </r>
    <r>
      <rPr>
        <b/>
        <sz val="14"/>
        <rFont val="Arial Narrow"/>
        <family val="2"/>
      </rPr>
      <t>Los objetivos estratégicos son:</t>
    </r>
    <r>
      <rPr>
        <sz val="14"/>
        <rFont val="Arial Narrow"/>
        <family val="2"/>
      </rPr>
      <t xml:space="preserve">
</t>
    </r>
    <r>
      <rPr>
        <b/>
        <sz val="14"/>
        <rFont val="Arial Narrow"/>
        <family val="2"/>
      </rPr>
      <t>Objetivo 1: FORTALECER LAS CAPACIDADES REGIONALES</t>
    </r>
    <r>
      <rPr>
        <sz val="14"/>
        <rFont val="Arial Narrow"/>
        <family val="2"/>
      </rPr>
      <t xml:space="preserve">. Potenciar las capacidades regionales de CTeI que promuevan el desarrollo social y productivo hacia una Colombia Científica.
</t>
    </r>
    <r>
      <rPr>
        <b/>
        <sz val="14"/>
        <rFont val="Arial Narrow"/>
        <family val="2"/>
      </rPr>
      <t xml:space="preserve">Objetivo 2: APROPIACION SOCIAL Y RECONOCIMIENTO DE SABERES. </t>
    </r>
    <r>
      <rPr>
        <sz val="14"/>
        <rFont val="Arial Narrow"/>
        <family val="2"/>
      </rPr>
      <t xml:space="preserve">Ampliar las dinámicas de generación, circulación y uso de conocimiento y los saberes ancestrales propiciando sinergias entre actores del SCNTI que permitan cerrar las brechas históricas de inequidad en CTeI.
</t>
    </r>
    <r>
      <rPr>
        <b/>
        <sz val="14"/>
        <rFont val="Arial Narrow"/>
        <family val="2"/>
      </rPr>
      <t>Objetivo 3: MUNDIALIZACIÓN DEL CONOCIMIENTO</t>
    </r>
    <r>
      <rPr>
        <sz val="14"/>
        <rFont val="Arial Narrow"/>
        <family val="2"/>
      </rPr>
      <t xml:space="preserve">. 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r>
    <r>
      <rPr>
        <b/>
        <sz val="14"/>
        <rFont val="Arial Narrow"/>
        <family val="2"/>
      </rPr>
      <t>Objetivo 4: ECONOMÍA BIOPRODUCTIVA</t>
    </r>
    <r>
      <rPr>
        <sz val="14"/>
        <rFont val="Arial Narrow"/>
        <family val="2"/>
      </rPr>
      <t xml:space="preserve">. Diseñar e implementar la misión de bioeconomía para promover el aprovechamiento sostenible de la biodiversidad.
</t>
    </r>
    <r>
      <rPr>
        <b/>
        <sz val="14"/>
        <rFont val="Arial Narrow"/>
        <family val="2"/>
      </rPr>
      <t>Objetivo 5: SOFISTICACIÓN DEL SECTOR PRODUCTIVO</t>
    </r>
    <r>
      <rPr>
        <sz val="14"/>
        <rFont val="Arial Narrow"/>
        <family val="2"/>
      </rPr>
      <t xml:space="preserve">. Impulsar el desarrollo tecnológico y la innovación para la sofisticación del sector productivo.
</t>
    </r>
    <r>
      <rPr>
        <b/>
        <sz val="14"/>
        <rFont val="Arial Narrow"/>
        <family val="2"/>
      </rPr>
      <t>Objetivo 6: MODERNIZACIÓN DEL MINISTERIO Y FORTALECIMIENTO INSTITUCIONAL.</t>
    </r>
    <r>
      <rPr>
        <sz val="14"/>
        <rFont val="Arial Narrow"/>
        <family val="2"/>
      </rPr>
      <t xml:space="preserve"> Generar lineamientos a nivel nacional y regional para el fortalecimiento de la institucionalidad y la implementación de procesos de innovación que generen valor público.
</t>
    </r>
  </si>
  <si>
    <r>
      <rPr>
        <b/>
        <sz val="14"/>
        <rFont val="Arial Narrow"/>
        <family val="2"/>
      </rPr>
      <t>Considerandos</t>
    </r>
    <r>
      <rPr>
        <sz val="14"/>
        <rFont val="Arial Narrow"/>
        <family val="2"/>
      </rPr>
      <t xml:space="preserve">:
Con relación a cambios, actualizaciones de este documento: Fuente documento "GUIA PARA LA PLANEACIÓN, SEGUIMIENTO Y EVALUACIÓN DE LA GESTIÓN" formato código D101PR01G01. "Por otra parte, mínimo una vez al año el Plan Estratégico Institucional debe ser revisado y en caso de ser necesario puede ser ajustado. La necesidad de actualización puede aplicar para un escenario en el que se modifiquen las directrices de orden nacional, cuando se presenten cambios en el contexto estratégico, la normatividad aplicable, reducción de presupuesto o cuando se presenten justificaciones técnicas que así lo ameriten."
Sobre el Plan Estratégico Institucional: El Ministerio de Ciencia, Tecnología e Innovación, participa de las diferentes mesas de trabajo para la construcción de las bases del Plan Nacional de Desarrollo (PND) del cuatrienio, y en específico en la formulación del capítulo relacionado con Ciencia Tecnología e Innovación, de acuerdo con las directrices y políticas del Gobierno Nacional. Construido y aprobado el documento el PND, desde el Ministerio de Ciencia, Tecnología e Innovación, se formula el Plan Estratégico Sectorial e Institucional siguiendo la línea de Gobierno, esto quiere decir adoptar objetivos, metas e indicadores país y plantear objetivos, metas e indicadores del sector e institucionales que busquen fortalecimiento del Sistema Nacional de Ciencia, Tecnología e Innovación. Esta articulación entre el PND y el PEI se explica a través de la siguiente gráfica:
</t>
    </r>
    <r>
      <rPr>
        <b/>
        <sz val="14"/>
        <rFont val="Arial Narrow"/>
        <family val="2"/>
      </rPr>
      <t xml:space="preserve">Articulación PND y la planeación estratégica del Ministerio de Ciencia, Tecnología e Innovación </t>
    </r>
    <r>
      <rPr>
        <sz val="14"/>
        <rFont val="Arial Narrow"/>
        <family val="2"/>
      </rPr>
      <t>(Fuente: Oficina Asesora de Planeación e Innovación Institucional del Ministerio de Ciencia, Tecnología e Innovación (2017). Tomado de Fuente documento "GUIA PARA LA PLANEACIÓN, SEGUIMIENTO Y EVALUACIÓN DE LA GESTIÓN" formato código D101PR01G01).</t>
    </r>
  </si>
  <si>
    <t>bio</t>
  </si>
  <si>
    <t>Nombre de indicador: “Expediciones científicas nacionales y con aliados internacionales” se ajustó a “Nuevas expediciones científicas nacionales realizadas con apoyo de Colciencias y aliados” como se encuentra enunciado en PND. En las 7 expediciones nacionales se incluye o contabiliza la Expedición de Pacífico.</t>
  </si>
  <si>
    <t>PLAN ESTRATÉGICO INSTITUCIONAL SECTORIAL 2019-2022
MINISTERIO DE CIENCIA, TECNOLOGÍA E INNOVACIÓN</t>
  </si>
  <si>
    <t>Ajuste en tipo de acumulación para el indicador de "Museos y centros de ciencia fortalecidos" toda vez que, de acuerdo con el equipo técnico responsable del mismo, las metas de este indicador dan cuenta de un comportamiento de flujo, es decir, para el periodo de medición de este indicador, se espera en total dar cuenta de diez (10) Centros de ciencia fortalecidos.</t>
  </si>
  <si>
    <t>Ajuste en tipo de acumulación para el indicador de "Política de CTeI aprobada e implementada" toda vez que, de acuerdo con el equipo técnico responsable del mismo, las metas de este indicador dan cuenta de un comportamiento de flujo, es decir, para el periodo de medición de este indicador, se espera alcanzar el 100% en 2021.</t>
  </si>
  <si>
    <t>El Ministerio de Ciencia, Tecnología e Innovación serpa reconocido como el propulsor de la transformación de Colombia hacia una Sociedad del Conocimiento y por enfrentar los retos y desafíos de la cuarta revolución industrial. Igualmente, será identificado por su liderazgo e impacto en las regiones y por promover su Desarrollo Sostenible desde la investigación y la innovación, a través de la articulación Universidad, Empresa, Estado y Sociedad.</t>
  </si>
  <si>
    <t>Dirección de Generación de Conocimiento
Dirección de Transferencia y Uso del Conocimiento</t>
  </si>
  <si>
    <t>Dirección de Transferencia y Uso del Conocimiento</t>
  </si>
  <si>
    <t>Fortalecimiento de las Capacidades de Transferencia y Uso del Conocimiento Para la Innovación a nivel  Nacional</t>
  </si>
  <si>
    <t>Índice ATM</t>
  </si>
  <si>
    <t>Apropiación Social y Reconocimiento De Saberes</t>
  </si>
  <si>
    <t xml:space="preserve">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</si>
  <si>
    <t>Apoyo al proceso de transformación digital para la gestión y prestación de servicios de ti en el sector CTeI y a nivel  nacional
Administración sistema nacional de ciencia y tecnología  nacional</t>
  </si>
  <si>
    <t>Apoyo  al fomento y desarrollo de la apropiación social de la CTeI - ASCTI  nacional</t>
  </si>
  <si>
    <t>Aprobación versión 01 del Plan Estratégico Institucional 2021</t>
  </si>
  <si>
    <t>Se ajusta el nombre del documento "PLAN ESTRATÉGICO INSTITUCIONAL SECTORIAL 2021-2022 MINISTERIO DE CIENCIA, TECNOLOGÍA E INNOVACIÓN" a PLAN ESTRATÉGICO INSTITUCIONAL SECTORIAL 2019-2022. MINISTERIO DE CIENCIA, TECNOLOGÍA E INNOVACIÓN en virtud del cumplimiento de la definición de este documento, así como, para garantizar que este es el documento referente que alinea las metas del Plan Nacional de Desarrollo con la Planeación estratégica de la entidad para el mismo periodo de tiempo del PND.</t>
  </si>
  <si>
    <t>Indicador “Jóvenes Investigadores e Innovadores apoyados por Colciencias y aliados”. Se ajustaron las metas, acorde con el PND de 2019 y 2020. Se ajusta meta 2021 de acuerdo con solicitud técnica del área y revisión de OAPII al identificar que no se afecta la meta en forma negativa. Con relación a la meta de cuatrienio, se ajusta al registrar un total de 3560 jóvenes apoyados, nueva meta que garantiza el cumplimiento de la meta de cuatrienio de PND (2440). Es importante resaltar que, aunque en la versión pasada de este documento se registraba como meta de cuatrienio 4.516, el ministerio en el marco de sus ejercicios de planeación, revisión y programación de recursos ajusta esta meta sin afectar las metas de PND.
Meta 2019: de 641 a 680.
Meta 2020: de 807 a 600.
Meta 2021: de 2449 a 1700.
Meta 2022: de 619 a 580.
Meta cuatrienio: de 4.516 a 3.560.</t>
  </si>
  <si>
    <t>Indicador “Cupo de inversión para deducción y descuento tributario utilizado”. Este indicador está consignado en el Plan Nacional de Desarrollo, sin embargo, se destaca que, las metas para los años 2020, 2021 y 2022 se ajustan por arriba de las metas que tienen en Plan Nacional de Desarrollo. En este sentido, el Ministerio se plantea el reto de superar las metas definidas en el PND y se consignan en el Plan Estratégico y Plan de Acción Institucional. Las metas ajustadas son:
Meta 2019: de 1 a 1.
Meta 2020: de 1,2 a 1,5.
Meta 2021: de 1,2 a 1,9.
Meta 2022: de 1,4 a 2.
Meta de Cuatrienio: de 4,8 a 6,4.
También se aclara que, el cupo de 2 billones de BT para 2022 dependerá de la aprobación del Consejo Nacional de Beneficios Tributarios CNBT.</t>
  </si>
  <si>
    <r>
      <t xml:space="preserve">Formulación del campo "Meta de Cuatrienio en función de la información contenida en la columna "Tipo de Acumulación" y "Unidad de Medida". Esto se hace con el propósito de disminuir el riesgo de mostrar metas de cuatrienio que no corresponden con los datos de las metas intermedias y que no están acorde con el tipo de acumulación del indicador. Como novedad también se reporta que, se agrega el campo "Unidad de Medida".
Se entiende como </t>
    </r>
    <r>
      <rPr>
        <b/>
        <sz val="11"/>
        <rFont val="Arial Narrow"/>
        <family val="2"/>
      </rPr>
      <t>Tipo de Acumulación</t>
    </r>
    <r>
      <rPr>
        <sz val="11"/>
        <rFont val="Arial Narrow"/>
        <family val="2"/>
      </rPr>
      <t>, la forma en que debe contabilizarse los datos de un indicador en sus metas intermedias para determinar cuál es el valor de la meta de cuatrienio. en este sentido, cuando es de Flujo, la meta de cuatrienio corresponde al dato de la meta intermedia del último año del periodo objeto del Plan. Si el tipo de acumulación es "acumulado", la meta de cuatrienio debe sumar todos los valores de las metas intermedias. Con relación a la columna "</t>
    </r>
    <r>
      <rPr>
        <b/>
        <sz val="11"/>
        <rFont val="Arial Narrow"/>
        <family val="2"/>
      </rPr>
      <t>Unidad de Medida</t>
    </r>
    <r>
      <rPr>
        <sz val="11"/>
        <rFont val="Arial Narrow"/>
        <family val="2"/>
      </rPr>
      <t>", esta se establece para determinar el formato de la meta de cuatrienio y de las metas intermedias, en aras de tener claridad si los valores son porcentajes, número o índices.
Dado que esta actualización corresponde a un ajuste del formato que no modifica objetivos, programas, iniciativas, metas o indicadores aprobados por Comité Ministerial, no es necesario su aprobación por esta instancia, por lo cual su actualización se tramita de acuerdo a lo definido en el procedimiento de "Elaboración y Control de Documentos"</t>
    </r>
  </si>
  <si>
    <t>20 de agosto de 2021</t>
  </si>
  <si>
    <t>Viceministerio de Talento y Apropiación Social, Oficina Asesora de Planeación e Innovación institucional -OAPII</t>
  </si>
  <si>
    <t>Oficina Asesora de Planeación e Innovación institucional</t>
  </si>
  <si>
    <t>Después de varias reuniones técnicas entre el Viceministerio de Talento y Apropiación Social de la CTeI junto con la Oficina Asesora de Planeación e Innovación Institucional OAPII, se revisan las actividades a desarrollar en el marco del indicador "Política de CTeI aprobada e implementada" el cual tiene como propósito dar cuenta de la aprobación del documento CONPES de Política Pública en CTeI. No se hacen cambios en el nombre del indicador, pero, este se centra en la aprobación de dicho documento CONPES. Con respecto a la implementación se precisa que, una vez el documento CONPES entre en vigencia, su horizonte de tiempo es de 10 años y el seguimiento a su implementación se hace desde Sisconpes, como se hace de manera centralizada con los compromisos de todos los documentos CONPES.
Como observación se menciona que, la meta del indicador del 100% se trae a diciembre de 2021 y no se deja para el 2022 ya que, se centra en la aprobación del documento en CONPES. Esta observación es consecuente con la novedad reportada el pasado 12 de agosto.</t>
  </si>
  <si>
    <t>Se ajusta el valor del avance a 2do semestre de 2021 para el indicador "Política de CTeI aprobada e implementada" en el archivo de seguimiento del PEI a 3er trimestre.</t>
  </si>
  <si>
    <t>Versión 04 
del 20 de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</si>
</sst>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240A]d&quot; de &quot;mmmm&quot; de &quot;yyyy;@"/>
    <numFmt numFmtId="165" formatCode="0.0%"/>
    <numFmt numFmtId="166" formatCode="_-* #,##0_-;\-* #,##0_-;_-* &quot;-&quot;??_-;_-@_-"/>
    <numFmt numFmtId="167" formatCode="_-* #,##0.0_-;\-* #,##0.0_-;_-* &quot;-&quot;??_-;_-@_-"/>
  </numFmts>
  <fonts count="24" x14ac:knownFonts="1">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b/>
      <sz val="14"/>
      <color theme="1"/>
      <name val="Arial Narrow"/>
      <family val="2"/>
    </font>
    <font>
      <sz val="14"/>
      <color theme="1"/>
      <name val="Arial"/>
      <family val="2"/>
    </font>
    <font>
      <sz val="14"/>
      <name val="Arial"/>
      <family val="2"/>
    </font>
    <font>
      <b/>
      <sz val="18"/>
      <color theme="0"/>
      <name val="Arial"/>
      <family val="2"/>
    </font>
    <font>
      <sz val="14"/>
      <color theme="1"/>
      <name val="Segoe UI"/>
      <family val="2"/>
    </font>
    <font>
      <b/>
      <sz val="14"/>
      <name val="Segoe UI"/>
      <family val="2"/>
    </font>
    <font>
      <sz val="14"/>
      <name val="Segoe UI"/>
      <family val="2"/>
    </font>
    <font>
      <b/>
      <sz val="14"/>
      <color indexed="9"/>
      <name val="Segoe UI"/>
      <family val="2"/>
    </font>
    <font>
      <b/>
      <sz val="14"/>
      <color theme="0"/>
      <name val="Arial"/>
      <family val="2"/>
    </font>
    <font>
      <b/>
      <sz val="14"/>
      <color indexed="56"/>
      <name val="Arial"/>
      <family val="2"/>
    </font>
    <font>
      <sz val="11"/>
      <color theme="1"/>
      <name val="Arial Narrow"/>
      <family val="2"/>
    </font>
    <font>
      <b/>
      <sz val="9"/>
      <color indexed="81"/>
      <name val="Tahoma"/>
      <family val="2"/>
    </font>
    <font>
      <b/>
      <sz val="11"/>
      <color theme="0"/>
      <name val="Arial Narrow"/>
      <family val="2"/>
    </font>
    <font>
      <b/>
      <sz val="14"/>
      <color theme="0"/>
      <name val="Arial Narrow"/>
      <family val="2"/>
    </font>
    <font>
      <sz val="14"/>
      <name val="Arial Narrow"/>
      <family val="2"/>
    </font>
    <font>
      <b/>
      <sz val="14"/>
      <name val="Arial Narrow"/>
      <family val="2"/>
    </font>
    <font>
      <sz val="11"/>
      <name val="Arial Narrow"/>
      <family val="2"/>
    </font>
    <font>
      <sz val="10"/>
      <name val="Arial Narrow"/>
      <family val="2"/>
    </font>
    <font>
      <sz val="16"/>
      <name val="Arial Narrow"/>
      <family val="2"/>
    </font>
    <font>
      <b/>
      <sz val="11"/>
      <name val="Arial Narrow"/>
      <family val="2"/>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3772FF"/>
        <bgColor indexed="64"/>
      </patternFill>
    </fill>
    <fill>
      <patternFill patternType="solid">
        <fgColor theme="0" tint="-0.34998626667073579"/>
        <bgColor indexed="64"/>
      </patternFill>
    </fill>
  </fills>
  <borders count="47">
    <border>
      <left/>
      <right/>
      <top/>
      <bottom/>
      <diagonal/>
    </border>
    <border>
      <left/>
      <right/>
      <top style="hair">
        <color theme="0" tint="-0.499984740745262"/>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theme="0" tint="-0.34998626667073579"/>
      </left>
      <right style="hair">
        <color theme="0" tint="-0.34998626667073579"/>
      </right>
      <top style="hair">
        <color theme="0" tint="-0.34998626667073579"/>
      </top>
      <bottom/>
      <diagonal/>
    </border>
    <border>
      <left style="thin">
        <color indexed="64"/>
      </left>
      <right style="hair">
        <color theme="0" tint="-0.34998626667073579"/>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style="hair">
        <color theme="0" tint="-0.34998626667073579"/>
      </left>
      <right style="thin">
        <color indexed="64"/>
      </right>
      <top style="thin">
        <color indexed="64"/>
      </top>
      <bottom style="thin">
        <color indexed="64"/>
      </bottom>
      <diagonal/>
    </border>
    <border>
      <left style="thin">
        <color indexed="64"/>
      </left>
      <right style="hair">
        <color theme="0" tint="-0.34998626667073579"/>
      </right>
      <top style="thin">
        <color indexed="64"/>
      </top>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diagonal/>
    </border>
    <border>
      <left style="thin">
        <color indexed="64"/>
      </left>
      <right style="hair">
        <color theme="0" tint="-0.34998626667073579"/>
      </right>
      <top/>
      <bottom/>
      <diagonal/>
    </border>
    <border>
      <left style="hair">
        <color theme="0" tint="-0.34998626667073579"/>
      </left>
      <right style="thin">
        <color indexed="64"/>
      </right>
      <top/>
      <bottom/>
      <diagonal/>
    </border>
    <border>
      <left style="thin">
        <color indexed="64"/>
      </left>
      <right style="hair">
        <color theme="0" tint="-0.34998626667073579"/>
      </right>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style="hair">
        <color theme="0" tint="-0.34998626667073579"/>
      </left>
      <right style="thin">
        <color indexed="64"/>
      </right>
      <top/>
      <bottom style="thin">
        <color indexed="64"/>
      </bottom>
      <diagonal/>
    </border>
    <border>
      <left style="thin">
        <color indexed="64"/>
      </left>
      <right style="hair">
        <color theme="0" tint="-0.34998626667073579"/>
      </right>
      <top style="thin">
        <color indexed="64"/>
      </top>
      <bottom style="hair">
        <color indexed="64"/>
      </bottom>
      <diagonal/>
    </border>
    <border>
      <left style="hair">
        <color theme="0" tint="-0.34998626667073579"/>
      </left>
      <right style="hair">
        <color theme="0" tint="-0.34998626667073579"/>
      </right>
      <top style="thin">
        <color indexed="64"/>
      </top>
      <bottom style="hair">
        <color indexed="64"/>
      </bottom>
      <diagonal/>
    </border>
    <border>
      <left style="hair">
        <color theme="0" tint="-0.34998626667073579"/>
      </left>
      <right style="thin">
        <color indexed="64"/>
      </right>
      <top style="thin">
        <color indexed="64"/>
      </top>
      <bottom style="hair">
        <color indexed="64"/>
      </bottom>
      <diagonal/>
    </border>
    <border>
      <left style="thin">
        <color indexed="64"/>
      </left>
      <right style="hair">
        <color theme="0" tint="-0.34998626667073579"/>
      </right>
      <top style="hair">
        <color indexed="64"/>
      </top>
      <bottom style="thin">
        <color indexed="64"/>
      </bottom>
      <diagonal/>
    </border>
    <border>
      <left style="hair">
        <color theme="0" tint="-0.34998626667073579"/>
      </left>
      <right style="hair">
        <color theme="0" tint="-0.34998626667073579"/>
      </right>
      <top style="hair">
        <color indexed="64"/>
      </top>
      <bottom style="thin">
        <color indexed="64"/>
      </bottom>
      <diagonal/>
    </border>
    <border>
      <left style="hair">
        <color theme="0" tint="-0.34998626667073579"/>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wrapText="1"/>
    </xf>
    <xf numFmtId="0" fontId="0" fillId="3" borderId="0" xfId="0" applyFill="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5" fillId="3" borderId="0" xfId="0" applyFont="1" applyFill="1"/>
    <xf numFmtId="0" fontId="6" fillId="3" borderId="0" xfId="0" applyFont="1" applyFill="1" applyAlignment="1">
      <alignment horizontal="center" wrapText="1"/>
    </xf>
    <xf numFmtId="0" fontId="5" fillId="3" borderId="0" xfId="0" applyFont="1" applyFill="1" applyAlignment="1">
      <alignment horizontal="left"/>
    </xf>
    <xf numFmtId="0" fontId="8" fillId="3" borderId="0" xfId="0" applyFont="1" applyFill="1"/>
    <xf numFmtId="0" fontId="10" fillId="3" borderId="0" xfId="0" applyFont="1" applyFill="1" applyAlignment="1">
      <alignment horizontal="center" wrapText="1"/>
    </xf>
    <xf numFmtId="0" fontId="8" fillId="3" borderId="0" xfId="0" applyFont="1" applyFill="1" applyAlignment="1">
      <alignment horizontal="left"/>
    </xf>
    <xf numFmtId="0" fontId="13" fillId="3" borderId="0" xfId="0" applyFont="1" applyFill="1"/>
    <xf numFmtId="0" fontId="3" fillId="0" borderId="0" xfId="0" applyFont="1" applyBorder="1" applyAlignment="1">
      <alignment horizontal="center" vertical="center" wrapText="1"/>
    </xf>
    <xf numFmtId="0" fontId="2" fillId="0" borderId="0" xfId="0" applyFont="1" applyBorder="1" applyAlignment="1">
      <alignment vertical="center"/>
    </xf>
    <xf numFmtId="0" fontId="17" fillId="2" borderId="11" xfId="0" applyFont="1" applyFill="1" applyBorder="1" applyAlignment="1">
      <alignment horizontal="center" vertical="center" wrapText="1"/>
    </xf>
    <xf numFmtId="0" fontId="17" fillId="2" borderId="11" xfId="0" applyFont="1" applyFill="1" applyBorder="1" applyAlignment="1">
      <alignment horizontal="center" vertical="center"/>
    </xf>
    <xf numFmtId="0" fontId="14" fillId="0" borderId="0" xfId="0" applyFont="1"/>
    <xf numFmtId="164" fontId="14" fillId="0" borderId="0" xfId="0" applyNumberFormat="1" applyFont="1" applyAlignment="1">
      <alignment vertical="center"/>
    </xf>
    <xf numFmtId="0" fontId="2" fillId="3" borderId="0" xfId="0" applyFont="1" applyFill="1" applyBorder="1" applyAlignment="1">
      <alignment vertical="center" wrapText="1"/>
    </xf>
    <xf numFmtId="0" fontId="16" fillId="2" borderId="11" xfId="0" applyFont="1" applyFill="1" applyBorder="1" applyAlignment="1">
      <alignment horizontal="center" vertical="center" wrapText="1"/>
    </xf>
    <xf numFmtId="0" fontId="21" fillId="0" borderId="0" xfId="0" applyFont="1" applyBorder="1" applyAlignment="1">
      <alignment vertical="center" wrapText="1"/>
    </xf>
    <xf numFmtId="0" fontId="2" fillId="3" borderId="0" xfId="0" applyFont="1" applyFill="1" applyAlignment="1">
      <alignment horizontal="center" vertical="center" wrapText="1"/>
    </xf>
    <xf numFmtId="0" fontId="16" fillId="4" borderId="29" xfId="0" applyFont="1" applyFill="1" applyBorder="1" applyAlignment="1">
      <alignment horizontal="center" vertical="center"/>
    </xf>
    <xf numFmtId="0" fontId="16" fillId="4" borderId="29" xfId="0" applyFont="1" applyFill="1" applyBorder="1" applyAlignment="1">
      <alignment horizontal="center" vertical="center" wrapText="1"/>
    </xf>
    <xf numFmtId="0" fontId="20" fillId="0" borderId="32" xfId="0" applyNumberFormat="1" applyFont="1" applyBorder="1" applyAlignment="1">
      <alignment horizontal="center" vertical="center"/>
    </xf>
    <xf numFmtId="0" fontId="20" fillId="3" borderId="11" xfId="0" applyFont="1" applyFill="1" applyBorder="1" applyAlignment="1">
      <alignment horizontal="center" vertical="center" wrapText="1"/>
    </xf>
    <xf numFmtId="164" fontId="20" fillId="0" borderId="34" xfId="0" applyNumberFormat="1" applyFont="1" applyBorder="1" applyAlignment="1">
      <alignment horizontal="center" vertical="center"/>
    </xf>
    <xf numFmtId="164" fontId="20" fillId="0" borderId="34" xfId="0" applyNumberFormat="1" applyFont="1" applyBorder="1" applyAlignment="1">
      <alignment horizontal="center" vertical="center" wrapText="1"/>
    </xf>
    <xf numFmtId="164" fontId="20" fillId="0" borderId="12" xfId="0" applyNumberFormat="1" applyFont="1" applyBorder="1" applyAlignment="1">
      <alignment horizontal="center" vertical="center"/>
    </xf>
    <xf numFmtId="164" fontId="20" fillId="0" borderId="39" xfId="0" applyNumberFormat="1" applyFont="1" applyBorder="1" applyAlignment="1">
      <alignment horizontal="center" vertical="center"/>
    </xf>
    <xf numFmtId="164" fontId="20" fillId="0" borderId="31" xfId="0" applyNumberFormat="1" applyFont="1" applyBorder="1" applyAlignment="1">
      <alignment horizontal="justify" vertical="center" wrapText="1"/>
    </xf>
    <xf numFmtId="164" fontId="20" fillId="0" borderId="34" xfId="0" applyNumberFormat="1" applyFont="1" applyBorder="1" applyAlignment="1">
      <alignment horizontal="justify" vertical="center" wrapText="1"/>
    </xf>
    <xf numFmtId="164" fontId="20" fillId="0" borderId="12" xfId="0" applyNumberFormat="1" applyFont="1" applyBorder="1" applyAlignment="1">
      <alignment horizontal="justify" vertical="center" wrapText="1"/>
    </xf>
    <xf numFmtId="164" fontId="20" fillId="3" borderId="12" xfId="0" applyNumberFormat="1" applyFont="1" applyFill="1" applyBorder="1" applyAlignment="1">
      <alignment horizontal="justify" vertical="center" wrapText="1"/>
    </xf>
    <xf numFmtId="164" fontId="20" fillId="0" borderId="39" xfId="0" applyNumberFormat="1" applyFont="1" applyBorder="1" applyAlignment="1">
      <alignment horizontal="justify" vertical="center" wrapText="1"/>
    </xf>
    <xf numFmtId="164" fontId="20" fillId="0" borderId="31" xfId="0" applyNumberFormat="1" applyFont="1" applyBorder="1" applyAlignment="1">
      <alignment horizontal="center" vertical="center"/>
    </xf>
    <xf numFmtId="164" fontId="20" fillId="3" borderId="12" xfId="0" applyNumberFormat="1" applyFont="1" applyFill="1" applyBorder="1" applyAlignment="1">
      <alignment horizontal="center" vertical="center"/>
    </xf>
    <xf numFmtId="0" fontId="20" fillId="3" borderId="11" xfId="0" applyFont="1" applyFill="1" applyBorder="1" applyAlignment="1">
      <alignment horizontal="left" vertical="center" wrapText="1"/>
    </xf>
    <xf numFmtId="165" fontId="20" fillId="3" borderId="11" xfId="3" quotePrefix="1" applyNumberFormat="1" applyFont="1" applyFill="1" applyBorder="1" applyAlignment="1">
      <alignment horizontal="right" vertical="center" wrapText="1"/>
    </xf>
    <xf numFmtId="166" fontId="20" fillId="3" borderId="11" xfId="2" applyNumberFormat="1" applyFont="1" applyFill="1" applyBorder="1" applyAlignment="1">
      <alignment vertical="center" wrapText="1"/>
    </xf>
    <xf numFmtId="166" fontId="20" fillId="5" borderId="11" xfId="2" applyNumberFormat="1" applyFont="1" applyFill="1" applyBorder="1" applyAlignment="1">
      <alignment horizontal="center" vertical="center" wrapText="1"/>
    </xf>
    <xf numFmtId="9" fontId="20" fillId="3" borderId="11" xfId="0" applyNumberFormat="1" applyFont="1" applyFill="1" applyBorder="1" applyAlignment="1">
      <alignment horizontal="right" vertical="center" wrapText="1"/>
    </xf>
    <xf numFmtId="43" fontId="20" fillId="3" borderId="11" xfId="2" applyFont="1" applyFill="1" applyBorder="1" applyAlignment="1">
      <alignment vertical="center" wrapText="1"/>
    </xf>
    <xf numFmtId="167" fontId="20" fillId="3" borderId="11" xfId="2" applyNumberFormat="1" applyFont="1" applyFill="1" applyBorder="1" applyAlignment="1">
      <alignment vertical="center" wrapText="1"/>
    </xf>
    <xf numFmtId="165" fontId="20" fillId="3" borderId="11" xfId="3" applyNumberFormat="1" applyFont="1" applyFill="1" applyBorder="1" applyAlignment="1">
      <alignment vertical="center" wrapText="1"/>
    </xf>
    <xf numFmtId="10" fontId="20" fillId="3" borderId="11" xfId="0" applyNumberFormat="1" applyFont="1" applyFill="1" applyBorder="1" applyAlignment="1">
      <alignment horizontal="right" vertical="center" wrapText="1"/>
    </xf>
    <xf numFmtId="164" fontId="20" fillId="0" borderId="30" xfId="0" applyNumberFormat="1" applyFont="1" applyBorder="1" applyAlignment="1">
      <alignment horizontal="center" vertical="center"/>
    </xf>
    <xf numFmtId="164" fontId="20" fillId="0" borderId="42" xfId="0" applyNumberFormat="1" applyFont="1" applyBorder="1" applyAlignment="1">
      <alignment horizontal="justify" vertical="center" wrapText="1"/>
    </xf>
    <xf numFmtId="164" fontId="20" fillId="0" borderId="42" xfId="0" applyNumberFormat="1" applyFont="1" applyBorder="1" applyAlignment="1">
      <alignment horizontal="center" vertical="center" wrapText="1"/>
    </xf>
    <xf numFmtId="164" fontId="20" fillId="0" borderId="45" xfId="0" applyNumberFormat="1" applyFont="1" applyBorder="1" applyAlignment="1">
      <alignment horizontal="justify" vertical="center" wrapText="1"/>
    </xf>
    <xf numFmtId="164" fontId="20" fillId="0" borderId="45" xfId="0" applyNumberFormat="1" applyFont="1" applyBorder="1" applyAlignment="1">
      <alignment horizontal="center" vertical="center" wrapText="1"/>
    </xf>
    <xf numFmtId="0" fontId="22" fillId="3" borderId="0" xfId="0" applyFont="1" applyFill="1" applyAlignment="1">
      <alignment horizontal="center" wrapText="1"/>
    </xf>
    <xf numFmtId="0" fontId="7" fillId="4" borderId="0" xfId="0" applyFont="1" applyFill="1" applyAlignment="1">
      <alignment horizontal="center" vertical="center"/>
    </xf>
    <xf numFmtId="2" fontId="18" fillId="3" borderId="21" xfId="0" applyNumberFormat="1" applyFont="1" applyFill="1" applyBorder="1" applyAlignment="1" applyProtection="1">
      <alignment horizontal="left" vertical="justify" wrapText="1"/>
      <protection locked="0"/>
    </xf>
    <xf numFmtId="2" fontId="18" fillId="3" borderId="22" xfId="0" applyNumberFormat="1" applyFont="1" applyFill="1" applyBorder="1" applyAlignment="1" applyProtection="1">
      <alignment horizontal="left" vertical="justify" wrapText="1"/>
      <protection locked="0"/>
    </xf>
    <xf numFmtId="2" fontId="18" fillId="3" borderId="23" xfId="0" applyNumberFormat="1" applyFont="1" applyFill="1" applyBorder="1" applyAlignment="1" applyProtection="1">
      <alignment horizontal="left" vertical="justify" wrapText="1"/>
      <protection locked="0"/>
    </xf>
    <xf numFmtId="2" fontId="18" fillId="3" borderId="24" xfId="0" applyNumberFormat="1" applyFont="1" applyFill="1" applyBorder="1" applyAlignment="1" applyProtection="1">
      <alignment horizontal="left" vertical="justify" wrapText="1"/>
      <protection locked="0"/>
    </xf>
    <xf numFmtId="2" fontId="18" fillId="3" borderId="0" xfId="0" applyNumberFormat="1" applyFont="1" applyFill="1" applyBorder="1" applyAlignment="1" applyProtection="1">
      <alignment horizontal="left" vertical="justify" wrapText="1"/>
      <protection locked="0"/>
    </xf>
    <xf numFmtId="2" fontId="18" fillId="3" borderId="25" xfId="0" applyNumberFormat="1" applyFont="1" applyFill="1" applyBorder="1" applyAlignment="1" applyProtection="1">
      <alignment horizontal="left" vertical="justify" wrapText="1"/>
      <protection locked="0"/>
    </xf>
    <xf numFmtId="2" fontId="18" fillId="3" borderId="26" xfId="0" applyNumberFormat="1" applyFont="1" applyFill="1" applyBorder="1" applyAlignment="1" applyProtection="1">
      <alignment horizontal="left" vertical="justify" wrapText="1"/>
      <protection locked="0"/>
    </xf>
    <xf numFmtId="2" fontId="18" fillId="3" borderId="27" xfId="0" applyNumberFormat="1" applyFont="1" applyFill="1" applyBorder="1" applyAlignment="1" applyProtection="1">
      <alignment horizontal="left" vertical="justify" wrapText="1"/>
      <protection locked="0"/>
    </xf>
    <xf numFmtId="2" fontId="18" fillId="3" borderId="28" xfId="0" applyNumberFormat="1" applyFont="1" applyFill="1" applyBorder="1" applyAlignment="1" applyProtection="1">
      <alignment horizontal="left" vertical="justify" wrapText="1"/>
      <protection locked="0"/>
    </xf>
    <xf numFmtId="2" fontId="18" fillId="3" borderId="13" xfId="0" applyNumberFormat="1" applyFont="1" applyFill="1" applyBorder="1" applyAlignment="1" applyProtection="1">
      <alignment horizontal="left" vertical="top" wrapText="1"/>
      <protection locked="0"/>
    </xf>
    <xf numFmtId="2" fontId="18" fillId="3" borderId="14" xfId="0" applyNumberFormat="1" applyFont="1" applyFill="1" applyBorder="1" applyAlignment="1" applyProtection="1">
      <alignment horizontal="left" vertical="top" wrapText="1"/>
      <protection locked="0"/>
    </xf>
    <xf numFmtId="2" fontId="18" fillId="3" borderId="15" xfId="0" applyNumberFormat="1" applyFont="1" applyFill="1" applyBorder="1" applyAlignment="1" applyProtection="1">
      <alignment horizontal="left" vertical="top" wrapText="1"/>
      <protection locked="0"/>
    </xf>
    <xf numFmtId="2" fontId="18" fillId="3" borderId="16" xfId="0" applyNumberFormat="1" applyFont="1" applyFill="1" applyBorder="1" applyAlignment="1" applyProtection="1">
      <alignment horizontal="left" vertical="top" wrapText="1"/>
      <protection locked="0"/>
    </xf>
    <xf numFmtId="2" fontId="18" fillId="3" borderId="0" xfId="0" applyNumberFormat="1" applyFont="1" applyFill="1" applyBorder="1" applyAlignment="1" applyProtection="1">
      <alignment horizontal="left" vertical="top" wrapText="1"/>
      <protection locked="0"/>
    </xf>
    <xf numFmtId="2" fontId="18" fillId="3" borderId="17" xfId="0" applyNumberFormat="1" applyFont="1" applyFill="1" applyBorder="1" applyAlignment="1" applyProtection="1">
      <alignment horizontal="left" vertical="top" wrapText="1"/>
      <protection locked="0"/>
    </xf>
    <xf numFmtId="2" fontId="18" fillId="3" borderId="18" xfId="0" applyNumberFormat="1" applyFont="1" applyFill="1" applyBorder="1" applyAlignment="1" applyProtection="1">
      <alignment horizontal="left" vertical="top" wrapText="1"/>
      <protection locked="0"/>
    </xf>
    <xf numFmtId="2" fontId="18" fillId="3" borderId="19" xfId="0" applyNumberFormat="1" applyFont="1" applyFill="1" applyBorder="1" applyAlignment="1" applyProtection="1">
      <alignment horizontal="left" vertical="top" wrapText="1"/>
      <protection locked="0"/>
    </xf>
    <xf numFmtId="2" fontId="18" fillId="3" borderId="20" xfId="0" applyNumberFormat="1" applyFont="1" applyFill="1" applyBorder="1" applyAlignment="1" applyProtection="1">
      <alignment horizontal="left" vertical="top" wrapText="1"/>
      <protection locked="0"/>
    </xf>
    <xf numFmtId="0" fontId="12" fillId="4" borderId="2" xfId="0" applyFont="1" applyFill="1" applyBorder="1" applyAlignment="1">
      <alignment horizontal="center" vertical="center" wrapText="1"/>
    </xf>
    <xf numFmtId="0" fontId="18" fillId="3" borderId="2" xfId="0" applyFont="1" applyFill="1" applyBorder="1" applyAlignment="1">
      <alignment horizontal="justify" vertical="center" wrapText="1"/>
    </xf>
    <xf numFmtId="0" fontId="8" fillId="3" borderId="0" xfId="0" applyFont="1" applyFill="1" applyAlignment="1">
      <alignment vertical="center" wrapText="1"/>
    </xf>
    <xf numFmtId="0" fontId="9" fillId="3" borderId="0" xfId="0" applyFont="1" applyFill="1" applyAlignment="1">
      <alignment horizontal="center" vertical="center" wrapText="1"/>
    </xf>
    <xf numFmtId="0" fontId="11" fillId="3" borderId="0" xfId="0" applyFont="1" applyFill="1" applyAlignment="1">
      <alignment horizontal="center"/>
    </xf>
    <xf numFmtId="0" fontId="18" fillId="3" borderId="2" xfId="0" applyFont="1" applyFill="1" applyBorder="1" applyAlignment="1">
      <alignmen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7" fillId="2" borderId="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1" xfId="0" applyFont="1" applyFill="1" applyBorder="1" applyAlignment="1">
      <alignment horizontal="center" vertical="center" wrapText="1" readingOrder="1"/>
    </xf>
    <xf numFmtId="0" fontId="14" fillId="0" borderId="43"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4" xfId="0" applyFont="1" applyBorder="1" applyAlignment="1">
      <alignment horizontal="center" vertical="center" wrapText="1"/>
    </xf>
    <xf numFmtId="0" fontId="16" fillId="4" borderId="2" xfId="0" applyFont="1" applyFill="1" applyBorder="1" applyAlignment="1">
      <alignment horizontal="center" vertical="center" wrapText="1"/>
    </xf>
    <xf numFmtId="0" fontId="20" fillId="0" borderId="35" xfId="0" applyNumberFormat="1" applyFont="1" applyBorder="1" applyAlignment="1">
      <alignment horizontal="center" vertical="center"/>
    </xf>
    <xf numFmtId="0" fontId="20" fillId="0" borderId="37" xfId="0" applyNumberFormat="1" applyFont="1" applyBorder="1" applyAlignment="1">
      <alignment horizontal="center" vertical="center"/>
    </xf>
    <xf numFmtId="0" fontId="20" fillId="0" borderId="40" xfId="0" applyNumberFormat="1" applyFont="1" applyBorder="1" applyAlignment="1">
      <alignment horizontal="center" vertical="center"/>
    </xf>
    <xf numFmtId="164" fontId="20" fillId="0" borderId="33" xfId="0" applyNumberFormat="1" applyFont="1" applyBorder="1" applyAlignment="1">
      <alignment horizontal="center" vertical="center"/>
    </xf>
    <xf numFmtId="164" fontId="20" fillId="0" borderId="36" xfId="0" applyNumberFormat="1" applyFont="1" applyBorder="1" applyAlignment="1">
      <alignment horizontal="center" vertical="center"/>
    </xf>
    <xf numFmtId="164" fontId="20" fillId="0" borderId="38" xfId="0" applyNumberFormat="1" applyFont="1" applyBorder="1" applyAlignment="1">
      <alignment horizontal="center" vertical="center"/>
    </xf>
  </cellXfs>
  <cellStyles count="4">
    <cellStyle name="Millares" xfId="2" builtinId="3"/>
    <cellStyle name="Millares 3" xfId="1" xr:uid="{00000000-0005-0000-0000-000000000000}"/>
    <cellStyle name="Normal" xfId="0" builtinId="0"/>
    <cellStyle name="Porcentaje" xfId="3"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a16="http://schemas.microsoft.com/office/drawing/2014/main" id="{5C39BA1E-1A54-462F-9792-850735927985}"/>
            </a:ext>
          </a:extLst>
        </xdr:cNvPr>
        <xdr:cNvCxnSpPr>
          <a:cxnSpLocks noChangeShapeType="1"/>
        </xdr:cNvCxnSpPr>
      </xdr:nvCxnSpPr>
      <xdr:spPr bwMode="auto">
        <a:xfrm>
          <a:off x="5438775" y="1038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id="{74B7737E-95BF-44B8-BB0C-72CCB933B74B}"/>
            </a:ext>
          </a:extLst>
        </xdr:cNvPr>
        <xdr:cNvSpPr txBox="1">
          <a:spLocks noChangeArrowheads="1"/>
        </xdr:cNvSpPr>
      </xdr:nvSpPr>
      <xdr:spPr bwMode="auto">
        <a:xfrm>
          <a:off x="3009900" y="793432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a16="http://schemas.microsoft.com/office/drawing/2014/main" id="{A7C2E35B-F4B3-43DC-8C0B-B408FAF24C9D}"/>
            </a:ext>
          </a:extLst>
        </xdr:cNvPr>
        <xdr:cNvSpPr txBox="1">
          <a:spLocks noChangeArrowheads="1"/>
        </xdr:cNvSpPr>
      </xdr:nvSpPr>
      <xdr:spPr bwMode="auto">
        <a:xfrm>
          <a:off x="3723713" y="804581"/>
          <a:ext cx="1343027" cy="8001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2021</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5" name="AutoShape 10">
          <a:extLst>
            <a:ext uri="{FF2B5EF4-FFF2-40B4-BE49-F238E27FC236}">
              <a16:creationId xmlns:a16="http://schemas.microsoft.com/office/drawing/2014/main" id="{20816BF0-F3C6-403B-9EE8-1F82C7C26431}"/>
            </a:ext>
          </a:extLst>
        </xdr:cNvPr>
        <xdr:cNvCxnSpPr>
          <a:cxnSpLocks noChangeShapeType="1"/>
        </xdr:cNvCxnSpPr>
      </xdr:nvCxnSpPr>
      <xdr:spPr bwMode="auto">
        <a:xfrm flipH="1">
          <a:off x="657225" y="2771775"/>
          <a:ext cx="4781550" cy="0"/>
        </a:xfrm>
        <a:prstGeom prst="straightConnector1">
          <a:avLst/>
        </a:prstGeom>
        <a:noFill/>
        <a:ln w="9525">
          <a:solidFill>
            <a:srgbClr val="000000"/>
          </a:solidFill>
          <a:round/>
          <a:headEnd/>
          <a:tailEnd/>
        </a:ln>
      </xdr:spPr>
    </xdr:cxnSp>
    <xdr:clientData/>
  </xdr:twoCellAnchor>
  <xdr:twoCellAnchor>
    <xdr:from>
      <xdr:col>1</xdr:col>
      <xdr:colOff>294575</xdr:colOff>
      <xdr:row>17</xdr:row>
      <xdr:rowOff>125506</xdr:rowOff>
    </xdr:from>
    <xdr:to>
      <xdr:col>9</xdr:col>
      <xdr:colOff>565198</xdr:colOff>
      <xdr:row>26</xdr:row>
      <xdr:rowOff>64434</xdr:rowOff>
    </xdr:to>
    <xdr:sp macro="" textlink="">
      <xdr:nvSpPr>
        <xdr:cNvPr id="6" name="Rectangle 11">
          <a:extLst>
            <a:ext uri="{FF2B5EF4-FFF2-40B4-BE49-F238E27FC236}">
              <a16:creationId xmlns:a16="http://schemas.microsoft.com/office/drawing/2014/main" id="{CD5C3E32-1F4A-437B-AD6D-64EE8DEE35B8}"/>
            </a:ext>
          </a:extLst>
        </xdr:cNvPr>
        <xdr:cNvSpPr>
          <a:spLocks noChangeArrowheads="1"/>
        </xdr:cNvSpPr>
      </xdr:nvSpPr>
      <xdr:spPr bwMode="auto">
        <a:xfrm>
          <a:off x="466025" y="3144931"/>
          <a:ext cx="5137898" cy="1653428"/>
        </a:xfrm>
        <a:prstGeom prst="rect">
          <a:avLst/>
        </a:prstGeom>
        <a:solidFill>
          <a:srgbClr val="3772FF"/>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r>
            <a:rPr lang="en-US" sz="2000" b="1" i="0" u="none" strike="noStrike" baseline="0">
              <a:solidFill>
                <a:schemeClr val="bg1"/>
              </a:solidFill>
              <a:latin typeface="Arial" panose="020B0604020202020204" pitchFamily="34" charset="0"/>
              <a:cs typeface="Arial" panose="020B0604020202020204" pitchFamily="34" charset="0"/>
            </a:rPr>
            <a:t>PLAN ESTRATÉGICO INSTITUCIONAL</a:t>
          </a:r>
        </a:p>
        <a:p>
          <a:pPr algn="ctr" rtl="0">
            <a:defRPr sz="1000"/>
          </a:pPr>
          <a:r>
            <a:rPr lang="en-US" sz="2000" b="1" i="0" u="none" strike="noStrike" baseline="0">
              <a:solidFill>
                <a:schemeClr val="bg1"/>
              </a:solidFill>
              <a:latin typeface="Arial" panose="020B0604020202020204" pitchFamily="34" charset="0"/>
              <a:cs typeface="Arial" panose="020B0604020202020204" pitchFamily="34" charset="0"/>
            </a:rPr>
            <a:t>2019-2022</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7" name="AutoShape 12">
          <a:extLst>
            <a:ext uri="{FF2B5EF4-FFF2-40B4-BE49-F238E27FC236}">
              <a16:creationId xmlns:a16="http://schemas.microsoft.com/office/drawing/2014/main" id="{D800D62C-D9AA-4A53-8AB5-6A17583955D9}"/>
            </a:ext>
          </a:extLst>
        </xdr:cNvPr>
        <xdr:cNvCxnSpPr>
          <a:cxnSpLocks noChangeShapeType="1"/>
        </xdr:cNvCxnSpPr>
      </xdr:nvCxnSpPr>
      <xdr:spPr bwMode="auto">
        <a:xfrm>
          <a:off x="5438775" y="596265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8" name="AutoShape 13">
          <a:extLst>
            <a:ext uri="{FF2B5EF4-FFF2-40B4-BE49-F238E27FC236}">
              <a16:creationId xmlns:a16="http://schemas.microsoft.com/office/drawing/2014/main" id="{DAF9D501-7769-4BBA-94DA-AE1865CDD64E}"/>
            </a:ext>
          </a:extLst>
        </xdr:cNvPr>
        <xdr:cNvCxnSpPr>
          <a:cxnSpLocks noChangeShapeType="1"/>
        </xdr:cNvCxnSpPr>
      </xdr:nvCxnSpPr>
      <xdr:spPr bwMode="auto">
        <a:xfrm flipH="1">
          <a:off x="657225" y="5400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9" name="AutoShape 14">
          <a:extLst>
            <a:ext uri="{FF2B5EF4-FFF2-40B4-BE49-F238E27FC236}">
              <a16:creationId xmlns:a16="http://schemas.microsoft.com/office/drawing/2014/main" id="{A1590BF3-6122-4D5A-980A-B54FC67B9086}"/>
            </a:ext>
          </a:extLst>
        </xdr:cNvPr>
        <xdr:cNvCxnSpPr>
          <a:cxnSpLocks noChangeShapeType="1"/>
        </xdr:cNvCxnSpPr>
      </xdr:nvCxnSpPr>
      <xdr:spPr bwMode="auto">
        <a:xfrm>
          <a:off x="5438775" y="5400675"/>
          <a:ext cx="0" cy="2314575"/>
        </a:xfrm>
        <a:prstGeom prst="straightConnector1">
          <a:avLst/>
        </a:prstGeom>
        <a:noFill/>
        <a:ln w="9525">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1981200</xdr:colOff>
      <xdr:row>0</xdr:row>
      <xdr:rowOff>95250</xdr:rowOff>
    </xdr:from>
    <xdr:to>
      <xdr:col>4</xdr:col>
      <xdr:colOff>1181100</xdr:colOff>
      <xdr:row>3</xdr:row>
      <xdr:rowOff>190500</xdr:rowOff>
    </xdr:to>
    <xdr:pic>
      <xdr:nvPicPr>
        <xdr:cNvPr id="2" name="Imagen 1">
          <a:extLst>
            <a:ext uri="{FF2B5EF4-FFF2-40B4-BE49-F238E27FC236}">
              <a16:creationId xmlns:a16="http://schemas.microsoft.com/office/drawing/2014/main" id="{683C3A65-6A4B-4F1F-BEAE-24B3E1657D2B}"/>
            </a:ext>
          </a:extLst>
        </xdr:cNvPr>
        <xdr:cNvPicPr/>
      </xdr:nvPicPr>
      <xdr:blipFill>
        <a:blip xmlns:r="http://schemas.openxmlformats.org/officeDocument/2006/relationships" r:embed="rId1"/>
        <a:stretch>
          <a:fillRect/>
        </a:stretch>
      </xdr:blipFill>
      <xdr:spPr>
        <a:xfrm>
          <a:off x="2743200" y="95250"/>
          <a:ext cx="6334125" cy="1200150"/>
        </a:xfrm>
        <a:prstGeom prst="rect">
          <a:avLst/>
        </a:prstGeom>
      </xdr:spPr>
    </xdr:pic>
    <xdr:clientData/>
  </xdr:twoCellAnchor>
  <xdr:twoCellAnchor editAs="oneCell">
    <xdr:from>
      <xdr:col>1</xdr:col>
      <xdr:colOff>2409263</xdr:colOff>
      <xdr:row>69</xdr:row>
      <xdr:rowOff>123265</xdr:rowOff>
    </xdr:from>
    <xdr:to>
      <xdr:col>5</xdr:col>
      <xdr:colOff>1151927</xdr:colOff>
      <xdr:row>85</xdr:row>
      <xdr:rowOff>126266</xdr:rowOff>
    </xdr:to>
    <xdr:pic>
      <xdr:nvPicPr>
        <xdr:cNvPr id="3" name="Imagen 2">
          <a:extLst>
            <a:ext uri="{FF2B5EF4-FFF2-40B4-BE49-F238E27FC236}">
              <a16:creationId xmlns:a16="http://schemas.microsoft.com/office/drawing/2014/main" id="{8DBF6FD0-5DC3-4D70-B5FA-3D9FA27D68AC}"/>
            </a:ext>
          </a:extLst>
        </xdr:cNvPr>
        <xdr:cNvPicPr>
          <a:picLocks noChangeAspect="1"/>
        </xdr:cNvPicPr>
      </xdr:nvPicPr>
      <xdr:blipFill>
        <a:blip xmlns:r="http://schemas.openxmlformats.org/officeDocument/2006/relationships" r:embed="rId2"/>
        <a:stretch>
          <a:fillRect/>
        </a:stretch>
      </xdr:blipFill>
      <xdr:spPr>
        <a:xfrm>
          <a:off x="3171263" y="17761324"/>
          <a:ext cx="7225517" cy="35888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2340426</xdr:colOff>
      <xdr:row>0</xdr:row>
      <xdr:rowOff>244930</xdr:rowOff>
    </xdr:from>
    <xdr:to>
      <xdr:col>5</xdr:col>
      <xdr:colOff>1265461</xdr:colOff>
      <xdr:row>5</xdr:row>
      <xdr:rowOff>114300</xdr:rowOff>
    </xdr:to>
    <xdr:pic>
      <xdr:nvPicPr>
        <xdr:cNvPr id="2" name="Imagen 1">
          <a:extLst>
            <a:ext uri="{FF2B5EF4-FFF2-40B4-BE49-F238E27FC236}">
              <a16:creationId xmlns:a16="http://schemas.microsoft.com/office/drawing/2014/main" id="{9C939541-7441-438B-8E1C-C039F8257CF6}"/>
            </a:ext>
          </a:extLst>
        </xdr:cNvPr>
        <xdr:cNvPicPr/>
      </xdr:nvPicPr>
      <xdr:blipFill>
        <a:blip xmlns:r="http://schemas.openxmlformats.org/officeDocument/2006/relationships" r:embed="rId1"/>
        <a:stretch>
          <a:fillRect/>
        </a:stretch>
      </xdr:blipFill>
      <xdr:spPr>
        <a:xfrm>
          <a:off x="2883351" y="244930"/>
          <a:ext cx="5297260" cy="1012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118452</xdr:colOff>
      <xdr:row>0</xdr:row>
      <xdr:rowOff>126025</xdr:rowOff>
    </xdr:from>
    <xdr:to>
      <xdr:col>2</xdr:col>
      <xdr:colOff>195994</xdr:colOff>
      <xdr:row>2</xdr:row>
      <xdr:rowOff>190501</xdr:rowOff>
    </xdr:to>
    <xdr:pic>
      <xdr:nvPicPr>
        <xdr:cNvPr id="2" name="Imagen 1">
          <a:extLst>
            <a:ext uri="{FF2B5EF4-FFF2-40B4-BE49-F238E27FC236}">
              <a16:creationId xmlns:a16="http://schemas.microsoft.com/office/drawing/2014/main" id="{ADDBC470-34B2-46AD-842D-458041F34F6E}"/>
            </a:ext>
          </a:extLst>
        </xdr:cNvPr>
        <xdr:cNvPicPr>
          <a:picLocks noChangeAspect="1"/>
        </xdr:cNvPicPr>
      </xdr:nvPicPr>
      <xdr:blipFill>
        <a:blip xmlns:r="http://schemas.openxmlformats.org/officeDocument/2006/relationships" r:embed="rId1"/>
        <a:stretch>
          <a:fillRect/>
        </a:stretch>
      </xdr:blipFill>
      <xdr:spPr>
        <a:xfrm>
          <a:off x="118452" y="126025"/>
          <a:ext cx="3701275" cy="6740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48"/>
  <sheetViews>
    <sheetView tabSelected="1" zoomScale="110" zoomScaleNormal="110" workbookViewId="0">
      <selection activeCell="L31" sqref="L31"/>
    </sheetView>
  </sheetViews>
  <sheetFormatPr baseColWidth="10" defaultColWidth="11.42578125" defaultRowHeight="15" x14ac:dyDescent="0.25"/>
  <cols>
    <col min="1" max="1" width="2.5703125" style="6" customWidth="1"/>
    <col min="2" max="2" width="8.140625" style="6" customWidth="1"/>
    <col min="3" max="5" width="8" style="6" customWidth="1"/>
    <col min="6" max="6" width="11.42578125" style="6"/>
    <col min="7" max="8" width="9" style="6" customWidth="1"/>
    <col min="9" max="16384" width="11.42578125" style="6"/>
  </cols>
  <sheetData>
    <row r="2" spans="2:10" ht="15.75" thickBot="1" x14ac:dyDescent="0.3"/>
    <row r="3" spans="2:10" x14ac:dyDescent="0.25">
      <c r="B3" s="7"/>
      <c r="C3" s="8"/>
      <c r="D3" s="8"/>
      <c r="E3" s="8"/>
      <c r="F3" s="8"/>
      <c r="G3" s="8"/>
      <c r="H3" s="8"/>
      <c r="I3" s="8"/>
      <c r="J3" s="9"/>
    </row>
    <row r="4" spans="2:10" x14ac:dyDescent="0.25">
      <c r="B4" s="10"/>
      <c r="J4" s="11"/>
    </row>
    <row r="5" spans="2:10" x14ac:dyDescent="0.25">
      <c r="B5" s="10"/>
      <c r="J5" s="11"/>
    </row>
    <row r="6" spans="2:10" x14ac:dyDescent="0.25">
      <c r="B6" s="10"/>
      <c r="J6" s="11"/>
    </row>
    <row r="7" spans="2:10" x14ac:dyDescent="0.25">
      <c r="B7" s="10"/>
      <c r="J7" s="11"/>
    </row>
    <row r="8" spans="2:10" x14ac:dyDescent="0.25">
      <c r="B8" s="10"/>
      <c r="J8" s="11"/>
    </row>
    <row r="9" spans="2:10" x14ac:dyDescent="0.25">
      <c r="B9" s="10"/>
      <c r="J9" s="11"/>
    </row>
    <row r="10" spans="2:10" x14ac:dyDescent="0.25">
      <c r="B10" s="10"/>
      <c r="J10" s="11"/>
    </row>
    <row r="11" spans="2:10" x14ac:dyDescent="0.25">
      <c r="B11" s="10"/>
      <c r="J11" s="11"/>
    </row>
    <row r="12" spans="2:10" x14ac:dyDescent="0.25">
      <c r="B12" s="10"/>
      <c r="J12" s="11"/>
    </row>
    <row r="13" spans="2:10" x14ac:dyDescent="0.25">
      <c r="B13" s="10"/>
      <c r="J13" s="11"/>
    </row>
    <row r="14" spans="2:10" x14ac:dyDescent="0.25">
      <c r="B14" s="10"/>
      <c r="J14" s="11"/>
    </row>
    <row r="15" spans="2:10" x14ac:dyDescent="0.25">
      <c r="B15" s="10"/>
      <c r="J15" s="11"/>
    </row>
    <row r="16" spans="2:10" ht="6" customHeight="1" x14ac:dyDescent="0.25">
      <c r="B16" s="10"/>
      <c r="J16" s="11"/>
    </row>
    <row r="17" spans="2:10" ht="6" customHeight="1" x14ac:dyDescent="0.25">
      <c r="B17" s="10"/>
      <c r="J17" s="11"/>
    </row>
    <row r="18" spans="2:10" x14ac:dyDescent="0.25">
      <c r="B18" s="10"/>
      <c r="J18" s="11"/>
    </row>
    <row r="19" spans="2:10" x14ac:dyDescent="0.25">
      <c r="B19" s="10"/>
      <c r="J19" s="11"/>
    </row>
    <row r="20" spans="2:10" x14ac:dyDescent="0.25">
      <c r="B20" s="10"/>
      <c r="J20" s="11"/>
    </row>
    <row r="21" spans="2:10" x14ac:dyDescent="0.25">
      <c r="B21" s="10"/>
      <c r="J21" s="11"/>
    </row>
    <row r="22" spans="2:10" x14ac:dyDescent="0.25">
      <c r="B22" s="10"/>
      <c r="J22" s="11"/>
    </row>
    <row r="23" spans="2:10" x14ac:dyDescent="0.25">
      <c r="B23" s="10"/>
      <c r="J23" s="11"/>
    </row>
    <row r="24" spans="2:10" x14ac:dyDescent="0.25">
      <c r="B24" s="10"/>
      <c r="J24" s="11"/>
    </row>
    <row r="25" spans="2:10" x14ac:dyDescent="0.25">
      <c r="B25" s="10"/>
      <c r="J25" s="11"/>
    </row>
    <row r="26" spans="2:10" x14ac:dyDescent="0.25">
      <c r="B26" s="10"/>
      <c r="J26" s="11"/>
    </row>
    <row r="27" spans="2:10" x14ac:dyDescent="0.25">
      <c r="B27" s="10"/>
      <c r="J27" s="11"/>
    </row>
    <row r="28" spans="2:10" x14ac:dyDescent="0.25">
      <c r="B28" s="10"/>
      <c r="J28" s="11"/>
    </row>
    <row r="29" spans="2:10" ht="7.5" customHeight="1" x14ac:dyDescent="0.25">
      <c r="B29" s="10"/>
      <c r="J29" s="11"/>
    </row>
    <row r="30" spans="2:10" ht="7.5" customHeight="1" x14ac:dyDescent="0.25">
      <c r="B30" s="10"/>
      <c r="J30" s="11"/>
    </row>
    <row r="31" spans="2:10" x14ac:dyDescent="0.25">
      <c r="B31" s="10"/>
      <c r="J31" s="11"/>
    </row>
    <row r="32" spans="2:10" ht="42.75" customHeight="1" x14ac:dyDescent="0.3">
      <c r="B32" s="10"/>
      <c r="E32" s="61" t="s">
        <v>158</v>
      </c>
      <c r="F32" s="61"/>
      <c r="G32" s="61"/>
      <c r="H32" s="61"/>
      <c r="J32" s="11"/>
    </row>
    <row r="33" spans="2:10" x14ac:dyDescent="0.25">
      <c r="B33" s="10"/>
      <c r="J33" s="11"/>
    </row>
    <row r="34" spans="2:10" x14ac:dyDescent="0.25">
      <c r="B34" s="10"/>
      <c r="J34" s="11"/>
    </row>
    <row r="35" spans="2:10" x14ac:dyDescent="0.25">
      <c r="B35" s="10"/>
      <c r="J35" s="11"/>
    </row>
    <row r="36" spans="2:10" x14ac:dyDescent="0.25">
      <c r="B36" s="10"/>
      <c r="J36" s="11"/>
    </row>
    <row r="37" spans="2:10" x14ac:dyDescent="0.25">
      <c r="B37" s="10"/>
      <c r="J37" s="11"/>
    </row>
    <row r="38" spans="2:10" x14ac:dyDescent="0.25">
      <c r="B38" s="10"/>
      <c r="J38" s="11"/>
    </row>
    <row r="39" spans="2:10" x14ac:dyDescent="0.25">
      <c r="B39" s="10"/>
      <c r="J39" s="11"/>
    </row>
    <row r="40" spans="2:10" ht="7.5" customHeight="1" x14ac:dyDescent="0.25">
      <c r="B40" s="10"/>
      <c r="J40" s="11"/>
    </row>
    <row r="41" spans="2:10" ht="7.5" customHeight="1" x14ac:dyDescent="0.25">
      <c r="B41" s="10"/>
      <c r="J41" s="11"/>
    </row>
    <row r="42" spans="2:10" x14ac:dyDescent="0.25">
      <c r="B42" s="10"/>
      <c r="J42" s="11"/>
    </row>
    <row r="43" spans="2:10" x14ac:dyDescent="0.25">
      <c r="B43" s="10"/>
      <c r="J43" s="11"/>
    </row>
    <row r="44" spans="2:10" x14ac:dyDescent="0.25">
      <c r="B44" s="10"/>
      <c r="J44" s="11"/>
    </row>
    <row r="45" spans="2:10" x14ac:dyDescent="0.25">
      <c r="B45" s="10"/>
      <c r="J45" s="11"/>
    </row>
    <row r="46" spans="2:10" x14ac:dyDescent="0.25">
      <c r="B46" s="10"/>
      <c r="J46" s="11"/>
    </row>
    <row r="47" spans="2:10" x14ac:dyDescent="0.25">
      <c r="B47" s="10"/>
      <c r="J47" s="11"/>
    </row>
    <row r="48" spans="2:10" ht="15.75" thickBot="1" x14ac:dyDescent="0.3">
      <c r="B48" s="12"/>
      <c r="C48" s="13"/>
      <c r="D48" s="13"/>
      <c r="E48" s="13"/>
      <c r="F48" s="13"/>
      <c r="G48" s="13"/>
      <c r="H48" s="13"/>
      <c r="I48" s="13"/>
      <c r="J48" s="14"/>
    </row>
  </sheetData>
  <mergeCells count="1">
    <mergeCell ref="E32:H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D6379-DCD9-42DE-8F82-F5DF086502E8}">
  <dimension ref="B1:F86"/>
  <sheetViews>
    <sheetView zoomScale="85" zoomScaleNormal="85" workbookViewId="0"/>
  </sheetViews>
  <sheetFormatPr baseColWidth="10" defaultColWidth="11.42578125" defaultRowHeight="18" x14ac:dyDescent="0.25"/>
  <cols>
    <col min="1" max="1" width="11.42578125" style="15"/>
    <col min="2" max="2" width="66.7109375" style="15" customWidth="1"/>
    <col min="3" max="5" width="20.140625" style="15" customWidth="1"/>
    <col min="6" max="6" width="50.5703125" style="15" customWidth="1"/>
    <col min="7" max="16384" width="11.42578125" style="15"/>
  </cols>
  <sheetData>
    <row r="1" spans="2:6" ht="51" customHeight="1" x14ac:dyDescent="0.25">
      <c r="F1" s="16"/>
    </row>
    <row r="2" spans="2:6" x14ac:dyDescent="0.25">
      <c r="F2" s="16"/>
    </row>
    <row r="3" spans="2:6" x14ac:dyDescent="0.25">
      <c r="F3" s="16"/>
    </row>
    <row r="4" spans="2:6" ht="48" customHeight="1" x14ac:dyDescent="0.25">
      <c r="F4" s="16"/>
    </row>
    <row r="5" spans="2:6" ht="44.25" customHeight="1" x14ac:dyDescent="0.25">
      <c r="B5" s="62" t="s">
        <v>102</v>
      </c>
      <c r="C5" s="62"/>
      <c r="D5" s="62"/>
      <c r="E5" s="62"/>
      <c r="F5" s="62"/>
    </row>
    <row r="6" spans="2:6" x14ac:dyDescent="0.25">
      <c r="B6" s="17"/>
      <c r="C6" s="17"/>
      <c r="D6" s="17"/>
      <c r="E6" s="17"/>
      <c r="F6" s="17"/>
    </row>
    <row r="7" spans="2:6" ht="19.5" customHeight="1" x14ac:dyDescent="0.25">
      <c r="B7" s="63" t="s">
        <v>132</v>
      </c>
      <c r="C7" s="64"/>
      <c r="D7" s="64"/>
      <c r="E7" s="64"/>
      <c r="F7" s="65"/>
    </row>
    <row r="8" spans="2:6" ht="19.5" customHeight="1" x14ac:dyDescent="0.25">
      <c r="B8" s="66"/>
      <c r="C8" s="67"/>
      <c r="D8" s="67"/>
      <c r="E8" s="67"/>
      <c r="F8" s="68"/>
    </row>
    <row r="9" spans="2:6" ht="19.5" customHeight="1" x14ac:dyDescent="0.25">
      <c r="B9" s="66"/>
      <c r="C9" s="67"/>
      <c r="D9" s="67"/>
      <c r="E9" s="67"/>
      <c r="F9" s="68"/>
    </row>
    <row r="10" spans="2:6" ht="19.5" customHeight="1" x14ac:dyDescent="0.25">
      <c r="B10" s="66"/>
      <c r="C10" s="67"/>
      <c r="D10" s="67"/>
      <c r="E10" s="67"/>
      <c r="F10" s="68"/>
    </row>
    <row r="11" spans="2:6" ht="19.5" customHeight="1" x14ac:dyDescent="0.25">
      <c r="B11" s="66"/>
      <c r="C11" s="67"/>
      <c r="D11" s="67"/>
      <c r="E11" s="67"/>
      <c r="F11" s="68"/>
    </row>
    <row r="12" spans="2:6" ht="19.5" customHeight="1" x14ac:dyDescent="0.25">
      <c r="B12" s="66"/>
      <c r="C12" s="67"/>
      <c r="D12" s="67"/>
      <c r="E12" s="67"/>
      <c r="F12" s="68"/>
    </row>
    <row r="13" spans="2:6" ht="19.5" customHeight="1" x14ac:dyDescent="0.25">
      <c r="B13" s="66"/>
      <c r="C13" s="67"/>
      <c r="D13" s="67"/>
      <c r="E13" s="67"/>
      <c r="F13" s="68"/>
    </row>
    <row r="14" spans="2:6" ht="19.5" customHeight="1" x14ac:dyDescent="0.25">
      <c r="B14" s="66"/>
      <c r="C14" s="67"/>
      <c r="D14" s="67"/>
      <c r="E14" s="67"/>
      <c r="F14" s="68"/>
    </row>
    <row r="15" spans="2:6" ht="19.5" customHeight="1" x14ac:dyDescent="0.25">
      <c r="B15" s="66"/>
      <c r="C15" s="67"/>
      <c r="D15" s="67"/>
      <c r="E15" s="67"/>
      <c r="F15" s="68"/>
    </row>
    <row r="16" spans="2:6" ht="19.5" customHeight="1" x14ac:dyDescent="0.25">
      <c r="B16" s="66"/>
      <c r="C16" s="67"/>
      <c r="D16" s="67"/>
      <c r="E16" s="67"/>
      <c r="F16" s="68"/>
    </row>
    <row r="17" spans="2:6" ht="19.5" customHeight="1" x14ac:dyDescent="0.25">
      <c r="B17" s="66"/>
      <c r="C17" s="67"/>
      <c r="D17" s="67"/>
      <c r="E17" s="67"/>
      <c r="F17" s="68"/>
    </row>
    <row r="18" spans="2:6" ht="19.5" customHeight="1" x14ac:dyDescent="0.25">
      <c r="B18" s="66"/>
      <c r="C18" s="67"/>
      <c r="D18" s="67"/>
      <c r="E18" s="67"/>
      <c r="F18" s="68"/>
    </row>
    <row r="19" spans="2:6" ht="19.5" customHeight="1" x14ac:dyDescent="0.25">
      <c r="B19" s="66"/>
      <c r="C19" s="67"/>
      <c r="D19" s="67"/>
      <c r="E19" s="67"/>
      <c r="F19" s="68"/>
    </row>
    <row r="20" spans="2:6" ht="19.5" customHeight="1" x14ac:dyDescent="0.25">
      <c r="B20" s="66"/>
      <c r="C20" s="67"/>
      <c r="D20" s="67"/>
      <c r="E20" s="67"/>
      <c r="F20" s="68"/>
    </row>
    <row r="21" spans="2:6" ht="19.5" customHeight="1" x14ac:dyDescent="0.25">
      <c r="B21" s="66"/>
      <c r="C21" s="67"/>
      <c r="D21" s="67"/>
      <c r="E21" s="67"/>
      <c r="F21" s="68"/>
    </row>
    <row r="22" spans="2:6" ht="19.5" customHeight="1" x14ac:dyDescent="0.25">
      <c r="B22" s="66"/>
      <c r="C22" s="67"/>
      <c r="D22" s="67"/>
      <c r="E22" s="67"/>
      <c r="F22" s="68"/>
    </row>
    <row r="23" spans="2:6" ht="19.5" customHeight="1" x14ac:dyDescent="0.25">
      <c r="B23" s="66"/>
      <c r="C23" s="67"/>
      <c r="D23" s="67"/>
      <c r="E23" s="67"/>
      <c r="F23" s="68"/>
    </row>
    <row r="24" spans="2:6" ht="19.5" customHeight="1" x14ac:dyDescent="0.25">
      <c r="B24" s="66"/>
      <c r="C24" s="67"/>
      <c r="D24" s="67"/>
      <c r="E24" s="67"/>
      <c r="F24" s="68"/>
    </row>
    <row r="25" spans="2:6" ht="19.5" customHeight="1" x14ac:dyDescent="0.25">
      <c r="B25" s="66"/>
      <c r="C25" s="67"/>
      <c r="D25" s="67"/>
      <c r="E25" s="67"/>
      <c r="F25" s="68"/>
    </row>
    <row r="26" spans="2:6" ht="19.5" customHeight="1" x14ac:dyDescent="0.25">
      <c r="B26" s="66"/>
      <c r="C26" s="67"/>
      <c r="D26" s="67"/>
      <c r="E26" s="67"/>
      <c r="F26" s="68"/>
    </row>
    <row r="27" spans="2:6" ht="19.5" customHeight="1" x14ac:dyDescent="0.25">
      <c r="B27" s="66"/>
      <c r="C27" s="67"/>
      <c r="D27" s="67"/>
      <c r="E27" s="67"/>
      <c r="F27" s="68"/>
    </row>
    <row r="28" spans="2:6" ht="19.5" customHeight="1" x14ac:dyDescent="0.25">
      <c r="B28" s="66"/>
      <c r="C28" s="67"/>
      <c r="D28" s="67"/>
      <c r="E28" s="67"/>
      <c r="F28" s="68"/>
    </row>
    <row r="29" spans="2:6" ht="19.5" customHeight="1" x14ac:dyDescent="0.25">
      <c r="B29" s="66"/>
      <c r="C29" s="67"/>
      <c r="D29" s="67"/>
      <c r="E29" s="67"/>
      <c r="F29" s="68"/>
    </row>
    <row r="30" spans="2:6" ht="19.5" customHeight="1" x14ac:dyDescent="0.25">
      <c r="B30" s="66"/>
      <c r="C30" s="67"/>
      <c r="D30" s="67"/>
      <c r="E30" s="67"/>
      <c r="F30" s="68"/>
    </row>
    <row r="31" spans="2:6" ht="19.5" customHeight="1" x14ac:dyDescent="0.25">
      <c r="B31" s="66"/>
      <c r="C31" s="67"/>
      <c r="D31" s="67"/>
      <c r="E31" s="67"/>
      <c r="F31" s="68"/>
    </row>
    <row r="32" spans="2:6" ht="19.5" customHeight="1" x14ac:dyDescent="0.25">
      <c r="B32" s="66"/>
      <c r="C32" s="67"/>
      <c r="D32" s="67"/>
      <c r="E32" s="67"/>
      <c r="F32" s="68"/>
    </row>
    <row r="33" spans="2:6" ht="19.5" customHeight="1" x14ac:dyDescent="0.25">
      <c r="B33" s="66"/>
      <c r="C33" s="67"/>
      <c r="D33" s="67"/>
      <c r="E33" s="67"/>
      <c r="F33" s="68"/>
    </row>
    <row r="34" spans="2:6" ht="19.5" customHeight="1" x14ac:dyDescent="0.25">
      <c r="B34" s="66"/>
      <c r="C34" s="67"/>
      <c r="D34" s="67"/>
      <c r="E34" s="67"/>
      <c r="F34" s="68"/>
    </row>
    <row r="35" spans="2:6" ht="19.5" customHeight="1" x14ac:dyDescent="0.25">
      <c r="B35" s="66"/>
      <c r="C35" s="67"/>
      <c r="D35" s="67"/>
      <c r="E35" s="67"/>
      <c r="F35" s="68"/>
    </row>
    <row r="36" spans="2:6" ht="19.5" customHeight="1" x14ac:dyDescent="0.25">
      <c r="B36" s="66"/>
      <c r="C36" s="67"/>
      <c r="D36" s="67"/>
      <c r="E36" s="67"/>
      <c r="F36" s="68"/>
    </row>
    <row r="37" spans="2:6" ht="19.5" customHeight="1" x14ac:dyDescent="0.25">
      <c r="B37" s="66"/>
      <c r="C37" s="67"/>
      <c r="D37" s="67"/>
      <c r="E37" s="67"/>
      <c r="F37" s="68"/>
    </row>
    <row r="38" spans="2:6" ht="19.5" customHeight="1" x14ac:dyDescent="0.25">
      <c r="B38" s="66"/>
      <c r="C38" s="67"/>
      <c r="D38" s="67"/>
      <c r="E38" s="67"/>
      <c r="F38" s="68"/>
    </row>
    <row r="39" spans="2:6" ht="19.5" customHeight="1" x14ac:dyDescent="0.25">
      <c r="B39" s="66"/>
      <c r="C39" s="67"/>
      <c r="D39" s="67"/>
      <c r="E39" s="67"/>
      <c r="F39" s="68"/>
    </row>
    <row r="40" spans="2:6" ht="19.5" customHeight="1" x14ac:dyDescent="0.25">
      <c r="B40" s="66"/>
      <c r="C40" s="67"/>
      <c r="D40" s="67"/>
      <c r="E40" s="67"/>
      <c r="F40" s="68"/>
    </row>
    <row r="41" spans="2:6" ht="19.5" customHeight="1" x14ac:dyDescent="0.25">
      <c r="B41" s="66"/>
      <c r="C41" s="67"/>
      <c r="D41" s="67"/>
      <c r="E41" s="67"/>
      <c r="F41" s="68"/>
    </row>
    <row r="42" spans="2:6" ht="19.5" customHeight="1" x14ac:dyDescent="0.25">
      <c r="B42" s="66"/>
      <c r="C42" s="67"/>
      <c r="D42" s="67"/>
      <c r="E42" s="67"/>
      <c r="F42" s="68"/>
    </row>
    <row r="43" spans="2:6" ht="19.5" customHeight="1" x14ac:dyDescent="0.25">
      <c r="B43" s="66"/>
      <c r="C43" s="67"/>
      <c r="D43" s="67"/>
      <c r="E43" s="67"/>
      <c r="F43" s="68"/>
    </row>
    <row r="44" spans="2:6" ht="19.5" customHeight="1" x14ac:dyDescent="0.25">
      <c r="B44" s="66"/>
      <c r="C44" s="67"/>
      <c r="D44" s="67"/>
      <c r="E44" s="67"/>
      <c r="F44" s="68"/>
    </row>
    <row r="45" spans="2:6" ht="19.5" customHeight="1" x14ac:dyDescent="0.25">
      <c r="B45" s="66"/>
      <c r="C45" s="67"/>
      <c r="D45" s="67"/>
      <c r="E45" s="67"/>
      <c r="F45" s="68"/>
    </row>
    <row r="46" spans="2:6" ht="19.5" customHeight="1" x14ac:dyDescent="0.25">
      <c r="B46" s="66"/>
      <c r="C46" s="67"/>
      <c r="D46" s="67"/>
      <c r="E46" s="67"/>
      <c r="F46" s="68"/>
    </row>
    <row r="47" spans="2:6" ht="19.5" customHeight="1" x14ac:dyDescent="0.25">
      <c r="B47" s="66"/>
      <c r="C47" s="67"/>
      <c r="D47" s="67"/>
      <c r="E47" s="67"/>
      <c r="F47" s="68"/>
    </row>
    <row r="48" spans="2:6" ht="19.5" customHeight="1" x14ac:dyDescent="0.25">
      <c r="B48" s="66"/>
      <c r="C48" s="67"/>
      <c r="D48" s="67"/>
      <c r="E48" s="67"/>
      <c r="F48" s="68"/>
    </row>
    <row r="49" spans="2:6" ht="19.5" customHeight="1" x14ac:dyDescent="0.25">
      <c r="B49" s="66"/>
      <c r="C49" s="67"/>
      <c r="D49" s="67"/>
      <c r="E49" s="67"/>
      <c r="F49" s="68"/>
    </row>
    <row r="50" spans="2:6" ht="19.5" customHeight="1" x14ac:dyDescent="0.25">
      <c r="B50" s="66"/>
      <c r="C50" s="67"/>
      <c r="D50" s="67"/>
      <c r="E50" s="67"/>
      <c r="F50" s="68"/>
    </row>
    <row r="51" spans="2:6" ht="19.5" customHeight="1" x14ac:dyDescent="0.25">
      <c r="B51" s="66"/>
      <c r="C51" s="67"/>
      <c r="D51" s="67"/>
      <c r="E51" s="67"/>
      <c r="F51" s="68"/>
    </row>
    <row r="52" spans="2:6" ht="19.5" customHeight="1" x14ac:dyDescent="0.25">
      <c r="B52" s="69"/>
      <c r="C52" s="70"/>
      <c r="D52" s="70"/>
      <c r="E52" s="70"/>
      <c r="F52" s="71"/>
    </row>
    <row r="54" spans="2:6" x14ac:dyDescent="0.25">
      <c r="B54" s="72" t="s">
        <v>133</v>
      </c>
      <c r="C54" s="73"/>
      <c r="D54" s="73"/>
      <c r="E54" s="73"/>
      <c r="F54" s="74"/>
    </row>
    <row r="55" spans="2:6" x14ac:dyDescent="0.25">
      <c r="B55" s="75"/>
      <c r="C55" s="76"/>
      <c r="D55" s="76"/>
      <c r="E55" s="76"/>
      <c r="F55" s="77"/>
    </row>
    <row r="56" spans="2:6" x14ac:dyDescent="0.25">
      <c r="B56" s="75"/>
      <c r="C56" s="76"/>
      <c r="D56" s="76"/>
      <c r="E56" s="76"/>
      <c r="F56" s="77"/>
    </row>
    <row r="57" spans="2:6" x14ac:dyDescent="0.25">
      <c r="B57" s="75"/>
      <c r="C57" s="76"/>
      <c r="D57" s="76"/>
      <c r="E57" s="76"/>
      <c r="F57" s="77"/>
    </row>
    <row r="58" spans="2:6" x14ac:dyDescent="0.25">
      <c r="B58" s="75"/>
      <c r="C58" s="76"/>
      <c r="D58" s="76"/>
      <c r="E58" s="76"/>
      <c r="F58" s="77"/>
    </row>
    <row r="59" spans="2:6" x14ac:dyDescent="0.25">
      <c r="B59" s="75"/>
      <c r="C59" s="76"/>
      <c r="D59" s="76"/>
      <c r="E59" s="76"/>
      <c r="F59" s="77"/>
    </row>
    <row r="60" spans="2:6" x14ac:dyDescent="0.25">
      <c r="B60" s="75"/>
      <c r="C60" s="76"/>
      <c r="D60" s="76"/>
      <c r="E60" s="76"/>
      <c r="F60" s="77"/>
    </row>
    <row r="61" spans="2:6" x14ac:dyDescent="0.25">
      <c r="B61" s="75"/>
      <c r="C61" s="76"/>
      <c r="D61" s="76"/>
      <c r="E61" s="76"/>
      <c r="F61" s="77"/>
    </row>
    <row r="62" spans="2:6" x14ac:dyDescent="0.25">
      <c r="B62" s="75"/>
      <c r="C62" s="76"/>
      <c r="D62" s="76"/>
      <c r="E62" s="76"/>
      <c r="F62" s="77"/>
    </row>
    <row r="63" spans="2:6" x14ac:dyDescent="0.25">
      <c r="B63" s="75"/>
      <c r="C63" s="76"/>
      <c r="D63" s="76"/>
      <c r="E63" s="76"/>
      <c r="F63" s="77"/>
    </row>
    <row r="64" spans="2:6" x14ac:dyDescent="0.25">
      <c r="B64" s="75"/>
      <c r="C64" s="76"/>
      <c r="D64" s="76"/>
      <c r="E64" s="76"/>
      <c r="F64" s="77"/>
    </row>
    <row r="65" spans="2:6" x14ac:dyDescent="0.25">
      <c r="B65" s="75"/>
      <c r="C65" s="76"/>
      <c r="D65" s="76"/>
      <c r="E65" s="76"/>
      <c r="F65" s="77"/>
    </row>
    <row r="66" spans="2:6" x14ac:dyDescent="0.25">
      <c r="B66" s="75"/>
      <c r="C66" s="76"/>
      <c r="D66" s="76"/>
      <c r="E66" s="76"/>
      <c r="F66" s="77"/>
    </row>
    <row r="67" spans="2:6" x14ac:dyDescent="0.25">
      <c r="B67" s="75"/>
      <c r="C67" s="76"/>
      <c r="D67" s="76"/>
      <c r="E67" s="76"/>
      <c r="F67" s="77"/>
    </row>
    <row r="68" spans="2:6" x14ac:dyDescent="0.25">
      <c r="B68" s="75"/>
      <c r="C68" s="76"/>
      <c r="D68" s="76"/>
      <c r="E68" s="76"/>
      <c r="F68" s="77"/>
    </row>
    <row r="69" spans="2:6" x14ac:dyDescent="0.25">
      <c r="B69" s="75"/>
      <c r="C69" s="76"/>
      <c r="D69" s="76"/>
      <c r="E69" s="76"/>
      <c r="F69" s="77"/>
    </row>
    <row r="70" spans="2:6" x14ac:dyDescent="0.25">
      <c r="B70" s="75"/>
      <c r="C70" s="76"/>
      <c r="D70" s="76"/>
      <c r="E70" s="76"/>
      <c r="F70" s="77"/>
    </row>
    <row r="71" spans="2:6" x14ac:dyDescent="0.25">
      <c r="B71" s="75"/>
      <c r="C71" s="76"/>
      <c r="D71" s="76"/>
      <c r="E71" s="76"/>
      <c r="F71" s="77"/>
    </row>
    <row r="72" spans="2:6" x14ac:dyDescent="0.25">
      <c r="B72" s="75"/>
      <c r="C72" s="76"/>
      <c r="D72" s="76"/>
      <c r="E72" s="76"/>
      <c r="F72" s="77"/>
    </row>
    <row r="73" spans="2:6" x14ac:dyDescent="0.25">
      <c r="B73" s="75"/>
      <c r="C73" s="76"/>
      <c r="D73" s="76"/>
      <c r="E73" s="76"/>
      <c r="F73" s="77"/>
    </row>
    <row r="74" spans="2:6" x14ac:dyDescent="0.25">
      <c r="B74" s="75"/>
      <c r="C74" s="76"/>
      <c r="D74" s="76"/>
      <c r="E74" s="76"/>
      <c r="F74" s="77"/>
    </row>
    <row r="75" spans="2:6" x14ac:dyDescent="0.25">
      <c r="B75" s="75"/>
      <c r="C75" s="76"/>
      <c r="D75" s="76"/>
      <c r="E75" s="76"/>
      <c r="F75" s="77"/>
    </row>
    <row r="76" spans="2:6" x14ac:dyDescent="0.25">
      <c r="B76" s="75"/>
      <c r="C76" s="76"/>
      <c r="D76" s="76"/>
      <c r="E76" s="76"/>
      <c r="F76" s="77"/>
    </row>
    <row r="77" spans="2:6" x14ac:dyDescent="0.25">
      <c r="B77" s="75"/>
      <c r="C77" s="76"/>
      <c r="D77" s="76"/>
      <c r="E77" s="76"/>
      <c r="F77" s="77"/>
    </row>
    <row r="78" spans="2:6" x14ac:dyDescent="0.25">
      <c r="B78" s="75"/>
      <c r="C78" s="76"/>
      <c r="D78" s="76"/>
      <c r="E78" s="76"/>
      <c r="F78" s="77"/>
    </row>
    <row r="79" spans="2:6" x14ac:dyDescent="0.25">
      <c r="B79" s="75"/>
      <c r="C79" s="76"/>
      <c r="D79" s="76"/>
      <c r="E79" s="76"/>
      <c r="F79" s="77"/>
    </row>
    <row r="80" spans="2:6" x14ac:dyDescent="0.25">
      <c r="B80" s="75"/>
      <c r="C80" s="76"/>
      <c r="D80" s="76"/>
      <c r="E80" s="76"/>
      <c r="F80" s="77"/>
    </row>
    <row r="81" spans="2:6" x14ac:dyDescent="0.25">
      <c r="B81" s="75"/>
      <c r="C81" s="76"/>
      <c r="D81" s="76"/>
      <c r="E81" s="76"/>
      <c r="F81" s="77"/>
    </row>
    <row r="82" spans="2:6" x14ac:dyDescent="0.25">
      <c r="B82" s="75"/>
      <c r="C82" s="76"/>
      <c r="D82" s="76"/>
      <c r="E82" s="76"/>
      <c r="F82" s="77"/>
    </row>
    <row r="83" spans="2:6" x14ac:dyDescent="0.25">
      <c r="B83" s="75"/>
      <c r="C83" s="76"/>
      <c r="D83" s="76"/>
      <c r="E83" s="76"/>
      <c r="F83" s="77"/>
    </row>
    <row r="84" spans="2:6" x14ac:dyDescent="0.25">
      <c r="B84" s="75"/>
      <c r="C84" s="76"/>
      <c r="D84" s="76"/>
      <c r="E84" s="76"/>
      <c r="F84" s="77"/>
    </row>
    <row r="85" spans="2:6" x14ac:dyDescent="0.25">
      <c r="B85" s="75"/>
      <c r="C85" s="76"/>
      <c r="D85" s="76"/>
      <c r="E85" s="76"/>
      <c r="F85" s="77"/>
    </row>
    <row r="86" spans="2:6" x14ac:dyDescent="0.25">
      <c r="B86" s="78"/>
      <c r="C86" s="79"/>
      <c r="D86" s="79"/>
      <c r="E86" s="79"/>
      <c r="F86" s="80"/>
    </row>
  </sheetData>
  <mergeCells count="3">
    <mergeCell ref="B5:F5"/>
    <mergeCell ref="B7:F52"/>
    <mergeCell ref="B54:F8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48"/>
  <sheetViews>
    <sheetView zoomScale="80" zoomScaleNormal="80" workbookViewId="0">
      <selection activeCell="C18" sqref="C18:G22"/>
    </sheetView>
  </sheetViews>
  <sheetFormatPr baseColWidth="10" defaultColWidth="11.42578125" defaultRowHeight="20.25" x14ac:dyDescent="0.35"/>
  <cols>
    <col min="1" max="1" width="8.140625" style="18" customWidth="1"/>
    <col min="2" max="2" width="35.140625" style="18" customWidth="1"/>
    <col min="3" max="6" width="20.140625" style="18" customWidth="1"/>
    <col min="7" max="7" width="24.28515625" style="18" customWidth="1"/>
    <col min="8" max="8" width="8.5703125" style="18" customWidth="1"/>
    <col min="9" max="16384" width="11.42578125" style="18"/>
  </cols>
  <sheetData>
    <row r="2" spans="2:7" ht="16.5" customHeight="1" x14ac:dyDescent="0.35">
      <c r="B2" s="83"/>
      <c r="C2" s="84"/>
      <c r="D2" s="84"/>
      <c r="E2" s="84"/>
      <c r="F2" s="84"/>
      <c r="G2" s="84"/>
    </row>
    <row r="3" spans="2:7" ht="16.5" customHeight="1" x14ac:dyDescent="0.35">
      <c r="B3" s="83"/>
      <c r="C3" s="84"/>
      <c r="D3" s="84"/>
      <c r="E3" s="84"/>
      <c r="F3" s="84"/>
      <c r="G3" s="84"/>
    </row>
    <row r="4" spans="2:7" ht="16.5" customHeight="1" x14ac:dyDescent="0.35">
      <c r="B4" s="83"/>
      <c r="C4" s="84"/>
      <c r="D4" s="84"/>
      <c r="E4" s="84"/>
      <c r="F4" s="84"/>
      <c r="G4" s="84"/>
    </row>
    <row r="5" spans="2:7" x14ac:dyDescent="0.35">
      <c r="G5" s="19"/>
    </row>
    <row r="7" spans="2:7" x14ac:dyDescent="0.35">
      <c r="B7" s="85" t="s">
        <v>13</v>
      </c>
      <c r="C7" s="85"/>
      <c r="D7" s="85"/>
      <c r="E7" s="85"/>
      <c r="F7" s="85"/>
      <c r="G7" s="85"/>
    </row>
    <row r="8" spans="2:7" ht="2.25" customHeight="1" x14ac:dyDescent="0.35">
      <c r="C8" s="20"/>
      <c r="D8" s="20"/>
      <c r="E8" s="20"/>
      <c r="F8" s="20"/>
      <c r="G8" s="20"/>
    </row>
    <row r="9" spans="2:7" ht="27" customHeight="1" x14ac:dyDescent="0.35">
      <c r="B9" s="81" t="s">
        <v>14</v>
      </c>
      <c r="C9" s="82" t="s">
        <v>24</v>
      </c>
      <c r="D9" s="82"/>
      <c r="E9" s="82"/>
      <c r="F9" s="82"/>
      <c r="G9" s="82"/>
    </row>
    <row r="10" spans="2:7" ht="27" customHeight="1" x14ac:dyDescent="0.35">
      <c r="B10" s="81"/>
      <c r="C10" s="82"/>
      <c r="D10" s="82"/>
      <c r="E10" s="82"/>
      <c r="F10" s="82"/>
      <c r="G10" s="82"/>
    </row>
    <row r="11" spans="2:7" ht="27" customHeight="1" x14ac:dyDescent="0.35">
      <c r="B11" s="15"/>
      <c r="C11" s="17"/>
      <c r="D11" s="17"/>
      <c r="E11" s="17"/>
      <c r="F11" s="17"/>
      <c r="G11" s="17"/>
    </row>
    <row r="12" spans="2:7" ht="27" customHeight="1" x14ac:dyDescent="0.35">
      <c r="B12" s="81" t="s">
        <v>15</v>
      </c>
      <c r="C12" s="82" t="s">
        <v>25</v>
      </c>
      <c r="D12" s="82"/>
      <c r="E12" s="82"/>
      <c r="F12" s="82"/>
      <c r="G12" s="82"/>
    </row>
    <row r="13" spans="2:7" ht="27" customHeight="1" x14ac:dyDescent="0.35">
      <c r="B13" s="81"/>
      <c r="C13" s="82"/>
      <c r="D13" s="82"/>
      <c r="E13" s="82"/>
      <c r="F13" s="82"/>
      <c r="G13" s="82"/>
    </row>
    <row r="14" spans="2:7" ht="27" customHeight="1" x14ac:dyDescent="0.35">
      <c r="B14" s="81"/>
      <c r="C14" s="82"/>
      <c r="D14" s="82"/>
      <c r="E14" s="82"/>
      <c r="F14" s="82"/>
      <c r="G14" s="82"/>
    </row>
    <row r="15" spans="2:7" ht="27" customHeight="1" x14ac:dyDescent="0.35">
      <c r="B15" s="81"/>
      <c r="C15" s="82"/>
      <c r="D15" s="82"/>
      <c r="E15" s="82"/>
      <c r="F15" s="82"/>
      <c r="G15" s="82"/>
    </row>
    <row r="16" spans="2:7" ht="27" customHeight="1" x14ac:dyDescent="0.35">
      <c r="B16" s="81"/>
      <c r="C16" s="82"/>
      <c r="D16" s="82"/>
      <c r="E16" s="82"/>
      <c r="F16" s="82"/>
      <c r="G16" s="82"/>
    </row>
    <row r="17" spans="2:7" ht="27" customHeight="1" x14ac:dyDescent="0.35">
      <c r="B17" s="21"/>
      <c r="C17" s="17"/>
      <c r="D17" s="17"/>
      <c r="E17" s="17"/>
      <c r="F17" s="17"/>
      <c r="G17" s="17"/>
    </row>
    <row r="18" spans="2:7" ht="27" customHeight="1" x14ac:dyDescent="0.35">
      <c r="B18" s="81" t="s">
        <v>16</v>
      </c>
      <c r="C18" s="82" t="s">
        <v>139</v>
      </c>
      <c r="D18" s="82"/>
      <c r="E18" s="82"/>
      <c r="F18" s="82"/>
      <c r="G18" s="82"/>
    </row>
    <row r="19" spans="2:7" ht="27" customHeight="1" x14ac:dyDescent="0.35">
      <c r="B19" s="81"/>
      <c r="C19" s="82"/>
      <c r="D19" s="82"/>
      <c r="E19" s="82"/>
      <c r="F19" s="82"/>
      <c r="G19" s="82"/>
    </row>
    <row r="20" spans="2:7" ht="27" customHeight="1" x14ac:dyDescent="0.35">
      <c r="B20" s="81"/>
      <c r="C20" s="82"/>
      <c r="D20" s="82"/>
      <c r="E20" s="82"/>
      <c r="F20" s="82"/>
      <c r="G20" s="82"/>
    </row>
    <row r="21" spans="2:7" ht="27" customHeight="1" x14ac:dyDescent="0.35">
      <c r="B21" s="81"/>
      <c r="C21" s="82"/>
      <c r="D21" s="82"/>
      <c r="E21" s="82"/>
      <c r="F21" s="82"/>
      <c r="G21" s="82"/>
    </row>
    <row r="22" spans="2:7" ht="27" customHeight="1" x14ac:dyDescent="0.35">
      <c r="B22" s="81"/>
      <c r="C22" s="82"/>
      <c r="D22" s="82"/>
      <c r="E22" s="82"/>
      <c r="F22" s="82"/>
      <c r="G22" s="82"/>
    </row>
    <row r="23" spans="2:7" ht="27" customHeight="1" x14ac:dyDescent="0.35">
      <c r="B23" s="21"/>
      <c r="C23" s="17"/>
      <c r="D23" s="17"/>
      <c r="E23" s="17"/>
      <c r="F23" s="17"/>
      <c r="G23" s="17"/>
    </row>
    <row r="24" spans="2:7" ht="34.5" customHeight="1" x14ac:dyDescent="0.35">
      <c r="B24" s="81" t="s">
        <v>17</v>
      </c>
      <c r="C24" s="86" t="s">
        <v>131</v>
      </c>
      <c r="D24" s="86"/>
      <c r="E24" s="86"/>
      <c r="F24" s="86"/>
      <c r="G24" s="86"/>
    </row>
    <row r="25" spans="2:7" ht="34.5" customHeight="1" x14ac:dyDescent="0.35">
      <c r="B25" s="81"/>
      <c r="C25" s="86"/>
      <c r="D25" s="86"/>
      <c r="E25" s="86"/>
      <c r="F25" s="86"/>
      <c r="G25" s="86"/>
    </row>
    <row r="26" spans="2:7" ht="34.5" customHeight="1" x14ac:dyDescent="0.35">
      <c r="B26" s="81"/>
      <c r="C26" s="86"/>
      <c r="D26" s="86"/>
      <c r="E26" s="86"/>
      <c r="F26" s="86"/>
      <c r="G26" s="86"/>
    </row>
    <row r="27" spans="2:7" ht="34.5" customHeight="1" x14ac:dyDescent="0.35">
      <c r="B27" s="81"/>
      <c r="C27" s="86"/>
      <c r="D27" s="86"/>
      <c r="E27" s="86"/>
      <c r="F27" s="86"/>
      <c r="G27" s="86"/>
    </row>
    <row r="28" spans="2:7" ht="34.5" customHeight="1" x14ac:dyDescent="0.35">
      <c r="B28" s="81"/>
      <c r="C28" s="86"/>
      <c r="D28" s="86"/>
      <c r="E28" s="86"/>
      <c r="F28" s="86"/>
      <c r="G28" s="86"/>
    </row>
    <row r="29" spans="2:7" ht="34.5" customHeight="1" x14ac:dyDescent="0.35">
      <c r="B29" s="81"/>
      <c r="C29" s="86"/>
      <c r="D29" s="86"/>
      <c r="E29" s="86"/>
      <c r="F29" s="86"/>
      <c r="G29" s="86"/>
    </row>
    <row r="30" spans="2:7" ht="34.5" customHeight="1" x14ac:dyDescent="0.35">
      <c r="B30" s="81"/>
      <c r="C30" s="86"/>
      <c r="D30" s="86"/>
      <c r="E30" s="86"/>
      <c r="F30" s="86"/>
      <c r="G30" s="86"/>
    </row>
    <row r="31" spans="2:7" ht="34.5" customHeight="1" x14ac:dyDescent="0.35">
      <c r="B31" s="81"/>
      <c r="C31" s="86"/>
      <c r="D31" s="86"/>
      <c r="E31" s="86"/>
      <c r="F31" s="86"/>
      <c r="G31" s="86"/>
    </row>
    <row r="32" spans="2:7" ht="27" customHeight="1" x14ac:dyDescent="0.35">
      <c r="B32" s="15"/>
      <c r="C32" s="15"/>
      <c r="D32" s="15"/>
      <c r="E32" s="15"/>
      <c r="F32" s="15"/>
      <c r="G32" s="15"/>
    </row>
    <row r="33" spans="2:7" ht="47.25" customHeight="1" x14ac:dyDescent="0.35">
      <c r="B33" s="81" t="s">
        <v>18</v>
      </c>
      <c r="C33" s="86" t="s">
        <v>26</v>
      </c>
      <c r="D33" s="86"/>
      <c r="E33" s="86"/>
      <c r="F33" s="86"/>
      <c r="G33" s="86"/>
    </row>
    <row r="34" spans="2:7" ht="47.25" customHeight="1" x14ac:dyDescent="0.35">
      <c r="B34" s="81"/>
      <c r="C34" s="86"/>
      <c r="D34" s="86"/>
      <c r="E34" s="86"/>
      <c r="F34" s="86"/>
      <c r="G34" s="86"/>
    </row>
    <row r="35" spans="2:7" ht="47.25" customHeight="1" x14ac:dyDescent="0.35">
      <c r="B35" s="81"/>
      <c r="C35" s="86"/>
      <c r="D35" s="86"/>
      <c r="E35" s="86"/>
      <c r="F35" s="86"/>
      <c r="G35" s="86"/>
    </row>
    <row r="36" spans="2:7" ht="47.25" customHeight="1" x14ac:dyDescent="0.35">
      <c r="B36" s="81"/>
      <c r="C36" s="86"/>
      <c r="D36" s="86"/>
      <c r="E36" s="86"/>
      <c r="F36" s="86"/>
      <c r="G36" s="86"/>
    </row>
    <row r="37" spans="2:7" ht="47.25" customHeight="1" x14ac:dyDescent="0.35">
      <c r="B37" s="81"/>
      <c r="C37" s="86"/>
      <c r="D37" s="86"/>
      <c r="E37" s="86"/>
      <c r="F37" s="86"/>
      <c r="G37" s="86"/>
    </row>
    <row r="38" spans="2:7" ht="47.25" customHeight="1" x14ac:dyDescent="0.35">
      <c r="B38" s="81"/>
      <c r="C38" s="86"/>
      <c r="D38" s="86"/>
      <c r="E38" s="86"/>
      <c r="F38" s="86"/>
      <c r="G38" s="86"/>
    </row>
    <row r="39" spans="2:7" ht="47.25" customHeight="1" x14ac:dyDescent="0.35">
      <c r="B39" s="81"/>
      <c r="C39" s="86"/>
      <c r="D39" s="86"/>
      <c r="E39" s="86"/>
      <c r="F39" s="86"/>
      <c r="G39" s="86"/>
    </row>
    <row r="40" spans="2:7" ht="16.5" customHeight="1" x14ac:dyDescent="0.35"/>
    <row r="43" spans="2:7" ht="16.5" customHeight="1" x14ac:dyDescent="0.35"/>
    <row r="45" spans="2:7" ht="16.5" customHeight="1" x14ac:dyDescent="0.35"/>
    <row r="48" spans="2:7" ht="16.5" customHeight="1" x14ac:dyDescent="0.35"/>
  </sheetData>
  <mergeCells count="13">
    <mergeCell ref="B18:B22"/>
    <mergeCell ref="C18:G22"/>
    <mergeCell ref="B24:B31"/>
    <mergeCell ref="C24:G31"/>
    <mergeCell ref="B33:B39"/>
    <mergeCell ref="C33:G39"/>
    <mergeCell ref="B12:B16"/>
    <mergeCell ref="C12:G16"/>
    <mergeCell ref="B2:B4"/>
    <mergeCell ref="C2:G4"/>
    <mergeCell ref="B7:G7"/>
    <mergeCell ref="B9:B10"/>
    <mergeCell ref="C9:G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1"/>
  <sheetViews>
    <sheetView showGridLines="0" zoomScale="85" zoomScaleNormal="85" zoomScaleSheetLayoutView="77" workbookViewId="0">
      <pane ySplit="6" topLeftCell="A22" activePane="bottomLeft" state="frozen"/>
      <selection activeCell="C1" sqref="C1"/>
      <selection pane="bottomLeft" activeCell="L30" sqref="L30"/>
    </sheetView>
  </sheetViews>
  <sheetFormatPr baseColWidth="10" defaultRowHeight="12.75" x14ac:dyDescent="0.25"/>
  <cols>
    <col min="1" max="1" width="36.5703125" style="2" customWidth="1"/>
    <col min="2" max="2" width="17.7109375" style="2" customWidth="1"/>
    <col min="3" max="3" width="24.140625" style="2" customWidth="1"/>
    <col min="4" max="4" width="31.42578125" style="2" customWidth="1"/>
    <col min="5" max="5" width="42.5703125" style="31" customWidth="1"/>
    <col min="6" max="6" width="11.85546875" style="3" customWidth="1"/>
    <col min="7" max="7" width="13" style="3" customWidth="1"/>
    <col min="8" max="8" width="15.85546875" style="3" customWidth="1"/>
    <col min="9" max="9" width="11" style="1" customWidth="1"/>
    <col min="10" max="13" width="11.85546875" style="1" bestFit="1" customWidth="1"/>
    <col min="14" max="14" width="14.42578125" style="1" customWidth="1"/>
    <col min="15" max="15" width="34.140625" style="1" customWidth="1"/>
    <col min="16" max="16" width="47" style="3" customWidth="1"/>
    <col min="17" max="17" width="42" style="4" customWidth="1"/>
    <col min="18" max="16384" width="11.42578125" style="23"/>
  </cols>
  <sheetData>
    <row r="1" spans="1:17" ht="24" customHeight="1" x14ac:dyDescent="0.25">
      <c r="A1" s="87"/>
      <c r="B1" s="87"/>
      <c r="C1" s="87"/>
      <c r="D1" s="88" t="s">
        <v>136</v>
      </c>
      <c r="E1" s="88"/>
      <c r="F1" s="88"/>
      <c r="G1" s="88"/>
      <c r="H1" s="88"/>
      <c r="I1" s="88"/>
      <c r="J1" s="88"/>
      <c r="K1" s="88"/>
      <c r="L1" s="88"/>
      <c r="M1" s="88"/>
      <c r="N1" s="88"/>
      <c r="O1" s="88"/>
      <c r="P1" s="87" t="s">
        <v>10</v>
      </c>
      <c r="Q1" s="87"/>
    </row>
    <row r="2" spans="1:17" ht="24" customHeight="1" x14ac:dyDescent="0.25">
      <c r="A2" s="87"/>
      <c r="B2" s="87"/>
      <c r="C2" s="87"/>
      <c r="D2" s="88"/>
      <c r="E2" s="88"/>
      <c r="F2" s="88"/>
      <c r="G2" s="88"/>
      <c r="H2" s="88"/>
      <c r="I2" s="88"/>
      <c r="J2" s="88"/>
      <c r="K2" s="88"/>
      <c r="L2" s="88"/>
      <c r="M2" s="88"/>
      <c r="N2" s="88"/>
      <c r="O2" s="88"/>
      <c r="P2" s="87" t="s">
        <v>11</v>
      </c>
      <c r="Q2" s="87"/>
    </row>
    <row r="3" spans="1:17" ht="24" customHeight="1" x14ac:dyDescent="0.25">
      <c r="A3" s="87"/>
      <c r="B3" s="87"/>
      <c r="C3" s="87"/>
      <c r="D3" s="88"/>
      <c r="E3" s="88"/>
      <c r="F3" s="88"/>
      <c r="G3" s="88"/>
      <c r="H3" s="88"/>
      <c r="I3" s="88"/>
      <c r="J3" s="88"/>
      <c r="K3" s="88"/>
      <c r="L3" s="88"/>
      <c r="M3" s="88"/>
      <c r="N3" s="88"/>
      <c r="O3" s="88"/>
      <c r="P3" s="87" t="s">
        <v>12</v>
      </c>
      <c r="Q3" s="87"/>
    </row>
    <row r="4" spans="1:17" ht="13.5" customHeight="1" x14ac:dyDescent="0.25">
      <c r="A4" s="87"/>
      <c r="B4" s="87"/>
      <c r="C4" s="87"/>
      <c r="D4" s="87"/>
      <c r="E4" s="87"/>
      <c r="F4" s="87"/>
      <c r="G4" s="87"/>
      <c r="H4" s="87"/>
      <c r="I4" s="87"/>
      <c r="J4" s="87"/>
      <c r="K4" s="87"/>
      <c r="L4" s="87"/>
      <c r="M4" s="87"/>
      <c r="N4" s="87"/>
      <c r="O4" s="87"/>
      <c r="P4" s="87"/>
      <c r="Q4" s="87"/>
    </row>
    <row r="5" spans="1:17" ht="18" x14ac:dyDescent="0.25">
      <c r="A5" s="22"/>
      <c r="B5" s="22"/>
      <c r="C5" s="22"/>
      <c r="D5" s="22"/>
      <c r="E5" s="22"/>
      <c r="F5" s="22"/>
      <c r="G5" s="22"/>
      <c r="H5" s="22"/>
      <c r="I5" s="22"/>
      <c r="J5" s="89" t="s">
        <v>27</v>
      </c>
      <c r="K5" s="89"/>
      <c r="L5" s="89"/>
      <c r="M5" s="89"/>
      <c r="N5" s="89"/>
      <c r="O5" s="22"/>
      <c r="P5" s="22"/>
      <c r="Q5" s="22"/>
    </row>
    <row r="6" spans="1:17" ht="53.25" customHeight="1" x14ac:dyDescent="0.25">
      <c r="A6" s="24" t="s">
        <v>101</v>
      </c>
      <c r="B6" s="24" t="s">
        <v>9</v>
      </c>
      <c r="C6" s="24" t="s">
        <v>8</v>
      </c>
      <c r="D6" s="24" t="s">
        <v>28</v>
      </c>
      <c r="E6" s="24" t="s">
        <v>7</v>
      </c>
      <c r="F6" s="29" t="s">
        <v>29</v>
      </c>
      <c r="G6" s="24" t="s">
        <v>6</v>
      </c>
      <c r="H6" s="24" t="s">
        <v>5</v>
      </c>
      <c r="I6" s="24" t="s">
        <v>4</v>
      </c>
      <c r="J6" s="25">
        <v>2019</v>
      </c>
      <c r="K6" s="25">
        <v>2020</v>
      </c>
      <c r="L6" s="25">
        <v>2021</v>
      </c>
      <c r="M6" s="25">
        <v>2022</v>
      </c>
      <c r="N6" s="24" t="s">
        <v>3</v>
      </c>
      <c r="O6" s="24" t="s">
        <v>2</v>
      </c>
      <c r="P6" s="24" t="s">
        <v>1</v>
      </c>
      <c r="Q6" s="24" t="s">
        <v>0</v>
      </c>
    </row>
    <row r="7" spans="1:17" s="30" customFormat="1" ht="24.75" customHeight="1" x14ac:dyDescent="0.25">
      <c r="A7" s="90" t="s">
        <v>30</v>
      </c>
      <c r="B7" s="90" t="s">
        <v>31</v>
      </c>
      <c r="C7" s="90" t="s">
        <v>32</v>
      </c>
      <c r="D7" s="90" t="s">
        <v>33</v>
      </c>
      <c r="E7" s="47" t="s">
        <v>34</v>
      </c>
      <c r="F7" s="35" t="s">
        <v>35</v>
      </c>
      <c r="G7" s="35" t="s">
        <v>36</v>
      </c>
      <c r="H7" s="35" t="s">
        <v>37</v>
      </c>
      <c r="I7" s="48">
        <v>6.7999999999999996E-3</v>
      </c>
      <c r="J7" s="48">
        <v>8.9999999999999993E-3</v>
      </c>
      <c r="K7" s="48">
        <v>1.0999999999999999E-2</v>
      </c>
      <c r="L7" s="48">
        <v>1.2999999999999999E-2</v>
      </c>
      <c r="M7" s="48">
        <v>1.4999999999999999E-2</v>
      </c>
      <c r="N7" s="48">
        <f>+M7</f>
        <v>1.4999999999999999E-2</v>
      </c>
      <c r="O7" s="47" t="s">
        <v>38</v>
      </c>
      <c r="P7" s="35" t="s">
        <v>39</v>
      </c>
      <c r="Q7" s="35" t="s">
        <v>40</v>
      </c>
    </row>
    <row r="8" spans="1:17" s="30" customFormat="1" ht="59.25" customHeight="1" x14ac:dyDescent="0.25">
      <c r="A8" s="90"/>
      <c r="B8" s="90"/>
      <c r="C8" s="90"/>
      <c r="D8" s="90"/>
      <c r="E8" s="47" t="s">
        <v>41</v>
      </c>
      <c r="F8" s="35" t="s">
        <v>99</v>
      </c>
      <c r="G8" s="35" t="s">
        <v>42</v>
      </c>
      <c r="H8" s="35" t="s">
        <v>43</v>
      </c>
      <c r="I8" s="49">
        <v>0</v>
      </c>
      <c r="J8" s="50" t="s">
        <v>44</v>
      </c>
      <c r="K8" s="50" t="s">
        <v>44</v>
      </c>
      <c r="L8" s="49">
        <v>5</v>
      </c>
      <c r="M8" s="49">
        <v>4</v>
      </c>
      <c r="N8" s="49">
        <f>+L8+M8</f>
        <v>9</v>
      </c>
      <c r="O8" s="47" t="s">
        <v>96</v>
      </c>
      <c r="P8" s="35" t="s">
        <v>140</v>
      </c>
      <c r="Q8" s="35" t="s">
        <v>83</v>
      </c>
    </row>
    <row r="9" spans="1:17" s="30" customFormat="1" ht="48" customHeight="1" x14ac:dyDescent="0.25">
      <c r="A9" s="90"/>
      <c r="B9" s="90"/>
      <c r="C9" s="90"/>
      <c r="D9" s="90"/>
      <c r="E9" s="47" t="s">
        <v>45</v>
      </c>
      <c r="F9" s="35" t="s">
        <v>35</v>
      </c>
      <c r="G9" s="35" t="s">
        <v>42</v>
      </c>
      <c r="H9" s="35" t="s">
        <v>43</v>
      </c>
      <c r="I9" s="49">
        <v>3492</v>
      </c>
      <c r="J9" s="49">
        <v>920</v>
      </c>
      <c r="K9" s="49">
        <v>920</v>
      </c>
      <c r="L9" s="49">
        <v>920</v>
      </c>
      <c r="M9" s="49">
        <v>920</v>
      </c>
      <c r="N9" s="49">
        <f t="shared" ref="N9:N12" si="0">+J9+K9+L9+M9</f>
        <v>3680</v>
      </c>
      <c r="O9" s="47" t="s">
        <v>96</v>
      </c>
      <c r="P9" s="35" t="s">
        <v>46</v>
      </c>
      <c r="Q9" s="35" t="s">
        <v>47</v>
      </c>
    </row>
    <row r="10" spans="1:17" s="30" customFormat="1" ht="34.5" customHeight="1" x14ac:dyDescent="0.25">
      <c r="A10" s="90"/>
      <c r="B10" s="90"/>
      <c r="C10" s="90"/>
      <c r="D10" s="90"/>
      <c r="E10" s="47" t="s">
        <v>48</v>
      </c>
      <c r="F10" s="35" t="s">
        <v>35</v>
      </c>
      <c r="G10" s="35" t="s">
        <v>42</v>
      </c>
      <c r="H10" s="35" t="s">
        <v>43</v>
      </c>
      <c r="I10" s="49">
        <v>327</v>
      </c>
      <c r="J10" s="49">
        <v>200</v>
      </c>
      <c r="K10" s="49">
        <v>200</v>
      </c>
      <c r="L10" s="49">
        <v>200</v>
      </c>
      <c r="M10" s="49">
        <v>200</v>
      </c>
      <c r="N10" s="49">
        <f t="shared" si="0"/>
        <v>800</v>
      </c>
      <c r="O10" s="47" t="s">
        <v>96</v>
      </c>
      <c r="P10" s="35" t="s">
        <v>46</v>
      </c>
      <c r="Q10" s="35" t="s">
        <v>47</v>
      </c>
    </row>
    <row r="11" spans="1:17" s="30" customFormat="1" ht="33" customHeight="1" x14ac:dyDescent="0.25">
      <c r="A11" s="90"/>
      <c r="B11" s="90"/>
      <c r="C11" s="90"/>
      <c r="D11" s="90"/>
      <c r="E11" s="47" t="s">
        <v>49</v>
      </c>
      <c r="F11" s="35" t="s">
        <v>35</v>
      </c>
      <c r="G11" s="35" t="s">
        <v>42</v>
      </c>
      <c r="H11" s="35" t="s">
        <v>43</v>
      </c>
      <c r="I11" s="49">
        <v>1160</v>
      </c>
      <c r="J11" s="49">
        <v>680</v>
      </c>
      <c r="K11" s="49">
        <v>600</v>
      </c>
      <c r="L11" s="49">
        <v>1700</v>
      </c>
      <c r="M11" s="49">
        <v>580</v>
      </c>
      <c r="N11" s="49">
        <f>+J11+K11+L11+M11</f>
        <v>3560</v>
      </c>
      <c r="O11" s="47" t="s">
        <v>96</v>
      </c>
      <c r="P11" s="35" t="s">
        <v>46</v>
      </c>
      <c r="Q11" s="35" t="s">
        <v>50</v>
      </c>
    </row>
    <row r="12" spans="1:17" s="30" customFormat="1" ht="36.75" customHeight="1" x14ac:dyDescent="0.25">
      <c r="A12" s="90"/>
      <c r="B12" s="90"/>
      <c r="C12" s="90"/>
      <c r="D12" s="90"/>
      <c r="E12" s="47" t="s">
        <v>51</v>
      </c>
      <c r="F12" s="35" t="s">
        <v>99</v>
      </c>
      <c r="G12" s="35" t="s">
        <v>42</v>
      </c>
      <c r="H12" s="35" t="s">
        <v>43</v>
      </c>
      <c r="I12" s="49">
        <v>0</v>
      </c>
      <c r="J12" s="49">
        <v>3500</v>
      </c>
      <c r="K12" s="49">
        <v>5000</v>
      </c>
      <c r="L12" s="49">
        <v>17000</v>
      </c>
      <c r="M12" s="49">
        <f>8500</f>
        <v>8500</v>
      </c>
      <c r="N12" s="49">
        <f t="shared" si="0"/>
        <v>34000</v>
      </c>
      <c r="O12" s="47" t="s">
        <v>96</v>
      </c>
      <c r="P12" s="35" t="s">
        <v>46</v>
      </c>
      <c r="Q12" s="35" t="s">
        <v>50</v>
      </c>
    </row>
    <row r="13" spans="1:17" s="30" customFormat="1" ht="27.75" customHeight="1" x14ac:dyDescent="0.25">
      <c r="A13" s="90"/>
      <c r="B13" s="90"/>
      <c r="C13" s="90"/>
      <c r="D13" s="90"/>
      <c r="E13" s="47" t="s">
        <v>52</v>
      </c>
      <c r="F13" s="35" t="s">
        <v>99</v>
      </c>
      <c r="G13" s="35" t="s">
        <v>36</v>
      </c>
      <c r="H13" s="35" t="s">
        <v>37</v>
      </c>
      <c r="I13" s="51">
        <v>0.31</v>
      </c>
      <c r="J13" s="51">
        <v>0.77</v>
      </c>
      <c r="K13" s="51">
        <v>0.8</v>
      </c>
      <c r="L13" s="51">
        <v>0.8</v>
      </c>
      <c r="M13" s="51">
        <v>0.8</v>
      </c>
      <c r="N13" s="51">
        <f>+M13</f>
        <v>0.8</v>
      </c>
      <c r="O13" s="47" t="s">
        <v>96</v>
      </c>
      <c r="P13" s="35" t="s">
        <v>53</v>
      </c>
      <c r="Q13" s="35" t="s">
        <v>40</v>
      </c>
    </row>
    <row r="14" spans="1:17" s="30" customFormat="1" ht="47.25" customHeight="1" x14ac:dyDescent="0.25">
      <c r="A14" s="90"/>
      <c r="B14" s="90" t="s">
        <v>144</v>
      </c>
      <c r="C14" s="90" t="s">
        <v>54</v>
      </c>
      <c r="D14" s="90" t="s">
        <v>55</v>
      </c>
      <c r="E14" s="47" t="s">
        <v>56</v>
      </c>
      <c r="F14" s="35" t="s">
        <v>99</v>
      </c>
      <c r="G14" s="35" t="s">
        <v>42</v>
      </c>
      <c r="H14" s="35" t="s">
        <v>43</v>
      </c>
      <c r="I14" s="49">
        <v>84</v>
      </c>
      <c r="J14" s="49">
        <v>13</v>
      </c>
      <c r="K14" s="49">
        <v>30</v>
      </c>
      <c r="L14" s="49">
        <v>20</v>
      </c>
      <c r="M14" s="49">
        <v>37</v>
      </c>
      <c r="N14" s="49">
        <f>+J14+K14+L14+M14</f>
        <v>100</v>
      </c>
      <c r="O14" s="47" t="s">
        <v>96</v>
      </c>
      <c r="P14" s="35" t="s">
        <v>57</v>
      </c>
      <c r="Q14" s="35" t="s">
        <v>147</v>
      </c>
    </row>
    <row r="15" spans="1:17" s="30" customFormat="1" ht="47.25" customHeight="1" x14ac:dyDescent="0.25">
      <c r="A15" s="90"/>
      <c r="B15" s="90"/>
      <c r="C15" s="90"/>
      <c r="D15" s="90"/>
      <c r="E15" s="47" t="s">
        <v>58</v>
      </c>
      <c r="F15" s="35" t="s">
        <v>99</v>
      </c>
      <c r="G15" s="35" t="s">
        <v>42</v>
      </c>
      <c r="H15" s="35" t="s">
        <v>43</v>
      </c>
      <c r="I15" s="49">
        <v>5</v>
      </c>
      <c r="J15" s="50" t="s">
        <v>44</v>
      </c>
      <c r="K15" s="50" t="s">
        <v>44</v>
      </c>
      <c r="L15" s="49">
        <v>5</v>
      </c>
      <c r="M15" s="49">
        <v>5</v>
      </c>
      <c r="N15" s="49">
        <f>+M15+L15</f>
        <v>10</v>
      </c>
      <c r="O15" s="47" t="s">
        <v>96</v>
      </c>
      <c r="P15" s="35" t="s">
        <v>57</v>
      </c>
      <c r="Q15" s="35" t="s">
        <v>147</v>
      </c>
    </row>
    <row r="16" spans="1:17" s="30" customFormat="1" ht="47.25" customHeight="1" x14ac:dyDescent="0.25">
      <c r="A16" s="90"/>
      <c r="B16" s="90"/>
      <c r="C16" s="90"/>
      <c r="D16" s="90"/>
      <c r="E16" s="47" t="s">
        <v>59</v>
      </c>
      <c r="F16" s="35" t="s">
        <v>99</v>
      </c>
      <c r="G16" s="35" t="s">
        <v>42</v>
      </c>
      <c r="H16" s="35" t="s">
        <v>43</v>
      </c>
      <c r="I16" s="49">
        <v>5</v>
      </c>
      <c r="J16" s="50" t="s">
        <v>44</v>
      </c>
      <c r="K16" s="50" t="s">
        <v>44</v>
      </c>
      <c r="L16" s="49">
        <v>10</v>
      </c>
      <c r="M16" s="49">
        <v>10</v>
      </c>
      <c r="N16" s="49">
        <f>+M16+L16</f>
        <v>20</v>
      </c>
      <c r="O16" s="47" t="s">
        <v>96</v>
      </c>
      <c r="P16" s="35" t="s">
        <v>57</v>
      </c>
      <c r="Q16" s="35" t="s">
        <v>147</v>
      </c>
    </row>
    <row r="17" spans="1:17" s="30" customFormat="1" ht="61.5" customHeight="1" x14ac:dyDescent="0.25">
      <c r="A17" s="90" t="s">
        <v>60</v>
      </c>
      <c r="B17" s="90" t="s">
        <v>61</v>
      </c>
      <c r="C17" s="90" t="s">
        <v>145</v>
      </c>
      <c r="D17" s="90" t="s">
        <v>62</v>
      </c>
      <c r="E17" s="47" t="s">
        <v>63</v>
      </c>
      <c r="F17" s="35" t="s">
        <v>35</v>
      </c>
      <c r="G17" s="35" t="s">
        <v>36</v>
      </c>
      <c r="H17" s="35" t="s">
        <v>37</v>
      </c>
      <c r="I17" s="52">
        <v>0.88</v>
      </c>
      <c r="J17" s="52">
        <v>0.89</v>
      </c>
      <c r="K17" s="52">
        <v>0.89</v>
      </c>
      <c r="L17" s="52">
        <v>0.9</v>
      </c>
      <c r="M17" s="52">
        <v>0.9</v>
      </c>
      <c r="N17" s="52">
        <f>+M17</f>
        <v>0.9</v>
      </c>
      <c r="O17" s="47" t="s">
        <v>96</v>
      </c>
      <c r="P17" s="35" t="s">
        <v>64</v>
      </c>
      <c r="Q17" s="35" t="s">
        <v>83</v>
      </c>
    </row>
    <row r="18" spans="1:17" s="30" customFormat="1" ht="48" customHeight="1" x14ac:dyDescent="0.25">
      <c r="A18" s="90"/>
      <c r="B18" s="90"/>
      <c r="C18" s="90"/>
      <c r="D18" s="90"/>
      <c r="E18" s="47" t="s">
        <v>65</v>
      </c>
      <c r="F18" s="35" t="s">
        <v>35</v>
      </c>
      <c r="G18" s="35" t="s">
        <v>36</v>
      </c>
      <c r="H18" s="35" t="s">
        <v>43</v>
      </c>
      <c r="I18" s="49">
        <v>28998</v>
      </c>
      <c r="J18" s="49">
        <v>12000</v>
      </c>
      <c r="K18" s="49">
        <v>13000</v>
      </c>
      <c r="L18" s="49">
        <v>14500</v>
      </c>
      <c r="M18" s="49">
        <v>15500</v>
      </c>
      <c r="N18" s="49">
        <f>+J18+K18+L18+M18</f>
        <v>55000</v>
      </c>
      <c r="O18" s="47" t="s">
        <v>96</v>
      </c>
      <c r="P18" s="35" t="s">
        <v>64</v>
      </c>
      <c r="Q18" s="35" t="s">
        <v>83</v>
      </c>
    </row>
    <row r="19" spans="1:17" s="30" customFormat="1" ht="48" customHeight="1" x14ac:dyDescent="0.25">
      <c r="A19" s="90"/>
      <c r="B19" s="90"/>
      <c r="C19" s="90"/>
      <c r="D19" s="90"/>
      <c r="E19" s="47" t="s">
        <v>66</v>
      </c>
      <c r="F19" s="35" t="s">
        <v>99</v>
      </c>
      <c r="G19" s="35" t="s">
        <v>67</v>
      </c>
      <c r="H19" s="35" t="s">
        <v>43</v>
      </c>
      <c r="I19" s="49">
        <v>1200</v>
      </c>
      <c r="J19" s="49">
        <v>216</v>
      </c>
      <c r="K19" s="49">
        <v>317</v>
      </c>
      <c r="L19" s="49">
        <v>179</v>
      </c>
      <c r="M19" s="49">
        <v>179</v>
      </c>
      <c r="N19" s="49">
        <v>891</v>
      </c>
      <c r="O19" s="47" t="s">
        <v>96</v>
      </c>
      <c r="P19" s="35" t="s">
        <v>64</v>
      </c>
      <c r="Q19" s="35" t="s">
        <v>83</v>
      </c>
    </row>
    <row r="20" spans="1:17" s="30" customFormat="1" ht="48" customHeight="1" x14ac:dyDescent="0.25">
      <c r="A20" s="90"/>
      <c r="B20" s="90"/>
      <c r="C20" s="90"/>
      <c r="D20" s="90"/>
      <c r="E20" s="47" t="s">
        <v>68</v>
      </c>
      <c r="F20" s="35" t="s">
        <v>99</v>
      </c>
      <c r="G20" s="35" t="s">
        <v>42</v>
      </c>
      <c r="H20" s="35" t="s">
        <v>43</v>
      </c>
      <c r="I20" s="49">
        <v>0</v>
      </c>
      <c r="J20" s="50" t="s">
        <v>44</v>
      </c>
      <c r="K20" s="49">
        <v>3</v>
      </c>
      <c r="L20" s="49">
        <v>3</v>
      </c>
      <c r="M20" s="49">
        <v>3</v>
      </c>
      <c r="N20" s="49">
        <f>+K20+L20+M20</f>
        <v>9</v>
      </c>
      <c r="O20" s="47" t="s">
        <v>96</v>
      </c>
      <c r="P20" s="35" t="s">
        <v>57</v>
      </c>
      <c r="Q20" s="35" t="s">
        <v>83</v>
      </c>
    </row>
    <row r="21" spans="1:17" s="30" customFormat="1" ht="51.75" customHeight="1" x14ac:dyDescent="0.25">
      <c r="A21" s="90" t="s">
        <v>69</v>
      </c>
      <c r="B21" s="90" t="s">
        <v>70</v>
      </c>
      <c r="C21" s="90" t="s">
        <v>71</v>
      </c>
      <c r="D21" s="90" t="s">
        <v>72</v>
      </c>
      <c r="E21" s="47" t="s">
        <v>73</v>
      </c>
      <c r="F21" s="35" t="s">
        <v>35</v>
      </c>
      <c r="G21" s="35" t="s">
        <v>42</v>
      </c>
      <c r="H21" s="35" t="s">
        <v>43</v>
      </c>
      <c r="I21" s="49">
        <v>84</v>
      </c>
      <c r="J21" s="49">
        <v>10</v>
      </c>
      <c r="K21" s="49">
        <v>20</v>
      </c>
      <c r="L21" s="49">
        <v>30</v>
      </c>
      <c r="M21" s="49">
        <v>66</v>
      </c>
      <c r="N21" s="49">
        <f>+J21+K21+L21+M21</f>
        <v>126</v>
      </c>
      <c r="O21" s="47" t="s">
        <v>96</v>
      </c>
      <c r="P21" s="35" t="s">
        <v>141</v>
      </c>
      <c r="Q21" s="35" t="s">
        <v>74</v>
      </c>
    </row>
    <row r="22" spans="1:17" s="30" customFormat="1" ht="51.75" customHeight="1" x14ac:dyDescent="0.25">
      <c r="A22" s="90"/>
      <c r="B22" s="90"/>
      <c r="C22" s="90"/>
      <c r="D22" s="90"/>
      <c r="E22" s="47" t="s">
        <v>75</v>
      </c>
      <c r="F22" s="35" t="s">
        <v>35</v>
      </c>
      <c r="G22" s="35" t="s">
        <v>42</v>
      </c>
      <c r="H22" s="35" t="s">
        <v>43</v>
      </c>
      <c r="I22" s="49">
        <v>20</v>
      </c>
      <c r="J22" s="49">
        <v>4</v>
      </c>
      <c r="K22" s="49">
        <v>7</v>
      </c>
      <c r="L22" s="49">
        <v>7</v>
      </c>
      <c r="M22" s="49">
        <v>7</v>
      </c>
      <c r="N22" s="49">
        <f>+J22+K22+L22+M22</f>
        <v>25</v>
      </c>
      <c r="O22" s="47" t="s">
        <v>97</v>
      </c>
      <c r="P22" s="35" t="s">
        <v>141</v>
      </c>
      <c r="Q22" s="35" t="s">
        <v>74</v>
      </c>
    </row>
    <row r="23" spans="1:17" s="30" customFormat="1" ht="51.75" customHeight="1" x14ac:dyDescent="0.25">
      <c r="A23" s="90"/>
      <c r="B23" s="90"/>
      <c r="C23" s="90"/>
      <c r="D23" s="90"/>
      <c r="E23" s="47" t="s">
        <v>76</v>
      </c>
      <c r="F23" s="35" t="s">
        <v>35</v>
      </c>
      <c r="G23" s="35" t="s">
        <v>42</v>
      </c>
      <c r="H23" s="35" t="s">
        <v>43</v>
      </c>
      <c r="I23" s="49">
        <v>1</v>
      </c>
      <c r="J23" s="49">
        <v>1</v>
      </c>
      <c r="K23" s="49">
        <v>2</v>
      </c>
      <c r="L23" s="49">
        <v>1</v>
      </c>
      <c r="M23" s="49">
        <v>1</v>
      </c>
      <c r="N23" s="49">
        <f>+J23+K23+L23+M23</f>
        <v>5</v>
      </c>
      <c r="O23" s="47" t="s">
        <v>97</v>
      </c>
      <c r="P23" s="35" t="s">
        <v>141</v>
      </c>
      <c r="Q23" s="35" t="s">
        <v>74</v>
      </c>
    </row>
    <row r="24" spans="1:17" s="30" customFormat="1" ht="41.25" customHeight="1" x14ac:dyDescent="0.25">
      <c r="A24" s="90" t="s">
        <v>77</v>
      </c>
      <c r="B24" s="90" t="s">
        <v>78</v>
      </c>
      <c r="C24" s="90" t="s">
        <v>79</v>
      </c>
      <c r="D24" s="90" t="s">
        <v>80</v>
      </c>
      <c r="E24" s="47" t="s">
        <v>81</v>
      </c>
      <c r="F24" s="35" t="s">
        <v>35</v>
      </c>
      <c r="G24" s="35" t="s">
        <v>42</v>
      </c>
      <c r="H24" s="35" t="s">
        <v>43</v>
      </c>
      <c r="I24" s="53">
        <v>2.1</v>
      </c>
      <c r="J24" s="53">
        <v>1</v>
      </c>
      <c r="K24" s="53">
        <v>1.5</v>
      </c>
      <c r="L24" s="53">
        <v>1.9</v>
      </c>
      <c r="M24" s="53">
        <v>2</v>
      </c>
      <c r="N24" s="53">
        <f>+J24+K24+L24+M24</f>
        <v>6.4</v>
      </c>
      <c r="O24" s="47" t="s">
        <v>97</v>
      </c>
      <c r="P24" s="35" t="s">
        <v>141</v>
      </c>
      <c r="Q24" s="35" t="s">
        <v>142</v>
      </c>
    </row>
    <row r="25" spans="1:17" s="30" customFormat="1" ht="46.5" customHeight="1" x14ac:dyDescent="0.25">
      <c r="A25" s="90"/>
      <c r="B25" s="90"/>
      <c r="C25" s="90"/>
      <c r="D25" s="90"/>
      <c r="E25" s="47" t="s">
        <v>82</v>
      </c>
      <c r="F25" s="35" t="s">
        <v>35</v>
      </c>
      <c r="G25" s="35" t="s">
        <v>36</v>
      </c>
      <c r="H25" s="35" t="s">
        <v>37</v>
      </c>
      <c r="I25" s="54">
        <v>1.2E-2</v>
      </c>
      <c r="J25" s="54">
        <v>1.4999999999999999E-2</v>
      </c>
      <c r="K25" s="54">
        <v>1.6E-2</v>
      </c>
      <c r="L25" s="54">
        <v>1.7999999999999999E-2</v>
      </c>
      <c r="M25" s="54">
        <v>0.02</v>
      </c>
      <c r="N25" s="54">
        <v>0.02</v>
      </c>
      <c r="O25" s="47" t="s">
        <v>97</v>
      </c>
      <c r="P25" s="35" t="s">
        <v>140</v>
      </c>
      <c r="Q25" s="35" t="s">
        <v>83</v>
      </c>
    </row>
    <row r="26" spans="1:17" s="30" customFormat="1" ht="48.75" customHeight="1" x14ac:dyDescent="0.25">
      <c r="A26" s="90"/>
      <c r="B26" s="90"/>
      <c r="C26" s="90"/>
      <c r="D26" s="90"/>
      <c r="E26" s="47" t="s">
        <v>84</v>
      </c>
      <c r="F26" s="35" t="s">
        <v>35</v>
      </c>
      <c r="G26" s="35" t="s">
        <v>36</v>
      </c>
      <c r="H26" s="35" t="s">
        <v>37</v>
      </c>
      <c r="I26" s="55">
        <v>1.6999999999999999E-3</v>
      </c>
      <c r="J26" s="55">
        <v>2.5000000000000001E-3</v>
      </c>
      <c r="K26" s="55">
        <v>2.8E-3</v>
      </c>
      <c r="L26" s="55">
        <v>3.2000000000000002E-3</v>
      </c>
      <c r="M26" s="55">
        <v>3.5000000000000001E-3</v>
      </c>
      <c r="N26" s="55">
        <f>+M26</f>
        <v>3.5000000000000001E-3</v>
      </c>
      <c r="O26" s="47" t="s">
        <v>97</v>
      </c>
      <c r="P26" s="35" t="s">
        <v>140</v>
      </c>
      <c r="Q26" s="35" t="s">
        <v>83</v>
      </c>
    </row>
    <row r="27" spans="1:17" s="30" customFormat="1" ht="46.5" customHeight="1" x14ac:dyDescent="0.25">
      <c r="A27" s="90"/>
      <c r="B27" s="90"/>
      <c r="C27" s="90"/>
      <c r="D27" s="90"/>
      <c r="E27" s="47" t="s">
        <v>85</v>
      </c>
      <c r="F27" s="35" t="s">
        <v>35</v>
      </c>
      <c r="G27" s="35" t="s">
        <v>42</v>
      </c>
      <c r="H27" s="35" t="s">
        <v>43</v>
      </c>
      <c r="I27" s="49">
        <v>25</v>
      </c>
      <c r="J27" s="49">
        <v>11</v>
      </c>
      <c r="K27" s="49">
        <v>14</v>
      </c>
      <c r="L27" s="49">
        <f>16+5</f>
        <v>21</v>
      </c>
      <c r="M27" s="49">
        <v>18</v>
      </c>
      <c r="N27" s="49">
        <f t="shared" ref="N27:N29" si="1">+J27+K27+L27+M27</f>
        <v>64</v>
      </c>
      <c r="O27" s="47" t="s">
        <v>97</v>
      </c>
      <c r="P27" s="35" t="s">
        <v>141</v>
      </c>
      <c r="Q27" s="35" t="s">
        <v>142</v>
      </c>
    </row>
    <row r="28" spans="1:17" s="30" customFormat="1" ht="46.5" customHeight="1" x14ac:dyDescent="0.25">
      <c r="A28" s="90"/>
      <c r="B28" s="90"/>
      <c r="C28" s="90"/>
      <c r="D28" s="90"/>
      <c r="E28" s="47" t="s">
        <v>86</v>
      </c>
      <c r="F28" s="35" t="s">
        <v>35</v>
      </c>
      <c r="G28" s="35" t="s">
        <v>42</v>
      </c>
      <c r="H28" s="35" t="s">
        <v>43</v>
      </c>
      <c r="I28" s="49">
        <v>4000</v>
      </c>
      <c r="J28" s="49">
        <v>600</v>
      </c>
      <c r="K28" s="49">
        <v>1500</v>
      </c>
      <c r="L28" s="49">
        <v>1500</v>
      </c>
      <c r="M28" s="49">
        <v>600</v>
      </c>
      <c r="N28" s="49">
        <f t="shared" si="1"/>
        <v>4200</v>
      </c>
      <c r="O28" s="47" t="s">
        <v>97</v>
      </c>
      <c r="P28" s="35" t="s">
        <v>141</v>
      </c>
      <c r="Q28" s="35" t="s">
        <v>142</v>
      </c>
    </row>
    <row r="29" spans="1:17" s="30" customFormat="1" ht="48" customHeight="1" x14ac:dyDescent="0.25">
      <c r="A29" s="90"/>
      <c r="B29" s="90"/>
      <c r="C29" s="90"/>
      <c r="D29" s="90"/>
      <c r="E29" s="47" t="s">
        <v>87</v>
      </c>
      <c r="F29" s="35" t="s">
        <v>35</v>
      </c>
      <c r="G29" s="35" t="s">
        <v>42</v>
      </c>
      <c r="H29" s="35" t="s">
        <v>43</v>
      </c>
      <c r="I29" s="49">
        <v>1720</v>
      </c>
      <c r="J29" s="49">
        <v>500</v>
      </c>
      <c r="K29" s="49">
        <v>520</v>
      </c>
      <c r="L29" s="49">
        <v>530</v>
      </c>
      <c r="M29" s="49">
        <v>550</v>
      </c>
      <c r="N29" s="49">
        <f t="shared" si="1"/>
        <v>2100</v>
      </c>
      <c r="O29" s="47" t="s">
        <v>97</v>
      </c>
      <c r="P29" s="35" t="s">
        <v>141</v>
      </c>
      <c r="Q29" s="35" t="s">
        <v>142</v>
      </c>
    </row>
    <row r="30" spans="1:17" s="30" customFormat="1" ht="54.75" customHeight="1" x14ac:dyDescent="0.25">
      <c r="A30" s="90" t="s">
        <v>88</v>
      </c>
      <c r="B30" s="91" t="s">
        <v>89</v>
      </c>
      <c r="C30" s="90" t="s">
        <v>90</v>
      </c>
      <c r="D30" s="90" t="s">
        <v>91</v>
      </c>
      <c r="E30" s="47" t="s">
        <v>92</v>
      </c>
      <c r="F30" s="35" t="s">
        <v>99</v>
      </c>
      <c r="G30" s="35" t="s">
        <v>42</v>
      </c>
      <c r="H30" s="35" t="s">
        <v>43</v>
      </c>
      <c r="I30" s="55" t="s">
        <v>93</v>
      </c>
      <c r="J30" s="51">
        <v>0</v>
      </c>
      <c r="K30" s="51">
        <v>0.5</v>
      </c>
      <c r="L30" s="51">
        <v>1</v>
      </c>
      <c r="M30" s="50" t="s">
        <v>44</v>
      </c>
      <c r="N30" s="51">
        <v>1</v>
      </c>
      <c r="O30" s="47" t="s">
        <v>98</v>
      </c>
      <c r="P30" s="35" t="s">
        <v>94</v>
      </c>
      <c r="Q30" s="35" t="s">
        <v>95</v>
      </c>
    </row>
    <row r="31" spans="1:17" s="30" customFormat="1" ht="95.25" customHeight="1" x14ac:dyDescent="0.25">
      <c r="A31" s="90"/>
      <c r="B31" s="91"/>
      <c r="C31" s="90"/>
      <c r="D31" s="90"/>
      <c r="E31" s="47" t="s">
        <v>143</v>
      </c>
      <c r="F31" s="35" t="s">
        <v>99</v>
      </c>
      <c r="G31" s="35" t="s">
        <v>42</v>
      </c>
      <c r="H31" s="35" t="s">
        <v>37</v>
      </c>
      <c r="I31" s="55">
        <v>1</v>
      </c>
      <c r="J31" s="51">
        <v>1</v>
      </c>
      <c r="K31" s="51">
        <v>1</v>
      </c>
      <c r="L31" s="51">
        <v>1</v>
      </c>
      <c r="M31" s="51">
        <v>1</v>
      </c>
      <c r="N31" s="51">
        <v>1</v>
      </c>
      <c r="O31" s="47" t="s">
        <v>97</v>
      </c>
      <c r="P31" s="35" t="s">
        <v>100</v>
      </c>
      <c r="Q31" s="35" t="s">
        <v>146</v>
      </c>
    </row>
    <row r="32" spans="1:17" s="5" customFormat="1" ht="15" customHeight="1" x14ac:dyDescent="0.25">
      <c r="A32" s="28"/>
      <c r="B32" s="28"/>
      <c r="C32" s="28"/>
      <c r="D32" s="28"/>
      <c r="E32" s="28"/>
    </row>
    <row r="33" spans="1:5" s="5" customFormat="1" ht="15" customHeight="1" x14ac:dyDescent="0.25">
      <c r="A33" s="28"/>
      <c r="B33" s="28"/>
      <c r="C33" s="28"/>
      <c r="D33" s="28"/>
      <c r="E33" s="28"/>
    </row>
    <row r="34" spans="1:5" s="5" customFormat="1" ht="69.75" customHeight="1" x14ac:dyDescent="0.25">
      <c r="A34" s="28"/>
      <c r="B34" s="28"/>
      <c r="C34" s="28"/>
      <c r="D34" s="28"/>
      <c r="E34" s="28"/>
    </row>
    <row r="35" spans="1:5" s="5" customFormat="1" ht="113.25" customHeight="1" x14ac:dyDescent="0.25">
      <c r="A35" s="28"/>
      <c r="B35" s="28"/>
      <c r="C35" s="28"/>
      <c r="D35" s="28"/>
      <c r="E35" s="28"/>
    </row>
    <row r="36" spans="1:5" s="5" customFormat="1" ht="58.5" customHeight="1" x14ac:dyDescent="0.25">
      <c r="A36" s="28"/>
      <c r="B36" s="28"/>
      <c r="C36" s="28"/>
      <c r="D36" s="28"/>
      <c r="E36" s="28"/>
    </row>
    <row r="37" spans="1:5" s="5" customFormat="1" ht="45" customHeight="1" x14ac:dyDescent="0.25">
      <c r="A37" s="28"/>
      <c r="B37" s="28"/>
      <c r="C37" s="28"/>
      <c r="D37" s="28"/>
      <c r="E37" s="28"/>
    </row>
    <row r="38" spans="1:5" s="5" customFormat="1" ht="87" customHeight="1" x14ac:dyDescent="0.25">
      <c r="A38" s="28"/>
      <c r="B38" s="28"/>
      <c r="C38" s="28"/>
      <c r="D38" s="28"/>
      <c r="E38" s="28"/>
    </row>
    <row r="39" spans="1:5" s="5" customFormat="1" ht="60" customHeight="1" x14ac:dyDescent="0.25">
      <c r="A39" s="28"/>
      <c r="B39" s="28"/>
      <c r="C39" s="28"/>
      <c r="D39" s="28"/>
      <c r="E39" s="28"/>
    </row>
    <row r="40" spans="1:5" s="5" customFormat="1" ht="78" customHeight="1" x14ac:dyDescent="0.25">
      <c r="A40" s="28"/>
      <c r="B40" s="28"/>
      <c r="C40" s="28"/>
      <c r="D40" s="28"/>
      <c r="E40" s="28"/>
    </row>
    <row r="41" spans="1:5" s="5" customFormat="1" ht="88.5" customHeight="1" x14ac:dyDescent="0.25">
      <c r="E41" s="28"/>
    </row>
    <row r="42" spans="1:5" s="5" customFormat="1" ht="99.75" customHeight="1" x14ac:dyDescent="0.25">
      <c r="E42" s="28"/>
    </row>
    <row r="43" spans="1:5" s="5" customFormat="1" ht="90" customHeight="1" x14ac:dyDescent="0.25">
      <c r="E43" s="28"/>
    </row>
    <row r="44" spans="1:5" s="5" customFormat="1" ht="15" customHeight="1" x14ac:dyDescent="0.25">
      <c r="E44" s="28"/>
    </row>
    <row r="45" spans="1:5" s="5" customFormat="1" ht="15" customHeight="1" x14ac:dyDescent="0.25">
      <c r="E45" s="28"/>
    </row>
    <row r="46" spans="1:5" s="5" customFormat="1" ht="15" customHeight="1" x14ac:dyDescent="0.25">
      <c r="E46" s="28"/>
    </row>
    <row r="47" spans="1:5" s="5" customFormat="1" ht="15" customHeight="1" x14ac:dyDescent="0.25">
      <c r="E47" s="28"/>
    </row>
    <row r="48" spans="1:5" s="5" customFormat="1" ht="15" customHeight="1" x14ac:dyDescent="0.25">
      <c r="E48" s="28"/>
    </row>
    <row r="49" spans="5:5" s="5" customFormat="1" ht="15" customHeight="1" x14ac:dyDescent="0.25">
      <c r="E49" s="28"/>
    </row>
    <row r="50" spans="5:5" s="5" customFormat="1" ht="15" customHeight="1" x14ac:dyDescent="0.25">
      <c r="E50" s="28"/>
    </row>
    <row r="51" spans="5:5" s="5" customFormat="1" ht="15" customHeight="1" x14ac:dyDescent="0.25">
      <c r="E51" s="28"/>
    </row>
    <row r="52" spans="5:5" s="5" customFormat="1" ht="15" customHeight="1" x14ac:dyDescent="0.25">
      <c r="E52" s="28"/>
    </row>
    <row r="53" spans="5:5" s="5" customFormat="1" ht="15" customHeight="1" x14ac:dyDescent="0.25">
      <c r="E53" s="28"/>
    </row>
    <row r="54" spans="5:5" s="5" customFormat="1" ht="15" customHeight="1" x14ac:dyDescent="0.25">
      <c r="E54" s="28"/>
    </row>
    <row r="55" spans="5:5" s="5" customFormat="1" ht="15" customHeight="1" x14ac:dyDescent="0.25">
      <c r="E55" s="28"/>
    </row>
    <row r="56" spans="5:5" s="5" customFormat="1" ht="15" customHeight="1" x14ac:dyDescent="0.25">
      <c r="E56" s="28"/>
    </row>
    <row r="57" spans="5:5" s="5" customFormat="1" ht="15" customHeight="1" x14ac:dyDescent="0.25">
      <c r="E57" s="28"/>
    </row>
    <row r="58" spans="5:5" s="5" customFormat="1" ht="15" customHeight="1" x14ac:dyDescent="0.25">
      <c r="E58" s="28"/>
    </row>
    <row r="59" spans="5:5" s="5" customFormat="1" ht="15" customHeight="1" x14ac:dyDescent="0.25">
      <c r="E59" s="28"/>
    </row>
    <row r="60" spans="5:5" s="5" customFormat="1" ht="15" customHeight="1" x14ac:dyDescent="0.25">
      <c r="E60" s="28"/>
    </row>
    <row r="61" spans="5:5" s="5" customFormat="1" ht="15" customHeight="1" x14ac:dyDescent="0.25">
      <c r="E61" s="28"/>
    </row>
  </sheetData>
  <mergeCells count="30">
    <mergeCell ref="A24:A29"/>
    <mergeCell ref="B24:B29"/>
    <mergeCell ref="C24:C29"/>
    <mergeCell ref="D24:D29"/>
    <mergeCell ref="A30:A31"/>
    <mergeCell ref="B30:B31"/>
    <mergeCell ref="C30:C31"/>
    <mergeCell ref="D30:D31"/>
    <mergeCell ref="A17:A20"/>
    <mergeCell ref="B17:B20"/>
    <mergeCell ref="C17:C20"/>
    <mergeCell ref="D17:D20"/>
    <mergeCell ref="A21:A23"/>
    <mergeCell ref="B21:B23"/>
    <mergeCell ref="C21:C23"/>
    <mergeCell ref="D21:D23"/>
    <mergeCell ref="J5:N5"/>
    <mergeCell ref="A7:A16"/>
    <mergeCell ref="B7:B13"/>
    <mergeCell ref="C7:C13"/>
    <mergeCell ref="D7:D13"/>
    <mergeCell ref="B14:B16"/>
    <mergeCell ref="C14:C16"/>
    <mergeCell ref="D14:D16"/>
    <mergeCell ref="P3:Q3"/>
    <mergeCell ref="D1:O3"/>
    <mergeCell ref="A1:C3"/>
    <mergeCell ref="A4:Q4"/>
    <mergeCell ref="P1:Q1"/>
    <mergeCell ref="P2:Q2"/>
  </mergeCells>
  <printOptions horizontalCentered="1"/>
  <pageMargins left="0.23622047244094491" right="0.23622047244094491" top="0.31496062992125984" bottom="0.74803149606299213" header="0.31496062992125984" footer="0.31496062992125984"/>
  <pageSetup paperSize="9" scale="23" orientation="landscape" r:id="rId1"/>
  <rowBreaks count="1" manualBreakCount="1">
    <brk id="37"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
  <sheetViews>
    <sheetView showGridLines="0" topLeftCell="A38" workbookViewId="0">
      <selection activeCell="B40" sqref="B40"/>
    </sheetView>
  </sheetViews>
  <sheetFormatPr baseColWidth="10" defaultColWidth="15" defaultRowHeight="16.5" x14ac:dyDescent="0.3"/>
  <cols>
    <col min="1" max="1" width="21.42578125" style="26" customWidth="1"/>
    <col min="2" max="2" width="99.42578125" style="26" customWidth="1"/>
    <col min="3" max="3" width="29.85546875" style="26" customWidth="1"/>
    <col min="4" max="4" width="18" style="26" customWidth="1"/>
    <col min="5" max="16384" width="15" style="26"/>
  </cols>
  <sheetData>
    <row r="1" spans="1:4" x14ac:dyDescent="0.3">
      <c r="A1" s="96" t="s">
        <v>19</v>
      </c>
      <c r="B1" s="96"/>
      <c r="C1" s="96"/>
      <c r="D1" s="96"/>
    </row>
    <row r="3" spans="1:4" x14ac:dyDescent="0.3">
      <c r="A3" s="32" t="s">
        <v>20</v>
      </c>
      <c r="B3" s="32" t="s">
        <v>21</v>
      </c>
      <c r="C3" s="33" t="s">
        <v>22</v>
      </c>
      <c r="D3" s="32" t="s">
        <v>23</v>
      </c>
    </row>
    <row r="4" spans="1:4" s="27" customFormat="1" ht="36" customHeight="1" x14ac:dyDescent="0.25">
      <c r="A4" s="56">
        <v>44225</v>
      </c>
      <c r="B4" s="40" t="s">
        <v>148</v>
      </c>
      <c r="C4" s="45" t="s">
        <v>130</v>
      </c>
      <c r="D4" s="34">
        <v>1</v>
      </c>
    </row>
    <row r="5" spans="1:4" s="27" customFormat="1" ht="91.5" customHeight="1" x14ac:dyDescent="0.25">
      <c r="A5" s="100">
        <v>44334</v>
      </c>
      <c r="B5" s="41" t="s">
        <v>149</v>
      </c>
      <c r="C5" s="36" t="s">
        <v>130</v>
      </c>
      <c r="D5" s="97">
        <v>2</v>
      </c>
    </row>
    <row r="6" spans="1:4" s="27" customFormat="1" ht="33" x14ac:dyDescent="0.25">
      <c r="A6" s="101"/>
      <c r="B6" s="42" t="s">
        <v>103</v>
      </c>
      <c r="C6" s="38" t="s">
        <v>130</v>
      </c>
      <c r="D6" s="98"/>
    </row>
    <row r="7" spans="1:4" s="27" customFormat="1" ht="117" customHeight="1" x14ac:dyDescent="0.25">
      <c r="A7" s="101"/>
      <c r="B7" s="42" t="s">
        <v>104</v>
      </c>
      <c r="C7" s="38" t="s">
        <v>130</v>
      </c>
      <c r="D7" s="98"/>
    </row>
    <row r="8" spans="1:4" s="27" customFormat="1" ht="85.5" customHeight="1" x14ac:dyDescent="0.25">
      <c r="A8" s="101"/>
      <c r="B8" s="42" t="s">
        <v>105</v>
      </c>
      <c r="C8" s="38" t="s">
        <v>130</v>
      </c>
      <c r="D8" s="98"/>
    </row>
    <row r="9" spans="1:4" s="27" customFormat="1" ht="99" customHeight="1" x14ac:dyDescent="0.25">
      <c r="A9" s="101"/>
      <c r="B9" s="42" t="s">
        <v>106</v>
      </c>
      <c r="C9" s="38" t="s">
        <v>130</v>
      </c>
      <c r="D9" s="98"/>
    </row>
    <row r="10" spans="1:4" s="27" customFormat="1" ht="33" x14ac:dyDescent="0.25">
      <c r="A10" s="101"/>
      <c r="B10" s="42" t="s">
        <v>107</v>
      </c>
      <c r="C10" s="38" t="s">
        <v>130</v>
      </c>
      <c r="D10" s="98"/>
    </row>
    <row r="11" spans="1:4" s="27" customFormat="1" ht="33" x14ac:dyDescent="0.25">
      <c r="A11" s="101"/>
      <c r="B11" s="42" t="s">
        <v>108</v>
      </c>
      <c r="C11" s="38" t="s">
        <v>130</v>
      </c>
      <c r="D11" s="98"/>
    </row>
    <row r="12" spans="1:4" s="27" customFormat="1" ht="49.5" x14ac:dyDescent="0.25">
      <c r="A12" s="101"/>
      <c r="B12" s="42" t="s">
        <v>109</v>
      </c>
      <c r="C12" s="38" t="s">
        <v>130</v>
      </c>
      <c r="D12" s="98"/>
    </row>
    <row r="13" spans="1:4" s="27" customFormat="1" ht="66.75" customHeight="1" x14ac:dyDescent="0.25">
      <c r="A13" s="101"/>
      <c r="B13" s="42" t="s">
        <v>110</v>
      </c>
      <c r="C13" s="38" t="s">
        <v>130</v>
      </c>
      <c r="D13" s="98"/>
    </row>
    <row r="14" spans="1:4" s="27" customFormat="1" ht="66.75" customHeight="1" x14ac:dyDescent="0.25">
      <c r="A14" s="101"/>
      <c r="B14" s="42" t="s">
        <v>135</v>
      </c>
      <c r="C14" s="38" t="s">
        <v>130</v>
      </c>
      <c r="D14" s="98"/>
    </row>
    <row r="15" spans="1:4" s="27" customFormat="1" ht="66.75" customHeight="1" x14ac:dyDescent="0.25">
      <c r="A15" s="101"/>
      <c r="B15" s="42" t="s">
        <v>111</v>
      </c>
      <c r="C15" s="38" t="s">
        <v>130</v>
      </c>
      <c r="D15" s="98"/>
    </row>
    <row r="16" spans="1:4" s="27" customFormat="1" ht="66.75" customHeight="1" x14ac:dyDescent="0.25">
      <c r="A16" s="101"/>
      <c r="B16" s="42" t="s">
        <v>112</v>
      </c>
      <c r="C16" s="38" t="s">
        <v>130</v>
      </c>
      <c r="D16" s="98"/>
    </row>
    <row r="17" spans="1:4" s="27" customFormat="1" ht="66.75" customHeight="1" x14ac:dyDescent="0.25">
      <c r="A17" s="101"/>
      <c r="B17" s="42" t="s">
        <v>113</v>
      </c>
      <c r="C17" s="38" t="s">
        <v>130</v>
      </c>
      <c r="D17" s="98"/>
    </row>
    <row r="18" spans="1:4" s="27" customFormat="1" ht="129.75" customHeight="1" x14ac:dyDescent="0.25">
      <c r="A18" s="101"/>
      <c r="B18" s="42" t="s">
        <v>114</v>
      </c>
      <c r="C18" s="38" t="s">
        <v>130</v>
      </c>
      <c r="D18" s="98"/>
    </row>
    <row r="19" spans="1:4" s="27" customFormat="1" ht="95.25" customHeight="1" x14ac:dyDescent="0.25">
      <c r="A19" s="101"/>
      <c r="B19" s="42" t="s">
        <v>115</v>
      </c>
      <c r="C19" s="38" t="s">
        <v>130</v>
      </c>
      <c r="D19" s="98"/>
    </row>
    <row r="20" spans="1:4" s="27" customFormat="1" ht="103.5" customHeight="1" x14ac:dyDescent="0.25">
      <c r="A20" s="101"/>
      <c r="B20" s="42" t="s">
        <v>116</v>
      </c>
      <c r="C20" s="38" t="s">
        <v>130</v>
      </c>
      <c r="D20" s="98"/>
    </row>
    <row r="21" spans="1:4" s="27" customFormat="1" ht="115.5" x14ac:dyDescent="0.25">
      <c r="A21" s="101"/>
      <c r="B21" s="42" t="s">
        <v>117</v>
      </c>
      <c r="C21" s="38" t="s">
        <v>130</v>
      </c>
      <c r="D21" s="98"/>
    </row>
    <row r="22" spans="1:4" s="27" customFormat="1" ht="99" x14ac:dyDescent="0.25">
      <c r="A22" s="101"/>
      <c r="B22" s="42" t="s">
        <v>118</v>
      </c>
      <c r="C22" s="38" t="s">
        <v>130</v>
      </c>
      <c r="D22" s="98"/>
    </row>
    <row r="23" spans="1:4" s="27" customFormat="1" ht="82.5" x14ac:dyDescent="0.25">
      <c r="A23" s="101"/>
      <c r="B23" s="42" t="s">
        <v>119</v>
      </c>
      <c r="C23" s="38" t="s">
        <v>130</v>
      </c>
      <c r="D23" s="98"/>
    </row>
    <row r="24" spans="1:4" s="27" customFormat="1" ht="198" x14ac:dyDescent="0.25">
      <c r="A24" s="101"/>
      <c r="B24" s="43" t="s">
        <v>150</v>
      </c>
      <c r="C24" s="46" t="s">
        <v>130</v>
      </c>
      <c r="D24" s="98"/>
    </row>
    <row r="25" spans="1:4" s="27" customFormat="1" ht="49.5" x14ac:dyDescent="0.25">
      <c r="A25" s="101"/>
      <c r="B25" s="42" t="s">
        <v>120</v>
      </c>
      <c r="C25" s="38" t="s">
        <v>130</v>
      </c>
      <c r="D25" s="98"/>
    </row>
    <row r="26" spans="1:4" s="27" customFormat="1" ht="49.5" x14ac:dyDescent="0.25">
      <c r="A26" s="101"/>
      <c r="B26" s="42" t="s">
        <v>121</v>
      </c>
      <c r="C26" s="38" t="s">
        <v>130</v>
      </c>
      <c r="D26" s="98"/>
    </row>
    <row r="27" spans="1:4" s="27" customFormat="1" ht="148.5" x14ac:dyDescent="0.25">
      <c r="A27" s="101"/>
      <c r="B27" s="42" t="s">
        <v>122</v>
      </c>
      <c r="C27" s="38" t="s">
        <v>130</v>
      </c>
      <c r="D27" s="98"/>
    </row>
    <row r="28" spans="1:4" s="27" customFormat="1" ht="49.5" x14ac:dyDescent="0.25">
      <c r="A28" s="101"/>
      <c r="B28" s="42" t="s">
        <v>123</v>
      </c>
      <c r="C28" s="38" t="s">
        <v>130</v>
      </c>
      <c r="D28" s="98"/>
    </row>
    <row r="29" spans="1:4" s="27" customFormat="1" ht="49.5" x14ac:dyDescent="0.25">
      <c r="A29" s="101"/>
      <c r="B29" s="42" t="s">
        <v>124</v>
      </c>
      <c r="C29" s="38" t="s">
        <v>130</v>
      </c>
      <c r="D29" s="98"/>
    </row>
    <row r="30" spans="1:4" s="27" customFormat="1" ht="66" x14ac:dyDescent="0.25">
      <c r="A30" s="101"/>
      <c r="B30" s="42" t="s">
        <v>125</v>
      </c>
      <c r="C30" s="38" t="s">
        <v>130</v>
      </c>
      <c r="D30" s="98"/>
    </row>
    <row r="31" spans="1:4" s="27" customFormat="1" ht="82.5" x14ac:dyDescent="0.25">
      <c r="A31" s="101"/>
      <c r="B31" s="42" t="s">
        <v>126</v>
      </c>
      <c r="C31" s="38" t="s">
        <v>130</v>
      </c>
      <c r="D31" s="98"/>
    </row>
    <row r="32" spans="1:4" s="27" customFormat="1" x14ac:dyDescent="0.25">
      <c r="A32" s="101"/>
      <c r="B32" s="42" t="s">
        <v>134</v>
      </c>
      <c r="C32" s="38" t="s">
        <v>130</v>
      </c>
      <c r="D32" s="98"/>
    </row>
    <row r="33" spans="1:4" s="27" customFormat="1" ht="66" x14ac:dyDescent="0.25">
      <c r="A33" s="101"/>
      <c r="B33" s="42" t="s">
        <v>127</v>
      </c>
      <c r="C33" s="38" t="s">
        <v>130</v>
      </c>
      <c r="D33" s="98"/>
    </row>
    <row r="34" spans="1:4" s="27" customFormat="1" ht="99" x14ac:dyDescent="0.25">
      <c r="A34" s="101"/>
      <c r="B34" s="42" t="s">
        <v>128</v>
      </c>
      <c r="C34" s="38" t="s">
        <v>130</v>
      </c>
      <c r="D34" s="98"/>
    </row>
    <row r="35" spans="1:4" s="27" customFormat="1" ht="198" x14ac:dyDescent="0.25">
      <c r="A35" s="101"/>
      <c r="B35" s="42" t="s">
        <v>151</v>
      </c>
      <c r="C35" s="38" t="s">
        <v>130</v>
      </c>
      <c r="D35" s="98"/>
    </row>
    <row r="36" spans="1:4" s="27" customFormat="1" ht="33" x14ac:dyDescent="0.25">
      <c r="A36" s="102"/>
      <c r="B36" s="44" t="s">
        <v>129</v>
      </c>
      <c r="C36" s="39" t="s">
        <v>130</v>
      </c>
      <c r="D36" s="99"/>
    </row>
    <row r="37" spans="1:4" ht="247.5" x14ac:dyDescent="0.3">
      <c r="A37" s="100">
        <v>44420</v>
      </c>
      <c r="B37" s="41" t="s">
        <v>152</v>
      </c>
      <c r="C37" s="37" t="s">
        <v>155</v>
      </c>
      <c r="D37" s="97">
        <v>3</v>
      </c>
    </row>
    <row r="38" spans="1:4" ht="66" x14ac:dyDescent="0.3">
      <c r="A38" s="101">
        <v>44420</v>
      </c>
      <c r="B38" s="42" t="s">
        <v>137</v>
      </c>
      <c r="C38" s="37" t="s">
        <v>155</v>
      </c>
      <c r="D38" s="98">
        <v>3</v>
      </c>
    </row>
    <row r="39" spans="1:4" ht="49.5" x14ac:dyDescent="0.3">
      <c r="A39" s="102">
        <v>44420</v>
      </c>
      <c r="B39" s="44" t="s">
        <v>138</v>
      </c>
      <c r="C39" s="37" t="s">
        <v>155</v>
      </c>
      <c r="D39" s="99">
        <v>3</v>
      </c>
    </row>
    <row r="40" spans="1:4" ht="198.75" customHeight="1" x14ac:dyDescent="0.3">
      <c r="A40" s="94" t="s">
        <v>153</v>
      </c>
      <c r="B40" s="57" t="s">
        <v>156</v>
      </c>
      <c r="C40" s="58" t="s">
        <v>154</v>
      </c>
      <c r="D40" s="92">
        <v>4</v>
      </c>
    </row>
    <row r="41" spans="1:4" ht="66" x14ac:dyDescent="0.3">
      <c r="A41" s="95"/>
      <c r="B41" s="59" t="s">
        <v>157</v>
      </c>
      <c r="C41" s="60" t="s">
        <v>154</v>
      </c>
      <c r="D41" s="93"/>
    </row>
  </sheetData>
  <mergeCells count="7">
    <mergeCell ref="D40:D41"/>
    <mergeCell ref="A40:A41"/>
    <mergeCell ref="A1:D1"/>
    <mergeCell ref="D5:D36"/>
    <mergeCell ref="A5:A36"/>
    <mergeCell ref="A37:A39"/>
    <mergeCell ref="D37:D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Portada PEI</vt:lpstr>
      <vt:lpstr>Contexto PEI</vt:lpstr>
      <vt:lpstr>DIR. ESTRAT</vt:lpstr>
      <vt:lpstr>Plan Estratégico Institucional</vt:lpstr>
      <vt:lpstr>Control de Cambios</vt:lpstr>
      <vt:lpstr>'Plan Estratégico Institucional'!Títulos_a_imprimir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Natalia Rodriguez</cp:lastModifiedBy>
  <cp:lastPrinted>2021-02-01T22:15:13Z</cp:lastPrinted>
  <dcterms:created xsi:type="dcterms:W3CDTF">2021-01-21T15:53:04Z</dcterms:created>
  <dcterms:modified xsi:type="dcterms:W3CDTF">2021-11-22T23:54:01Z</dcterms:modified>
</cp:coreProperties>
</file>