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defaultThemeVersion="124226"/>
  <mc:AlternateContent xmlns:mc="http://schemas.openxmlformats.org/markup-compatibility/2006">
    <mc:Choice Requires="x15">
      <x15ac:absPath xmlns:x15ac="http://schemas.microsoft.com/office/spreadsheetml/2010/11/ac" url="D:\lbbuitrago\Institucionales\Mis documentos\petic-colciencias\2018\2018\Avance2018\"/>
    </mc:Choice>
  </mc:AlternateContent>
  <bookViews>
    <workbookView xWindow="0" yWindow="0" windowWidth="20085" windowHeight="7125"/>
  </bookViews>
  <sheets>
    <sheet name="Gestión Convocatorias " sheetId="30" r:id="rId1"/>
    <sheet name="Matriz de calificación" sheetId="18" r:id="rId2"/>
    <sheet name="Hoja5" sheetId="19" r:id="rId3"/>
  </sheets>
  <externalReferences>
    <externalReference r:id="rId4"/>
  </externalReferences>
  <definedNames>
    <definedName name="Control_Existente">[1]Hoja4!$H$3:$H$4</definedName>
    <definedName name="Impacto">[1]Hoja4!$F$3:$F$7</definedName>
    <definedName name="Probabilidad">[1]Hoja4!$E$3:$E$7</definedName>
    <definedName name="Tipo_de_Riesgo">[1]Hoja4!$D$3:$D$9</definedName>
    <definedName name="_xlnm.Print_Titles" localSheetId="0">'Gestión Convocatorias '!$1:$12</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0" l="1"/>
  <c r="W28" i="30"/>
  <c r="W27" i="30"/>
  <c r="Z27" i="30"/>
  <c r="W30" i="30"/>
  <c r="W19" i="30"/>
  <c r="W20" i="30"/>
  <c r="W17" i="30"/>
  <c r="W18" i="30"/>
  <c r="Z17" i="30"/>
  <c r="W21" i="30"/>
  <c r="L17" i="30"/>
  <c r="L13" i="30"/>
  <c r="W16" i="30"/>
  <c r="W14" i="30"/>
  <c r="Z13" i="30"/>
  <c r="W13" i="30"/>
  <c r="W15" i="30"/>
</calcChain>
</file>

<file path=xl/comments1.xml><?xml version="1.0" encoding="utf-8"?>
<comments xmlns="http://schemas.openxmlformats.org/spreadsheetml/2006/main">
  <authors>
    <author>Luisa Fernanda</author>
    <author>Invitado</author>
  </authors>
  <commentList>
    <comment ref="J12"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probablemente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K12"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consecuencias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evalúa el impacto.</t>
        </r>
      </text>
    </comment>
    <comment ref="O12"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12"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Moderado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probablemente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12"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consecuencias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evalúa el impacto.</t>
        </r>
      </text>
    </comment>
    <comment ref="Z12" authorId="0" shapeId="0">
      <text>
        <r>
          <rPr>
            <b/>
            <sz val="8"/>
            <color indexed="81"/>
            <rFont val="Tahoma"/>
            <family val="2"/>
          </rPr>
          <t xml:space="preserve">URT:
</t>
        </r>
        <r>
          <rPr>
            <sz val="8"/>
            <color indexed="81"/>
            <rFont val="Tahoma"/>
            <family val="2"/>
          </rPr>
          <t>Es el resultado del cruce del impacto y probabilidad</t>
        </r>
      </text>
    </comment>
  </commentList>
</comments>
</file>

<file path=xl/sharedStrings.xml><?xml version="1.0" encoding="utf-8"?>
<sst xmlns="http://schemas.openxmlformats.org/spreadsheetml/2006/main" count="342" uniqueCount="214">
  <si>
    <t>MEDIDAS DE RESPUESTA</t>
  </si>
  <si>
    <t>PROCESO</t>
  </si>
  <si>
    <t>DESCRIPCIÓN DE RIESGO</t>
  </si>
  <si>
    <t>CLASE  DE RIESGO</t>
  </si>
  <si>
    <t>AGENTE GENERADOR DE LA CAUSA</t>
  </si>
  <si>
    <t>DESCRIPCIÓN DE LA CAUSA</t>
  </si>
  <si>
    <t>CONSECUENCIAS</t>
  </si>
  <si>
    <t>PROBABILIDAD</t>
  </si>
  <si>
    <t>IMPACTO</t>
  </si>
  <si>
    <t xml:space="preserve">EVALUACIÓN </t>
  </si>
  <si>
    <t>¿EXISTE CONTROL?</t>
  </si>
  <si>
    <t>CLASE DE CONTROL EXISTENTE</t>
  </si>
  <si>
    <t>OPCIONES DE MANEJO</t>
  </si>
  <si>
    <t>RESPONSABLES DE PLAN DE MEJORA</t>
  </si>
  <si>
    <t>FECHA INICIAL</t>
  </si>
  <si>
    <t>FECHA FINAL</t>
  </si>
  <si>
    <t>Raro</t>
  </si>
  <si>
    <t>Insignificante</t>
  </si>
  <si>
    <t>Riesgo de Corrupción</t>
  </si>
  <si>
    <t>Riesgo de Cumplimiento</t>
  </si>
  <si>
    <t>Improbable</t>
  </si>
  <si>
    <t>Mayor</t>
  </si>
  <si>
    <t>Correctivo</t>
  </si>
  <si>
    <t>Reducir el riesgo</t>
  </si>
  <si>
    <t>Menor</t>
  </si>
  <si>
    <t>Preventiva</t>
  </si>
  <si>
    <t>Riesgo Estratégico</t>
  </si>
  <si>
    <t>Moderado</t>
  </si>
  <si>
    <t>Moderada</t>
  </si>
  <si>
    <t>Riesgo de Imagen</t>
  </si>
  <si>
    <t>Riesgo Financiero</t>
  </si>
  <si>
    <t>Probable</t>
  </si>
  <si>
    <t>Riesgo de Tecnología</t>
  </si>
  <si>
    <t>Riesgo Operativo</t>
  </si>
  <si>
    <t>Casi seguro</t>
  </si>
  <si>
    <t>Catastrófico</t>
  </si>
  <si>
    <t>Preventivo</t>
  </si>
  <si>
    <t>Probabilidad</t>
  </si>
  <si>
    <t>Impacto</t>
  </si>
  <si>
    <t>Extrema</t>
  </si>
  <si>
    <t>Baja</t>
  </si>
  <si>
    <t>Alta</t>
  </si>
  <si>
    <t>INSIGNIFICANTE (1)</t>
  </si>
  <si>
    <t>MENOR
(2)</t>
  </si>
  <si>
    <t>MODERADO 
(3)</t>
  </si>
  <si>
    <t>MAYOR 
(4)</t>
  </si>
  <si>
    <t>CATASTRÓFICO
(5)</t>
  </si>
  <si>
    <t>RARO
(1)</t>
  </si>
  <si>
    <t>IMPROBABLE
(2)</t>
  </si>
  <si>
    <t>MODERADA
(3)</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</si>
  <si>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</si>
  <si>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</si>
  <si>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</si>
  <si>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</si>
  <si>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</si>
  <si>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</si>
  <si>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</si>
  <si>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</si>
  <si>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</si>
  <si>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</si>
  <si>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</si>
  <si>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Tomado de la Guía de Administración del Riesgo. Departamento Administrativo de la Función Pública DAFP, Septiembre de 2011.
Cartilla Estrategia para la construcción del Plan Anticorrupción y Atención al Ciudadano</t>
  </si>
  <si>
    <t>Procesos</t>
  </si>
  <si>
    <t>Tipo_de_Riesgo</t>
  </si>
  <si>
    <t>Opciones_de_Manejo</t>
  </si>
  <si>
    <t>Control_Existente</t>
  </si>
  <si>
    <t>Evaluación</t>
  </si>
  <si>
    <t>Medidas_de_Respuesta</t>
  </si>
  <si>
    <t>Registro</t>
  </si>
  <si>
    <t>Articulación Interinstitucional</t>
  </si>
  <si>
    <t>Evitar</t>
  </si>
  <si>
    <t>RaroInsignificante</t>
  </si>
  <si>
    <t>Asumir el riesgo</t>
  </si>
  <si>
    <t>Estapa Judicial (Gestión de Restitución Ley 1448)</t>
  </si>
  <si>
    <t>Articulación para el Cumplimiento de las Órdenes</t>
  </si>
  <si>
    <t>Reducir</t>
  </si>
  <si>
    <t>RaroMenor</t>
  </si>
  <si>
    <t>Asumir el riesgo, Reducir el riesgo</t>
  </si>
  <si>
    <t>Medidas de Prevención</t>
  </si>
  <si>
    <t>Atención al Ciudadano</t>
  </si>
  <si>
    <t>Compartir</t>
  </si>
  <si>
    <t>RaroModerado</t>
  </si>
  <si>
    <t>Reducir el riesgo, Evitar, Compartir o Transferir</t>
  </si>
  <si>
    <t>Caracterizaciones y Registro</t>
  </si>
  <si>
    <t>Asumir</t>
  </si>
  <si>
    <t>RaroMayor</t>
  </si>
  <si>
    <t>Estapa Judicial (Gestión de Restitución de Derechos Étnicos Territoriales)</t>
  </si>
  <si>
    <t>Cumplimiento Órdenes URT</t>
  </si>
  <si>
    <t>RaroCatastrófico</t>
  </si>
  <si>
    <t>ImprobableInsignificante</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</si>
  <si>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</si>
  <si>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</si>
  <si>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</si>
  <si>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</si>
  <si>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</si>
  <si>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</si>
  <si>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</si>
  <si>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</si>
  <si>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</si>
  <si>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</si>
  <si>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</si>
  <si>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</si>
  <si>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</si>
  <si>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</si>
  <si>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</si>
  <si>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</si>
  <si>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</si>
  <si>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</si>
  <si>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</si>
  <si>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</si>
  <si>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</si>
  <si>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</si>
  <si>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</si>
  <si>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</si>
  <si>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</si>
  <si>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</si>
  <si>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IDENTIFICACIÓN DEL RIESGO</t>
  </si>
  <si>
    <t>Si</t>
  </si>
  <si>
    <t>PERIODO DE SEGUIMIENTO</t>
  </si>
  <si>
    <t>Trimestral</t>
  </si>
  <si>
    <t xml:space="preserve">ACCIONES  PREVENTIVAS A DESARROLLAR  </t>
  </si>
  <si>
    <t>N°</t>
  </si>
  <si>
    <t>INDICADOR</t>
  </si>
  <si>
    <t>31 de enero de 2018</t>
  </si>
  <si>
    <t>Posible</t>
  </si>
  <si>
    <t>PLAN DE ACCIÓN RELACIONADO</t>
  </si>
  <si>
    <t>PosibleInsignificante</t>
  </si>
  <si>
    <t>PosibleMenor</t>
  </si>
  <si>
    <t>PosibleModerado</t>
  </si>
  <si>
    <t>PosibleMayor</t>
  </si>
  <si>
    <t>PosibleCatastrófico</t>
  </si>
  <si>
    <t>CONTROL EXISTENTE</t>
  </si>
  <si>
    <t>¿Están definidos los responsables?</t>
  </si>
  <si>
    <t>¿Es automático?</t>
  </si>
  <si>
    <t>Total Control</t>
  </si>
  <si>
    <t>¿Están documentados?</t>
  </si>
  <si>
    <t>¿Frecuencia adecuada</t>
  </si>
  <si>
    <t>¿Es efectiva?</t>
  </si>
  <si>
    <t>¿Es Manual?</t>
  </si>
  <si>
    <t>OBJETIVOS ESTRATÉGICO RELACIONADO</t>
  </si>
  <si>
    <t xml:space="preserve"> 
R2-2018 Incumplir las políticas de seguridad y privacidad de la información que atenten contra la disponibilidad, integridad y confidencialidad de la información</t>
  </si>
  <si>
    <t>Gestión de Información</t>
  </si>
  <si>
    <t>Manual de roles y responsabilidades del Sistema de Gestión de Seguridad de la Información SGSI- G104M03</t>
  </si>
  <si>
    <t xml:space="preserve">Líder Seguridad de Información 
</t>
  </si>
  <si>
    <t xml:space="preserve">PROGRAMA ESTRATÉGICO:
Gestión e Infraestructura de TI
INICIATIVA ESTRATÉGICA:
Gestión de Seguridad y Privacidad de la Información
Dotación tecnológica de la entidad
</t>
  </si>
  <si>
    <t>Políticas de seguridad y privacidad de la información - G104M01</t>
  </si>
  <si>
    <t>100% de cumplimiento de los requisitos de gobierno en línea en Colciencias</t>
  </si>
  <si>
    <t>7. Convertir a COLCIENCIAS en Ágil, Transparente y Moderna - ATM</t>
  </si>
  <si>
    <t>Gestión Información</t>
  </si>
  <si>
    <t>Convertir a COLCIENCIAS en Ágil, Transparente y Moderna - ATM</t>
  </si>
  <si>
    <t>SI</t>
  </si>
  <si>
    <t>30 de diciembre de 2018</t>
  </si>
  <si>
    <t>Semestral</t>
  </si>
  <si>
    <t>PROGRAMA ESTRATÉGICO:
Gestión e Infraestructura de TI
INICIATIVA ESTRATÉGICA:
Gestión de Seguridad y Privacidad de la Información
Contribuir a una Colciencias más moderna</t>
  </si>
  <si>
    <t>Lineamientos para el respaldo de la información institucional de funcionarios - 104PR01AN02</t>
  </si>
  <si>
    <t>Lineamientos para el respaldo de la información misional - G104PR01AN05</t>
  </si>
  <si>
    <t>Lineamientos para el respaldo de la información institucional del data center interno y data center externo - G104PR01AN07</t>
  </si>
  <si>
    <t xml:space="preserve">PROGRAMA ESTRATÉGICO:
Gestión e Infraestructura de TI
INICIATIVA ESTRATÉGICA:
Gestión de Seguridad y Privacidad de la Información
Contribuir a una Colciencias más moderna
Dotación tecnológica de la entidad
</t>
  </si>
  <si>
    <t>Mano de obra o personal: disponibilidad y competencias del personal
Cultura de trabajo en equipo.
Personal con necesidades de capacitación específicas
Tipo de vinculación del recurso humano
Complejidad en los procesos internos</t>
  </si>
  <si>
    <t xml:space="preserve">
100% de cumplimiento de los requisitos de gobierno en línea en Colciencias</t>
  </si>
  <si>
    <t>16 de julio de 2018</t>
  </si>
  <si>
    <t xml:space="preserve">Líder de Infraestructura
Líder de seguridad de la información </t>
  </si>
  <si>
    <t xml:space="preserve">
Impacto negativo en el cumplimiento de los objetivos estratégicos institucionales.
Incumplimiento de los objetivos corporativos y del área. 
Sobrecostos en proyectos.
Afectación de la reputación institucional
Facilitar el encubrimiento y la complicidad en casos de delito y/o fraude.
Hallazgos de auditoría tanto interna , externas y de entes de control. (Apertura de procesos disciplinarios, administrativos o fiscales,
Vulnerabilidad de los sistemas de información,
Perdida de la información)
Pérdida la integridad, disponibilidad y confidencialidad de la información</t>
  </si>
  <si>
    <t>Mano de obra o personal: disponibilidad y competencias del personal
Cultura de trabajo en equipo.
Personal con necesidades de capacitación específicas
Costos en la curva de aprendizaje
Recurso humano limitado.
Tipo de vinculación del recurso humano.
Remuneración del personal vinculado por prestación de servicios
Máquinas o equipo: capacidades y características de infraestructura,  hardware, software o equipos de la institución
Obsolescencia tecnológica de los sistemas de información
Mediciones o inspección: acceso a información de calidad y oportuna sobre el desempeño de la institución
Falta de seguimiento a los programas
Múltiples procedimientos en la Entidad
Reprocesos
Métodos: principales características procesos, procedimientos, doctrina
Cambio permanente de procedimientos.
Falta de trazabilidad y gestión de información para monitoreo.
Económico: se refiere a tasas de interés, tipos de cambio,  inflación y demás variables relacionadas al desempeño de la economía
Recorte Presupuestal por el déficit de recurso de la nación.
Recorte presupuestal
Político: influencia de actores políticos y estabilidad política
Cambio de gobierno</t>
  </si>
  <si>
    <t xml:space="preserve">DEPARTAMENTO ADMINISTRATIVO DE CIENCIA, TECNOLOGÍA E INNOVACIÓN - COLCIENCIAS
PLAN DE TRATAMIENTO DE RIESGOS DE SEGURIDAD Y PRIVACIDAD DE LA INFORMACIÓN </t>
  </si>
  <si>
    <r>
      <rPr>
        <b/>
        <sz val="12"/>
        <rFont val="Arial Narrow"/>
        <family val="2"/>
      </rPr>
      <t>CÓDIGO:</t>
    </r>
    <r>
      <rPr>
        <sz val="12"/>
        <rFont val="Arial Narrow"/>
        <family val="2"/>
      </rPr>
      <t xml:space="preserve"> G101PR01MO3</t>
    </r>
  </si>
  <si>
    <r>
      <rPr>
        <b/>
        <sz val="12"/>
        <rFont val="Arial Narrow"/>
        <family val="2"/>
      </rPr>
      <t xml:space="preserve">VERSIÓN: </t>
    </r>
    <r>
      <rPr>
        <sz val="12"/>
        <rFont val="Arial Narrow"/>
        <family val="2"/>
      </rPr>
      <t>01</t>
    </r>
  </si>
  <si>
    <r>
      <rPr>
        <b/>
        <sz val="12"/>
        <rFont val="Arial Narrow"/>
        <family val="2"/>
      </rPr>
      <t xml:space="preserve">FECHA: </t>
    </r>
    <r>
      <rPr>
        <sz val="12"/>
        <rFont val="Arial Narrow"/>
        <family val="2"/>
      </rPr>
      <t>10-07-2018</t>
    </r>
  </si>
  <si>
    <t>Objetivo Estratégico:</t>
  </si>
  <si>
    <t>Programa Estratégico</t>
  </si>
  <si>
    <t>Iniciativa Estratégica</t>
  </si>
  <si>
    <t xml:space="preserve">Período de seguimiento: </t>
  </si>
  <si>
    <t xml:space="preserve">RIESGO INHERENTE </t>
  </si>
  <si>
    <t>NOMBRE DEL RIESGO</t>
  </si>
  <si>
    <t>CONTROLES</t>
  </si>
  <si>
    <t>RIESGO RESIDUAL</t>
  </si>
  <si>
    <t>EVALUACION Y SEGUIMIENTO AL RIESGO 2018  "MONITOREO"</t>
  </si>
  <si>
    <t>REPORTES DE SEGUIMIENTO</t>
  </si>
  <si>
    <t xml:space="preserve">EVALUACION Y SEGUIMIENTO </t>
  </si>
  <si>
    <t>Gestión e Infraestructura de TI</t>
  </si>
  <si>
    <t>Gestión de Seguridad y Privacidad de la Información; Dotación tecnológica de la entidad; Contribuir a una Colciencias más moderna</t>
  </si>
  <si>
    <t xml:space="preserve">Factor Interno: Mano de obra o personal
Factor Interno: Maquinas o Equipo
Factor Interno: Mediciones
</t>
  </si>
  <si>
    <t>Mano de obra o personal: disponibilidad y competencias del personal
Personal con necesidades de capacitación específicas
Tipo de vinculación del recurso humano
Complejidad en los procesos internos</t>
  </si>
  <si>
    <t>Política de Seguridad y Privacidad de la Información - G104M01</t>
  </si>
  <si>
    <t>31 de enero 2018</t>
  </si>
  <si>
    <t xml:space="preserve">PROGRAMA ESTRATÉGICO:
Gestión e Infraestructura de TI
INICIATIVA ESTRATÉGICA:
Gestión de Seguridad y Privacidad de la Información
Dotación tecnológica de la entidad
Contribuir a una Colciencias más moderna
</t>
  </si>
  <si>
    <t xml:space="preserve">Riesgo de Tecnología </t>
  </si>
  <si>
    <t xml:space="preserve">Factor Interno: Mano de obra o personal
Factor Interno: Maquinas o Equipo
Factor Interno: Mediciones
Factor interno: Métodos
Factor Externo: Económico
Factor Externo: Político
</t>
  </si>
  <si>
    <t xml:space="preserve">
Actualizar políticas de Seguridad y privacidad de la información.
Ejecutar el plan de Capacitación y Sensibilización del Modelo de seguridad y Privacidad de la Información.
Ejecutar el plan de acción 2018 para la Implementación del Modelo de  seguridad y Privacidad de la Información.</t>
  </si>
  <si>
    <t>31 de Diciembre de  2018</t>
  </si>
  <si>
    <t>Procedimiento de gestión de incidentes seguridad de la información - G104PR03</t>
  </si>
  <si>
    <t>Plan de capacitación y sensibilización en  seguridad y privacidad de la información</t>
  </si>
  <si>
    <t xml:space="preserve">
Impacto negativo en el cumplimiento de los objetivos estratégicos institucionales.
Sobrecostos en proyectos.
Afectación de la reputación institucional
Facilitar el encubrimiento y la complicidad en casos de delito y/o fraude en los casos de suplantación de identidad
Pérdida la integridad, disponibilidad y confidencialidad de la información 
Hallazgos de auditoría tanto interna , externas y de entes de control. (Apertura de procesos disciplinarios, administrativos o fiscales)
Perdida de Información 
</t>
  </si>
  <si>
    <t xml:space="preserve"> Procedimiento Gestión de Incidentes seguridad de la información - G104PR03</t>
  </si>
  <si>
    <t>Líder de seguridad
Líder de infraestructura</t>
  </si>
  <si>
    <t>Factor Interno: Mano de obra o personal
Factor Interno: Maquinas o Equipo
Factor Interno: Mediciones
Factor interno: Métodos
Factor Externo: Económico</t>
  </si>
  <si>
    <r>
      <t xml:space="preserve">Incumplimiento de los objetivos institucionales y del área. 
Afectación de la reputación institucional
Pérdida la integridad, disponibilidad y confidencialidad de la información 
Hallazgos de auditoría tanto interna , externas y de entes de control.
Reprocesos
Daño de la infraestructura física de Colciencias
Perdida de la integridad, disponibilidad y confidencialidad de la información
Daño de los equipos de seguridad, equipos de infraestructura del edificio, aires, equipos de almacenamiento y los servidores donde se alojan </t>
    </r>
    <r>
      <rPr>
        <b/>
        <sz val="9"/>
        <rFont val="Arial"/>
        <family val="2"/>
      </rPr>
      <t>(FTP - aplicaciones ( GINA - SIGP - SCIENTI - ORFEO - MGI - WEBSAFI) y las bases de datos)</t>
    </r>
    <r>
      <rPr>
        <sz val="9"/>
        <rFont val="Arial"/>
        <family val="2"/>
      </rPr>
      <t xml:space="preserve"> , debido al daño  de los sistemas de climatización del datacenter y daño y/o descarga de las baterías del equipo UPS, causando perdida de la información y perdida de la continuidad del negocio
</t>
    </r>
  </si>
  <si>
    <r>
      <t>Realizar seguimiento al cumplimiento de la política de seguridad de la información en el capitulo 14</t>
    </r>
    <r>
      <rPr>
        <b/>
        <sz val="9"/>
        <color theme="1"/>
        <rFont val="Arial"/>
        <family val="2"/>
      </rPr>
      <t xml:space="preserve"> " Adquisición , desarrollo y mantenimiento de sistemas"
14.1 " Requisitos de seguridad de los sistemas de información"</t>
    </r>
    <r>
      <rPr>
        <sz val="9"/>
        <color theme="1"/>
        <rFont val="Arial"/>
        <family val="2"/>
      </rPr>
      <t xml:space="preserve">
Implementar políticas de desarrollo de software seguro
Implementar lineamientos de desarrollo de software seguro
Realizar pruebas de vulnerabilidad a la infraestructura tecnológica
Realizar pruebas de Ethical Hacking
Realizar pruebas de seguridad a las aplicaciones de la entidad</t>
    </r>
  </si>
  <si>
    <t>Líder de Sistemas de información  
Líder de Seguridad de la información</t>
  </si>
  <si>
    <t>Incumplimiento de los objetivos institucionales y del área. 
Afectación de la reputación institucional
Hallazgos de auditoría tanto interna , externas y de entes de control.
Intrusiones a la red corporativa de hackers
Daño de la infraestructura física de Colciencias
Perdida de la integridad, disponibilidad y confidencialidad de la información
Perdida de la continuidad de los procesos críticos de Colciencias</t>
  </si>
  <si>
    <t xml:space="preserve">Elaborar un diagnóstico sobre el plan de recuperación de desastres, que servirá de insumo para definir la contratación de un proveedor para la implementación del Plan de Continuidad del Negocio en el 2019
Crear Y actualizar  los documentos del BIA, RIESGOS DE TI, para dar inicio a la creación de plan de recuperación de desastres de tecnología. </t>
  </si>
  <si>
    <t>¿Evidencia de seguimiento?</t>
  </si>
  <si>
    <r>
      <t xml:space="preserve">R68- 2018 Posible acceso indebido o fraudulento a la plataforma tecnológica de la entidad 
</t>
    </r>
    <r>
      <rPr>
        <b/>
        <sz val="9"/>
        <rFont val="Arial"/>
        <family val="2"/>
      </rPr>
      <t xml:space="preserve">
</t>
    </r>
  </si>
  <si>
    <r>
      <t xml:space="preserve">R69- 2018 No disponibilidad de los sistemas de información
</t>
    </r>
    <r>
      <rPr>
        <b/>
        <sz val="9"/>
        <rFont val="Arial"/>
        <family val="2"/>
      </rPr>
      <t>GINA - SIGP - SCIENTI - ORFEO - MGI - WEBSAFI</t>
    </r>
  </si>
  <si>
    <r>
      <t xml:space="preserve">R70-2018 - Perdida de la continuidad servicios de la entidad debido a la ausencia de un BCP </t>
    </r>
    <r>
      <rPr>
        <b/>
        <i/>
        <sz val="9"/>
        <rFont val="Arial"/>
        <family val="2"/>
      </rPr>
      <t>" Plan de Continuidad del Negocio"</t>
    </r>
  </si>
  <si>
    <t xml:space="preserve">
R68- 2018 Acceso indebido a la plataforma tecnológica de la entidad generando uso no apropiado de la información, pérdida de la información, daño en los sistemas y/o vulneración de los mismos
</t>
  </si>
  <si>
    <r>
      <t xml:space="preserve">R69-2018 No disponibilidad de los sistemas de información
</t>
    </r>
    <r>
      <rPr>
        <b/>
        <sz val="9"/>
        <rFont val="Arial"/>
        <family val="2"/>
      </rPr>
      <t>GINA - SIGP - SCIENTI - ORFEO - MGI - WEBSAFI</t>
    </r>
  </si>
  <si>
    <r>
      <t xml:space="preserve">R70-2018 Perdida de la continuidad servicios de la entidad debido a la ausencia de un BCP </t>
    </r>
    <r>
      <rPr>
        <b/>
        <i/>
        <sz val="9"/>
        <rFont val="Arial"/>
        <family val="2"/>
      </rPr>
      <t>" Plan de Continuidad del Negocio"</t>
    </r>
  </si>
  <si>
    <r>
      <t xml:space="preserve">Mano de obra o personal: 
Personal con necesidades de capacitación específicas
Máquinas o equipo: capacidades y características de infraestructura,  hardware, software o equipos de la institución
Obsolescencia tecnológica de los sistemas de información
Métodos: principales características procesos, procedimientos, doctrina
Cambio permanente de procedimientos.
Falta de trazabilidad y gestión de información para monitoreo.
No disponibilidad de los sistemas de información debido a intrusiones no autorizadas
Alterar, ocultar, facilitar la información dentro de un sistema de información para el beneficio de un tercero.
Daño de la plataforma tecnológica por intrusiones de Hackers debido al aumento de amenazas y nuevas practicas de ataques identificadas en la red, como los son </t>
    </r>
    <r>
      <rPr>
        <b/>
        <sz val="9"/>
        <rFont val="Arial"/>
        <family val="2"/>
      </rPr>
      <t>(MALWARE - RANSOMWARE - Dos - ESCANEO DE PUERTOS - ARP SPOOFING - MAN IN THE MIDDLE - SQL INYECCION - PHISSING - WEB DEFACEMENT entre otros)</t>
    </r>
    <r>
      <rPr>
        <sz val="9"/>
        <rFont val="Arial"/>
        <family val="2"/>
      </rPr>
      <t>. afectando la disponibilidad, confidencialidad e integridad de la información de la comunidad de Colciencias</t>
    </r>
  </si>
  <si>
    <r>
      <t xml:space="preserve">Documentar las acciones correctivas  o preventivas en la plataforma tecnológica - </t>
    </r>
    <r>
      <rPr>
        <b/>
        <sz val="9"/>
        <color theme="1"/>
        <rFont val="Arial"/>
        <family val="2"/>
      </rPr>
      <t>(Procedimiento de gestión de cambios)</t>
    </r>
    <r>
      <rPr>
        <strike/>
        <sz val="9"/>
        <color theme="1"/>
        <rFont val="Arial"/>
        <family val="2"/>
      </rPr>
      <t xml:space="preserve">
</t>
    </r>
    <r>
      <rPr>
        <sz val="9"/>
        <color theme="1"/>
        <rFont val="Arial"/>
        <family val="2"/>
      </rPr>
      <t xml:space="preserve">Realizar pruebas a las copias de respaldo para garantizar la continuidad de la operación </t>
    </r>
    <r>
      <rPr>
        <strike/>
        <sz val="9"/>
        <color theme="1"/>
        <rFont val="Arial"/>
        <family val="2"/>
      </rPr>
      <t xml:space="preserve">
</t>
    </r>
    <r>
      <rPr>
        <sz val="9"/>
        <color theme="1"/>
        <rFont val="Arial"/>
        <family val="2"/>
      </rPr>
      <t xml:space="preserve">Documentar el plan de pruebas,  el cual debe contener (Pruebas funcionales y no funcionales)
Elaborar el plan de mantenimiento preventivo de la infraestructura tecnológica
</t>
    </r>
    <r>
      <rPr>
        <sz val="9"/>
        <color theme="1"/>
        <rFont val="Arial"/>
        <family val="2"/>
      </rPr>
      <t xml:space="preserve">
Realizar pruebas de vulnerabilidad a la infraestructura tecnológica
Realizar pruebas de Ética Hacking</t>
    </r>
  </si>
  <si>
    <r>
      <t xml:space="preserve">
Con corte 31 de diciembre, las acciones presentan el siguiente avance: 
1.Actualizar políticas de Seguridad y privacidad de la información.
1.1. Política de Gestión de Incidentes
1.2. Política de Seguridad con proveedores
1.3. Política de Software Seguro
1.4. Política de Seguridad de las comunicaciones
1.5. Política de Seguridad de las operaciones
1.6. Política de Seguridad física
1.7. Política de Control de acceso
1.8. Política de Gestión de activos 
1.9. Política de  Seguridad en los Recursos Humanos
Se anexan Borradores de las políticas y las actas de mesas de trabajo
NOTA: Las políticas se encuentran en borrador, </t>
    </r>
    <r>
      <rPr>
        <b/>
        <i/>
        <sz val="9"/>
        <color theme="1"/>
        <rFont val="Arial"/>
        <family val="2"/>
      </rPr>
      <t xml:space="preserve">Pendiente </t>
    </r>
    <r>
      <rPr>
        <sz val="9"/>
        <color theme="1"/>
        <rFont val="Arial"/>
        <family val="2"/>
      </rPr>
      <t xml:space="preserve">revisión por Secretaria General - SEGEL, las cuales se  van a presentar el día 7 de noviembre de 2018, Una vez se tenga el concepto técnico se pasará para aprobación en el Comité de Gestión y Desempeño Institucional
2. Ejecutar el plan de Capacitación y Sensibilización del Modelo de seguridad y Privacidad de la Información.
De acuerdo a lo establecido  plan de Capacitación y Sensibilización del Modelo de seguridad y Privacidad de la Información, se han sensibilizado a las siguientes áreas:
2.1. 07/09/2018 al proceso de Gestión de Logística
2.2 14/09/2018 al proceso de Gestión documental
2.3  27/09/2018 al proceso de  Centro de contacto
2.4 16/10/2018 al proceso de gestión financiera
2.5  30/10/2018 al proceso de gestión territorial
Se realizaron tres actividades complementarias a la estrategia de sencibilizacion, el cual consisitio en la contratacion de un proveedor externo para realizar campañas  de sencibilizacion donde estas actividades el objetivos era sencibilizar a los colaboradres en como se debia crear una contraseña segura e identificar paginas de internet falso , como se hacen llamar phissing
Se realizo una prueba de ingenieria social, el objetivos de esta era determinar que cantidad de colaboradores de colciencias abrian un correo falso.
Se anexan listados de Asistencia alas sensibilizaciones
3. Ejecución del modelo de seguridad  y privacidad de la información:
Se ha venido avanzando en el MSPI, ejecutando las siguientes actividades:
3.1. Actualización del manual a de activos de TI
3.2 Actualización de la matriz de activos de TI
3.3 Ejecución del proyecto de migración IPV6
3.4 Ejecución del plan de sensibilización y capacitación en seguridad de la información 
3.5 Creación del plan de seguridad y privacidad de la información
3.6 Plan de tratamiento de riesgos de seguridad de la información
NOTA : 
3.
3.1 La actualización de la matriz de activos de TI, ya se encuentra actualizada.
Nota: Se va incluir en un comité virtual para la aprobación del comité
3.2 La ejecución del proyecto de IPV6, se encuentra en ejecución, donde este proyecto tiene una fecha de finalización en marzo de 2019
Nota: Se anexan actas de acompañamiento al proyecto
3.3 El plan de sensibilización se esta llevando a cabo ,en este punto no hay retrasos
Nota: Se anexan actas de asistencias de las áreas que han asistido
3.4 El plan de seguridad y privacidad de seguridad de la información se creo y aprobó en el comité de gestión y desempeño, donde desde seguridad de la información nos encontramos ejecutando las actividades propuestas, donde la fecha limite es 31/12/2018
3.5 El plan de tratamiento de riegos de seguridad y privacidad de seguridad de la información se creo y aprobó en el comité de gestión y desempeño, donde desde seguridad de la información nos encontramos ejecutando las actividades propuestas, donde la fecha limite es 31/12/2018
</t>
    </r>
  </si>
  <si>
    <t xml:space="preserve">Con corte 31 de diciembre las acciones presentan el siguiente avance:
 1. Se actualizo en la Plataforma GINA, el Procedimiento de Gestión de Cambios  G104PR02 de fecha de actualización 21/09/2018
2.  Se realizaron pruebas de vulenravilidad y de ethical hacking, la ruta de las evidencias O:\OSI\MSPI\2018
3. Documentar el plan de pruebas,  el cual debe contener (Pruebas funcionales y no funcionales)Pruebas de restauración, la ruta de consulta de las evidencias es O:\OSI\MSPI\2018
4. Se elaboro el plan de mantenimiento de activos de TI, LA RUTA DE LAS EVIDENCIAS ES O:\OSI\MSPI\2018.
</t>
  </si>
  <si>
    <t xml:space="preserve">Con corte 31 de diciembre, las acciones presentan el siguiente avance: 
1. Realizar seguimiento al cumplimiento de la política de seguridad de la información en el capitulo 14 " Adquisición , desarrollo y mantenimiento de sistemas"
14.1 " Requisitos de seguridad de los sistemas de información", la política se creo en trabajo conjunto con sistemas de información, el cual se envió a se gel para la revisión por parte de ellos y posteriormente se apruebe en el comité de gestión y desempeño
Nota: Se anexan borrador de la política de desarrollo seguro
2.Implementar políticas de desarrollo de software seguro, la política ya se creo y el dia15/11/2018, se va enviar a SEGEL para la respectiva revisión, para luego pasarlo al comité de gestión y desempeño
Nota: Se anexan borrador de la política de desarrollo seguro
3.Implementar lineamientos de desarrollo de software seguro, en conjunto con el grupo de sistemas de información se esta creado los lineamientos para tener en cuenta en desarrollo seguro.
Nota: Se anexan borrador de los lineamiento de desarrollo seguro
4. Se realizaron pruebas de vulenravilidad y de ethical hacking, la ruta de las evidencias O:\OSI\MSPI\2018
</t>
  </si>
  <si>
    <t>Con corte 31 de diciembre, las acciones presentan el siguiente avance: 
1. Elaborar un diagnóstico sobre el plan de recuperación de desastres, que servirá de insumo para definir la contratación de un proveedor para la implementación del Plan de Continuidad del Negocio en el 2019,  a corte de 31 de diciembre se  realizaion un ga analisis sobre la iso 22301, con el de evaluar las breachas que existen para continuidad de negocio
La ruta de las evidencias es :O:\OSI\MSPI\2018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</si>
</sst>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0"/>
      <name val="Arial"/>
      <family val="2"/>
    </font>
    <font>
      <sz val="8"/>
      <color indexed="81"/>
      <name val="Tahoma"/>
      <family val="2"/>
    </font>
    <font>
      <sz val="9"/>
      <color indexed="81"/>
      <name val="Tahoma"/>
      <family val="2"/>
    </font>
    <font>
      <b/>
      <sz val="8"/>
      <color indexed="81"/>
      <name val="Tahoma"/>
      <family val="2"/>
    </font>
    <font>
      <b/>
      <sz val="9"/>
      <color indexed="81"/>
      <name val="Tahoma"/>
      <family val="2"/>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8"/>
      <color theme="1"/>
      <name val="Arial"/>
      <family val="2"/>
    </font>
    <font>
      <b/>
      <sz val="8"/>
      <color theme="1"/>
      <name val="Arial"/>
      <family val="2"/>
    </font>
    <font>
      <sz val="11"/>
      <name val="Arial Narrow"/>
      <family val="2"/>
    </font>
    <font>
      <b/>
      <sz val="16"/>
      <name val="Arial Narrow"/>
      <family val="2"/>
    </font>
    <font>
      <sz val="12"/>
      <name val="Arial Narrow"/>
      <family val="2"/>
    </font>
    <font>
      <b/>
      <sz val="12"/>
      <name val="Arial Narrow"/>
      <family val="2"/>
    </font>
    <font>
      <sz val="11"/>
      <name val="Calibri"/>
      <family val="2"/>
      <scheme val="minor"/>
    </font>
    <font>
      <b/>
      <sz val="11"/>
      <name val="Arial Narrow"/>
      <family val="2"/>
    </font>
    <font>
      <sz val="12"/>
      <color theme="1"/>
      <name val="Arial Narrow"/>
      <family val="2"/>
    </font>
    <font>
      <sz val="11"/>
      <name val="Segoe UI"/>
      <family val="2"/>
    </font>
    <font>
      <b/>
      <sz val="16"/>
      <name val="Calibri"/>
      <family val="2"/>
      <scheme val="minor"/>
    </font>
    <font>
      <b/>
      <sz val="9"/>
      <name val="Arial"/>
      <family val="2"/>
    </font>
    <font>
      <sz val="9"/>
      <color theme="1"/>
      <name val="Arial"/>
      <family val="2"/>
    </font>
    <font>
      <b/>
      <sz val="9"/>
      <color theme="1"/>
      <name val="Arial"/>
      <family val="2"/>
    </font>
    <font>
      <sz val="9"/>
      <name val="Arial"/>
      <family val="2"/>
    </font>
    <font>
      <b/>
      <i/>
      <sz val="9"/>
      <name val="Arial"/>
      <family val="2"/>
    </font>
    <font>
      <strike/>
      <sz val="9"/>
      <color theme="1"/>
      <name val="Arial"/>
      <family val="2"/>
    </font>
    <font>
      <b/>
      <i/>
      <sz val="9"/>
      <color theme="1"/>
      <name val="Arial"/>
      <family val="2"/>
    </font>
  </fonts>
  <fills count="15">
    <fill>
      <patternFill patternType="none"/>
    </fill>
    <fill>
      <patternFill patternType="gray125"/>
    </fill>
    <fill>
      <patternFill patternType="solid">
        <fgColor theme="6" tint="0.39997558519241921"/>
        <bgColor indexed="64"/>
      </patternFill>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rgb="FF00B050"/>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0" fontId="1" fillId="0" borderId="0"/>
    <xf numFmtId="0" fontId="1" fillId="0" borderId="0"/>
    <xf numFmtId="0" fontId="7" fillId="0" borderId="0"/>
  </cellStyleXfs>
  <cellXfs count="87">
    <xf numFmtId="0" fontId="0" fillId="0" borderId="0" xfId="0"/>
    <xf numFmtId="0" fontId="0" fillId="0" borderId="0" xfId="0" applyAlignment="1"/>
    <xf numFmtId="0" fontId="7" fillId="0" borderId="0" xfId="3" applyFont="1"/>
    <xf numFmtId="0" fontId="9" fillId="0" borderId="0" xfId="3" applyFont="1"/>
    <xf numFmtId="0" fontId="11" fillId="0" borderId="0" xfId="3" applyFont="1" applyFill="1"/>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7" fillId="0" borderId="4" xfId="3" applyFont="1" applyBorder="1"/>
    <xf numFmtId="0" fontId="7" fillId="0" borderId="3" xfId="3" applyFont="1" applyBorder="1"/>
    <xf numFmtId="0" fontId="7" fillId="0" borderId="5" xfId="3" applyFont="1" applyBorder="1"/>
    <xf numFmtId="0" fontId="7" fillId="0" borderId="0" xfId="3" applyFont="1" applyBorder="1"/>
    <xf numFmtId="0" fontId="12" fillId="8" borderId="2" xfId="3" applyFont="1" applyFill="1" applyBorder="1" applyAlignment="1">
      <alignment horizontal="center" vertical="center"/>
    </xf>
    <xf numFmtId="0" fontId="10" fillId="0" borderId="6" xfId="3" applyFont="1" applyBorder="1"/>
    <xf numFmtId="0" fontId="10" fillId="0" borderId="5" xfId="3" applyFont="1" applyBorder="1"/>
    <xf numFmtId="0" fontId="12" fillId="0" borderId="0" xfId="3" applyFont="1"/>
    <xf numFmtId="0" fontId="12" fillId="9" borderId="2" xfId="3" applyFont="1" applyFill="1" applyBorder="1" applyAlignment="1">
      <alignment horizontal="center" vertical="center"/>
    </xf>
    <xf numFmtId="0" fontId="12" fillId="6" borderId="2" xfId="3" applyFont="1" applyFill="1" applyBorder="1" applyAlignment="1">
      <alignment horizontal="center" vertical="center"/>
    </xf>
    <xf numFmtId="0" fontId="12" fillId="0" borderId="7" xfId="3" applyFont="1" applyBorder="1"/>
    <xf numFmtId="0" fontId="12" fillId="5" borderId="2" xfId="3" applyFont="1" applyFill="1" applyBorder="1" applyAlignment="1">
      <alignment horizontal="center" vertical="center"/>
    </xf>
    <xf numFmtId="0" fontId="7" fillId="0" borderId="8" xfId="3" applyFont="1" applyBorder="1"/>
    <xf numFmtId="0" fontId="7" fillId="0" borderId="8" xfId="3" applyFont="1" applyBorder="1" applyAlignment="1">
      <alignment horizontal="center" vertical="center"/>
    </xf>
    <xf numFmtId="0" fontId="7" fillId="0" borderId="0" xfId="3" applyFont="1" applyBorder="1" applyAlignment="1">
      <alignment horizontal="center" vertical="center"/>
    </xf>
    <xf numFmtId="0" fontId="6" fillId="0" borderId="0" xfId="0" applyFont="1" applyAlignment="1"/>
    <xf numFmtId="0" fontId="7" fillId="0" borderId="0" xfId="3" applyFont="1" applyFill="1" applyBorder="1" applyAlignment="1">
      <alignment vertical="center"/>
    </xf>
    <xf numFmtId="0" fontId="14" fillId="0" borderId="0" xfId="0" applyFont="1"/>
    <xf numFmtId="0" fontId="18" fillId="0" borderId="1" xfId="0" applyFont="1" applyBorder="1" applyAlignment="1">
      <alignment horizontal="center" vertical="center" wrapText="1"/>
    </xf>
    <xf numFmtId="0" fontId="20" fillId="0" borderId="0" xfId="0" applyFont="1"/>
    <xf numFmtId="0" fontId="20" fillId="0" borderId="0" xfId="0" applyFont="1" applyBorder="1" applyAlignment="1">
      <alignment horizontal="center" vertical="center"/>
    </xf>
    <xf numFmtId="0" fontId="17" fillId="3" borderId="0" xfId="0" applyFont="1" applyFill="1" applyBorder="1" applyAlignment="1">
      <alignment horizontal="center" vertical="center" wrapText="1"/>
    </xf>
    <xf numFmtId="0" fontId="22" fillId="0" borderId="0" xfId="0" applyFont="1"/>
    <xf numFmtId="0" fontId="20" fillId="0" borderId="0" xfId="0" applyFont="1" applyBorder="1" applyAlignment="1">
      <alignment horizontal="right" vertical="center"/>
    </xf>
    <xf numFmtId="0" fontId="17" fillId="3" borderId="0" xfId="0" applyFont="1" applyFill="1" applyBorder="1" applyAlignment="1">
      <alignment horizontal="right" vertical="center" wrapText="1"/>
    </xf>
    <xf numFmtId="0" fontId="23" fillId="12" borderId="0" xfId="0" applyFont="1" applyFill="1"/>
    <xf numFmtId="0" fontId="26" fillId="0" borderId="9" xfId="0" applyFont="1" applyFill="1" applyBorder="1" applyAlignment="1">
      <alignment horizontal="center" vertical="center" wrapText="1"/>
    </xf>
    <xf numFmtId="0" fontId="27" fillId="11"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5" fillId="11"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4" xfId="0" applyFont="1" applyFill="1" applyBorder="1" applyAlignment="1">
      <alignment horizontal="center" vertical="center" textRotation="90" wrapText="1"/>
    </xf>
    <xf numFmtId="0" fontId="25" fillId="14"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25" fillId="14" borderId="13" xfId="0" applyFont="1" applyFill="1" applyBorder="1" applyAlignment="1">
      <alignment horizontal="center" vertical="center" wrapText="1"/>
    </xf>
    <xf numFmtId="0" fontId="26" fillId="0" borderId="1" xfId="0" applyFont="1" applyBorder="1" applyAlignment="1">
      <alignment horizontal="justify" vertical="center" wrapText="1"/>
    </xf>
    <xf numFmtId="0" fontId="28" fillId="0" borderId="1" xfId="0" applyFont="1" applyBorder="1" applyAlignment="1">
      <alignment horizontal="justify" vertical="center" wrapText="1"/>
    </xf>
    <xf numFmtId="0" fontId="26" fillId="0" borderId="9" xfId="0" applyFont="1" applyBorder="1" applyAlignment="1">
      <alignment horizontal="justify"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5" fillId="11"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4" fillId="10" borderId="11" xfId="0" applyFont="1" applyFill="1" applyBorder="1" applyAlignment="1">
      <alignment horizontal="center" vertical="center"/>
    </xf>
    <xf numFmtId="0" fontId="16" fillId="0" borderId="1" xfId="0" applyFont="1" applyBorder="1" applyAlignment="1">
      <alignment horizontal="center" vertical="center"/>
    </xf>
    <xf numFmtId="0" fontId="17" fillId="3" borderId="1" xfId="0" applyFont="1" applyFill="1" applyBorder="1" applyAlignment="1">
      <alignment horizontal="center" vertical="center" wrapText="1"/>
    </xf>
    <xf numFmtId="0" fontId="21" fillId="12" borderId="0" xfId="0" applyFont="1" applyFill="1" applyBorder="1" applyAlignment="1">
      <alignment horizontal="right" vertical="center"/>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14" fontId="18" fillId="0" borderId="1" xfId="0" applyNumberFormat="1" applyFont="1" applyBorder="1" applyAlignment="1">
      <alignment horizontal="left" vertical="center"/>
    </xf>
    <xf numFmtId="0" fontId="24" fillId="10" borderId="10" xfId="0" applyFont="1" applyFill="1" applyBorder="1" applyAlignment="1">
      <alignment horizontal="center" vertical="center"/>
    </xf>
    <xf numFmtId="0" fontId="24" fillId="10" borderId="11"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6" fillId="12" borderId="1" xfId="0" applyFont="1" applyFill="1" applyBorder="1" applyAlignment="1">
      <alignment horizontal="center" vertical="center" wrapText="1"/>
    </xf>
    <xf numFmtId="0" fontId="26" fillId="0" borderId="1" xfId="0" applyFont="1" applyBorder="1" applyAlignment="1" applyProtection="1">
      <alignment horizontal="center" vertical="center" wrapText="1"/>
    </xf>
    <xf numFmtId="14" fontId="28" fillId="12" borderId="1" xfId="0" applyNumberFormat="1"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6" fillId="0" borderId="9" xfId="0" applyFont="1" applyBorder="1" applyAlignment="1">
      <alignment horizontal="center" vertical="center" wrapText="1"/>
    </xf>
    <xf numFmtId="0" fontId="26" fillId="12" borderId="9" xfId="0" applyFont="1" applyFill="1" applyBorder="1" applyAlignment="1">
      <alignment horizontal="center" vertical="center" wrapText="1"/>
    </xf>
    <xf numFmtId="0" fontId="28" fillId="0" borderId="9" xfId="0" applyFont="1" applyFill="1" applyBorder="1" applyAlignment="1">
      <alignment horizontal="justify" vertical="center" wrapText="1"/>
    </xf>
    <xf numFmtId="0" fontId="28" fillId="0" borderId="1" xfId="0" applyFont="1" applyFill="1" applyBorder="1" applyAlignment="1">
      <alignment horizontal="justify" vertical="center" wrapText="1"/>
    </xf>
    <xf numFmtId="0" fontId="28"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6" fillId="0" borderId="9" xfId="0" applyFont="1" applyBorder="1" applyAlignment="1" applyProtection="1">
      <alignment horizontal="center" vertical="center" wrapText="1"/>
    </xf>
    <xf numFmtId="0" fontId="28" fillId="13" borderId="1" xfId="0" applyFont="1" applyFill="1" applyBorder="1" applyAlignment="1">
      <alignment horizontal="center" vertical="center" wrapText="1"/>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8" fillId="8" borderId="2" xfId="3" applyFont="1" applyFill="1" applyBorder="1" applyAlignment="1">
      <alignment horizontal="center" vertical="center"/>
    </xf>
    <xf numFmtId="0" fontId="13" fillId="0" borderId="0" xfId="3" applyFont="1" applyBorder="1" applyAlignment="1">
      <alignment horizontal="center" wrapText="1"/>
    </xf>
    <xf numFmtId="0" fontId="8" fillId="7" borderId="2" xfId="3" applyFont="1" applyFill="1" applyBorder="1" applyAlignment="1">
      <alignment horizontal="center" vertical="center"/>
    </xf>
    <xf numFmtId="0" fontId="10" fillId="0" borderId="2" xfId="3" applyFont="1" applyFill="1" applyBorder="1" applyAlignment="1">
      <alignment horizontal="center" vertical="center" wrapText="1"/>
    </xf>
    <xf numFmtId="0" fontId="8" fillId="6" borderId="2" xfId="3" applyFont="1" applyFill="1" applyBorder="1" applyAlignment="1">
      <alignment horizontal="center" vertical="center"/>
    </xf>
    <xf numFmtId="0" fontId="8" fillId="5" borderId="2" xfId="3" applyFont="1" applyFill="1" applyBorder="1" applyAlignment="1">
      <alignment horizontal="center" vertical="center"/>
    </xf>
    <xf numFmtId="0" fontId="8" fillId="4" borderId="2" xfId="3" applyFont="1" applyFill="1" applyBorder="1" applyAlignment="1">
      <alignment horizontal="center" vertical="center"/>
    </xf>
  </cellXfs>
  <cellStyles count="4">
    <cellStyle name="Excel Built-in Normal" xfId="3"/>
    <cellStyle name="Normal" xfId="0" builtinId="0"/>
    <cellStyle name="Normal 2" xfId="2"/>
    <cellStyle name="Normal 3" xfId="1"/>
  </cellStyles>
  <dxfs count="28">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FF"/>
      <color rgb="FF66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121443</xdr:colOff>
      <xdr:row>0</xdr:row>
      <xdr:rowOff>0</xdr:rowOff>
    </xdr:from>
    <xdr:to>
      <xdr:col>3</xdr:col>
      <xdr:colOff>84818</xdr:colOff>
      <xdr:row>2</xdr:row>
      <xdr:rowOff>233024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9657" y="0"/>
          <a:ext cx="3269911" cy="9133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0"/>
  <sheetViews>
    <sheetView showGridLines="0" tabSelected="1" topLeftCell="E1" zoomScale="90" zoomScaleNormal="90" zoomScaleSheetLayoutView="50" workbookViewId="0">
      <selection activeCell="E1" sqref="E1:AI3"/>
    </sheetView>
  </sheetViews>
  <sheetFormatPr baseColWidth="10" defaultRowHeight="11.25" x14ac:dyDescent="0.2"/>
  <cols>
    <col min="1" max="1" width="6.140625" style="24" customWidth="1"/>
    <col min="2" max="2" width="14.42578125" style="24" customWidth="1"/>
    <col min="3" max="3" width="35" style="24" customWidth="1"/>
    <col min="4" max="4" width="32.42578125" style="24" customWidth="1"/>
    <col min="5" max="5" width="26" style="24" customWidth="1"/>
    <col min="6" max="6" width="11.42578125" style="24"/>
    <col min="7" max="7" width="27.42578125" style="24" customWidth="1"/>
    <col min="8" max="8" width="50.28515625" style="24" customWidth="1"/>
    <col min="9" max="9" width="30.5703125" style="24" customWidth="1"/>
    <col min="10" max="13" width="11.42578125" style="24"/>
    <col min="14" max="14" width="26.42578125" style="24" customWidth="1"/>
    <col min="15" max="15" width="15.42578125" style="24" customWidth="1"/>
    <col min="16" max="23" width="11.42578125" style="24" customWidth="1"/>
    <col min="24" max="25" width="11.42578125" style="24"/>
    <col min="26" max="26" width="15" style="24" customWidth="1"/>
    <col min="27" max="27" width="11.42578125" style="24"/>
    <col min="28" max="28" width="48.85546875" style="24" customWidth="1"/>
    <col min="29" max="29" width="15.7109375" style="24" customWidth="1"/>
    <col min="30" max="32" width="11.42578125" style="24"/>
    <col min="33" max="33" width="22" style="24" customWidth="1"/>
    <col min="34" max="34" width="15" style="24" customWidth="1"/>
    <col min="35" max="35" width="87.28515625" style="24" customWidth="1"/>
    <col min="36" max="36" width="48.7109375" style="24" customWidth="1"/>
    <col min="37" max="16384" width="11.42578125" style="24"/>
  </cols>
  <sheetData>
    <row r="1" spans="1:36" s="26" customFormat="1" ht="26.25" customHeight="1" x14ac:dyDescent="0.25">
      <c r="A1" s="55"/>
      <c r="B1" s="55"/>
      <c r="C1" s="55"/>
      <c r="D1" s="55"/>
      <c r="E1" s="56" t="s">
        <v>164</v>
      </c>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25" t="s">
        <v>165</v>
      </c>
    </row>
    <row r="2" spans="1:36" s="26" customFormat="1" ht="26.25" customHeight="1" x14ac:dyDescent="0.25">
      <c r="A2" s="55"/>
      <c r="B2" s="55"/>
      <c r="C2" s="55"/>
      <c r="D2" s="55"/>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25" t="s">
        <v>166</v>
      </c>
    </row>
    <row r="3" spans="1:36" s="26" customFormat="1" ht="26.25" customHeight="1" x14ac:dyDescent="0.25">
      <c r="A3" s="55"/>
      <c r="B3" s="55"/>
      <c r="C3" s="55"/>
      <c r="D3" s="55"/>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25" t="s">
        <v>167</v>
      </c>
    </row>
    <row r="4" spans="1:36" s="26" customFormat="1" ht="21.75" customHeight="1" x14ac:dyDescent="0.25">
      <c r="A4" s="27"/>
      <c r="B4" s="27"/>
      <c r="C4" s="27"/>
      <c r="D4" s="27"/>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row>
    <row r="5" spans="1:36" s="29" customFormat="1" ht="44.25" customHeight="1" x14ac:dyDescent="0.25">
      <c r="A5" s="57" t="s">
        <v>168</v>
      </c>
      <c r="B5" s="57"/>
      <c r="C5" s="57"/>
      <c r="D5" s="57"/>
      <c r="E5" s="57"/>
      <c r="F5" s="58" t="s">
        <v>149</v>
      </c>
      <c r="G5" s="59"/>
      <c r="H5" s="59"/>
      <c r="I5" s="59"/>
      <c r="J5" s="59"/>
      <c r="K5" s="59"/>
      <c r="L5" s="59"/>
      <c r="M5" s="59"/>
      <c r="N5" s="59"/>
      <c r="O5" s="59"/>
      <c r="P5" s="59"/>
    </row>
    <row r="6" spans="1:36" s="26" customFormat="1" ht="39" customHeight="1" x14ac:dyDescent="0.25">
      <c r="A6" s="57" t="s">
        <v>169</v>
      </c>
      <c r="B6" s="57"/>
      <c r="C6" s="57"/>
      <c r="D6" s="57"/>
      <c r="E6" s="57"/>
      <c r="F6" s="58" t="s">
        <v>179</v>
      </c>
      <c r="G6" s="59"/>
      <c r="H6" s="59"/>
      <c r="I6" s="59"/>
      <c r="J6" s="59"/>
      <c r="K6" s="59"/>
      <c r="L6" s="59"/>
      <c r="M6" s="59"/>
      <c r="N6" s="59"/>
      <c r="O6" s="59"/>
      <c r="P6" s="59"/>
      <c r="Q6" s="28"/>
      <c r="R6" s="28"/>
      <c r="S6" s="28"/>
      <c r="T6" s="28"/>
      <c r="U6" s="28"/>
      <c r="V6" s="28"/>
      <c r="W6" s="28"/>
      <c r="X6" s="28"/>
      <c r="Y6" s="28"/>
      <c r="Z6" s="28"/>
      <c r="AA6" s="28"/>
      <c r="AB6" s="28"/>
      <c r="AC6" s="28"/>
      <c r="AD6" s="28"/>
      <c r="AE6" s="28"/>
      <c r="AF6" s="28"/>
      <c r="AG6" s="28"/>
      <c r="AH6" s="28"/>
      <c r="AI6" s="28"/>
      <c r="AJ6" s="28"/>
    </row>
    <row r="7" spans="1:36" s="26" customFormat="1" ht="41.25" customHeight="1" x14ac:dyDescent="0.25">
      <c r="A7" s="57" t="s">
        <v>170</v>
      </c>
      <c r="B7" s="57"/>
      <c r="C7" s="57"/>
      <c r="D7" s="57"/>
      <c r="E7" s="57"/>
      <c r="F7" s="58" t="s">
        <v>180</v>
      </c>
      <c r="G7" s="59"/>
      <c r="H7" s="59"/>
      <c r="I7" s="59"/>
      <c r="J7" s="59"/>
      <c r="K7" s="59"/>
      <c r="L7" s="59"/>
      <c r="M7" s="59"/>
      <c r="N7" s="59"/>
      <c r="O7" s="59"/>
      <c r="P7" s="59"/>
      <c r="Q7" s="28"/>
      <c r="R7" s="28"/>
      <c r="S7" s="28"/>
      <c r="T7" s="28"/>
      <c r="U7" s="28"/>
      <c r="V7" s="28"/>
      <c r="W7" s="28"/>
      <c r="X7" s="28"/>
      <c r="Y7" s="28"/>
      <c r="Z7" s="28"/>
      <c r="AA7" s="28"/>
      <c r="AB7" s="28"/>
      <c r="AC7" s="28"/>
      <c r="AD7" s="28"/>
      <c r="AE7" s="28"/>
      <c r="AF7" s="28"/>
      <c r="AG7" s="28"/>
      <c r="AH7" s="28"/>
      <c r="AI7" s="28"/>
      <c r="AJ7" s="28"/>
    </row>
    <row r="8" spans="1:36" s="26" customFormat="1" ht="12" customHeight="1" x14ac:dyDescent="0.25">
      <c r="A8" s="30"/>
      <c r="B8" s="30"/>
      <c r="C8" s="30"/>
      <c r="D8" s="30"/>
      <c r="E8" s="31"/>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row>
    <row r="9" spans="1:36" s="32" customFormat="1" ht="34.5" customHeight="1" x14ac:dyDescent="0.3">
      <c r="A9" s="57" t="s">
        <v>171</v>
      </c>
      <c r="B9" s="57"/>
      <c r="C9" s="57"/>
      <c r="D9" s="57"/>
      <c r="E9" s="57"/>
      <c r="F9" s="60">
        <v>43465</v>
      </c>
      <c r="G9" s="59"/>
      <c r="H9" s="59"/>
      <c r="I9" s="59"/>
      <c r="J9" s="59"/>
      <c r="K9" s="59"/>
      <c r="L9" s="59"/>
      <c r="M9" s="59"/>
      <c r="N9" s="59"/>
      <c r="O9" s="59"/>
      <c r="P9" s="59"/>
    </row>
    <row r="10" spans="1:36" s="26" customFormat="1" ht="11.25" customHeight="1" thickBot="1" x14ac:dyDescent="0.3">
      <c r="A10" s="27"/>
      <c r="B10" s="27"/>
      <c r="C10" s="27"/>
      <c r="D10" s="2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row>
    <row r="11" spans="1:36" ht="30.75" customHeight="1" x14ac:dyDescent="0.2">
      <c r="A11" s="61" t="s">
        <v>116</v>
      </c>
      <c r="B11" s="54"/>
      <c r="C11" s="54"/>
      <c r="D11" s="54"/>
      <c r="E11" s="54"/>
      <c r="F11" s="54"/>
      <c r="G11" s="54"/>
      <c r="H11" s="54"/>
      <c r="I11" s="54"/>
      <c r="J11" s="62" t="s">
        <v>172</v>
      </c>
      <c r="K11" s="62"/>
      <c r="L11" s="62"/>
      <c r="M11" s="54" t="s">
        <v>174</v>
      </c>
      <c r="N11" s="54"/>
      <c r="O11" s="54"/>
      <c r="P11" s="54"/>
      <c r="Q11" s="54"/>
      <c r="R11" s="54"/>
      <c r="S11" s="54"/>
      <c r="T11" s="54"/>
      <c r="U11" s="54"/>
      <c r="V11" s="54"/>
      <c r="W11" s="54"/>
      <c r="X11" s="54" t="s">
        <v>175</v>
      </c>
      <c r="Y11" s="54"/>
      <c r="Z11" s="54"/>
      <c r="AA11" s="62" t="s">
        <v>0</v>
      </c>
      <c r="AB11" s="62"/>
      <c r="AC11" s="62"/>
      <c r="AD11" s="62"/>
      <c r="AE11" s="62"/>
      <c r="AF11" s="62"/>
      <c r="AG11" s="62"/>
      <c r="AH11" s="63"/>
      <c r="AI11" s="64" t="s">
        <v>176</v>
      </c>
      <c r="AJ11" s="65"/>
    </row>
    <row r="12" spans="1:36" ht="61.5" thickBot="1" x14ac:dyDescent="0.25">
      <c r="A12" s="41" t="s">
        <v>121</v>
      </c>
      <c r="B12" s="42" t="s">
        <v>1</v>
      </c>
      <c r="C12" s="42" t="s">
        <v>173</v>
      </c>
      <c r="D12" s="42" t="s">
        <v>2</v>
      </c>
      <c r="E12" s="42" t="s">
        <v>139</v>
      </c>
      <c r="F12" s="42" t="s">
        <v>3</v>
      </c>
      <c r="G12" s="42" t="s">
        <v>4</v>
      </c>
      <c r="H12" s="42" t="s">
        <v>5</v>
      </c>
      <c r="I12" s="42" t="s">
        <v>6</v>
      </c>
      <c r="J12" s="43" t="s">
        <v>7</v>
      </c>
      <c r="K12" s="43" t="s">
        <v>8</v>
      </c>
      <c r="L12" s="43" t="s">
        <v>9</v>
      </c>
      <c r="M12" s="43" t="s">
        <v>10</v>
      </c>
      <c r="N12" s="42" t="s">
        <v>131</v>
      </c>
      <c r="O12" s="42" t="s">
        <v>11</v>
      </c>
      <c r="P12" s="42" t="s">
        <v>135</v>
      </c>
      <c r="Q12" s="42" t="s">
        <v>132</v>
      </c>
      <c r="R12" s="42" t="s">
        <v>133</v>
      </c>
      <c r="S12" s="42" t="s">
        <v>138</v>
      </c>
      <c r="T12" s="42" t="s">
        <v>136</v>
      </c>
      <c r="U12" s="42" t="s">
        <v>201</v>
      </c>
      <c r="V12" s="42" t="s">
        <v>137</v>
      </c>
      <c r="W12" s="42" t="s">
        <v>134</v>
      </c>
      <c r="X12" s="42" t="s">
        <v>7</v>
      </c>
      <c r="Y12" s="42" t="s">
        <v>8</v>
      </c>
      <c r="Z12" s="42" t="s">
        <v>9</v>
      </c>
      <c r="AA12" s="42" t="s">
        <v>12</v>
      </c>
      <c r="AB12" s="42" t="s">
        <v>120</v>
      </c>
      <c r="AC12" s="42" t="s">
        <v>13</v>
      </c>
      <c r="AD12" s="42" t="s">
        <v>118</v>
      </c>
      <c r="AE12" s="42" t="s">
        <v>14</v>
      </c>
      <c r="AF12" s="42" t="s">
        <v>15</v>
      </c>
      <c r="AG12" s="42" t="s">
        <v>125</v>
      </c>
      <c r="AH12" s="45" t="s">
        <v>122</v>
      </c>
      <c r="AI12" s="46" t="s">
        <v>177</v>
      </c>
      <c r="AJ12" s="44" t="s">
        <v>178</v>
      </c>
    </row>
    <row r="13" spans="1:36" ht="132" customHeight="1" x14ac:dyDescent="0.2">
      <c r="A13" s="78">
        <v>1</v>
      </c>
      <c r="B13" s="74" t="s">
        <v>141</v>
      </c>
      <c r="C13" s="74" t="s">
        <v>140</v>
      </c>
      <c r="D13" s="74" t="s">
        <v>140</v>
      </c>
      <c r="E13" s="74" t="s">
        <v>147</v>
      </c>
      <c r="F13" s="74" t="s">
        <v>186</v>
      </c>
      <c r="G13" s="74" t="s">
        <v>187</v>
      </c>
      <c r="H13" s="72" t="s">
        <v>163</v>
      </c>
      <c r="I13" s="72" t="s">
        <v>162</v>
      </c>
      <c r="J13" s="74" t="s">
        <v>31</v>
      </c>
      <c r="K13" s="74" t="s">
        <v>21</v>
      </c>
      <c r="L13" s="76" t="str">
        <f>IF(AND(J13&lt;&gt;"",K13&lt;&gt;""),VLOOKUP(J13&amp;K13,Hoja5!$L14:$M38,2,FALSE),"")</f>
        <v>Extrema</v>
      </c>
      <c r="M13" s="70" t="s">
        <v>117</v>
      </c>
      <c r="N13" s="33" t="s">
        <v>142</v>
      </c>
      <c r="O13" s="33" t="s">
        <v>25</v>
      </c>
      <c r="P13" s="33">
        <v>15</v>
      </c>
      <c r="Q13" s="33">
        <v>5</v>
      </c>
      <c r="R13" s="33">
        <v>0</v>
      </c>
      <c r="S13" s="33">
        <v>15</v>
      </c>
      <c r="T13" s="33">
        <v>10</v>
      </c>
      <c r="U13" s="33">
        <v>5</v>
      </c>
      <c r="V13" s="33">
        <v>20</v>
      </c>
      <c r="W13" s="34">
        <f>SUM(P13:V13)</f>
        <v>70</v>
      </c>
      <c r="X13" s="70" t="s">
        <v>31</v>
      </c>
      <c r="Y13" s="70" t="s">
        <v>27</v>
      </c>
      <c r="Z13" s="76" t="str">
        <f>IF(AND(J13&lt;&gt;"",K13&lt;&gt;""),VLOOKUP(J13&amp;K13,Hoja5!$L3:$M27,2,FALSE),"")</f>
        <v>Extrema</v>
      </c>
      <c r="AA13" s="70" t="s">
        <v>23</v>
      </c>
      <c r="AB13" s="70" t="s">
        <v>188</v>
      </c>
      <c r="AC13" s="70" t="s">
        <v>143</v>
      </c>
      <c r="AD13" s="70" t="s">
        <v>119</v>
      </c>
      <c r="AE13" s="70" t="s">
        <v>123</v>
      </c>
      <c r="AF13" s="70" t="s">
        <v>189</v>
      </c>
      <c r="AG13" s="70" t="s">
        <v>144</v>
      </c>
      <c r="AH13" s="71" t="s">
        <v>146</v>
      </c>
      <c r="AI13" s="49" t="s">
        <v>210</v>
      </c>
      <c r="AJ13" s="49"/>
    </row>
    <row r="14" spans="1:36" ht="132" customHeight="1" x14ac:dyDescent="0.2">
      <c r="A14" s="79"/>
      <c r="B14" s="75"/>
      <c r="C14" s="75"/>
      <c r="D14" s="75"/>
      <c r="E14" s="75"/>
      <c r="F14" s="75"/>
      <c r="G14" s="75"/>
      <c r="H14" s="73"/>
      <c r="I14" s="73"/>
      <c r="J14" s="75"/>
      <c r="K14" s="75"/>
      <c r="L14" s="67"/>
      <c r="M14" s="53"/>
      <c r="N14" s="35" t="s">
        <v>190</v>
      </c>
      <c r="O14" s="35" t="s">
        <v>25</v>
      </c>
      <c r="P14" s="35">
        <v>15</v>
      </c>
      <c r="Q14" s="35">
        <v>5</v>
      </c>
      <c r="R14" s="35">
        <v>0</v>
      </c>
      <c r="S14" s="35">
        <v>15</v>
      </c>
      <c r="T14" s="35">
        <v>5</v>
      </c>
      <c r="U14" s="35">
        <v>5</v>
      </c>
      <c r="V14" s="35">
        <v>10</v>
      </c>
      <c r="W14" s="36">
        <f>SUM(P14:V14)</f>
        <v>55</v>
      </c>
      <c r="X14" s="53"/>
      <c r="Y14" s="53"/>
      <c r="Z14" s="67"/>
      <c r="AA14" s="53"/>
      <c r="AB14" s="53"/>
      <c r="AC14" s="53"/>
      <c r="AD14" s="53"/>
      <c r="AE14" s="53"/>
      <c r="AF14" s="53"/>
      <c r="AG14" s="53"/>
      <c r="AH14" s="66"/>
      <c r="AI14" s="47"/>
      <c r="AJ14" s="47"/>
    </row>
    <row r="15" spans="1:36" ht="132" customHeight="1" x14ac:dyDescent="0.2">
      <c r="A15" s="79"/>
      <c r="B15" s="75"/>
      <c r="C15" s="75"/>
      <c r="D15" s="75"/>
      <c r="E15" s="75"/>
      <c r="F15" s="75"/>
      <c r="G15" s="75"/>
      <c r="H15" s="73"/>
      <c r="I15" s="73"/>
      <c r="J15" s="75"/>
      <c r="K15" s="75"/>
      <c r="L15" s="67"/>
      <c r="M15" s="53"/>
      <c r="N15" s="35" t="s">
        <v>145</v>
      </c>
      <c r="O15" s="35" t="s">
        <v>25</v>
      </c>
      <c r="P15" s="35">
        <v>15</v>
      </c>
      <c r="Q15" s="35">
        <v>5</v>
      </c>
      <c r="R15" s="35">
        <v>0</v>
      </c>
      <c r="S15" s="35">
        <v>10</v>
      </c>
      <c r="T15" s="35">
        <v>5</v>
      </c>
      <c r="U15" s="35">
        <v>5</v>
      </c>
      <c r="V15" s="35">
        <v>20</v>
      </c>
      <c r="W15" s="36">
        <f>SUM(P15:V15)</f>
        <v>60</v>
      </c>
      <c r="X15" s="53"/>
      <c r="Y15" s="53"/>
      <c r="Z15" s="67"/>
      <c r="AA15" s="53"/>
      <c r="AB15" s="53"/>
      <c r="AC15" s="53"/>
      <c r="AD15" s="53"/>
      <c r="AE15" s="53"/>
      <c r="AF15" s="53"/>
      <c r="AG15" s="53"/>
      <c r="AH15" s="66"/>
      <c r="AI15" s="47"/>
      <c r="AJ15" s="47"/>
    </row>
    <row r="16" spans="1:36" ht="361.5" customHeight="1" x14ac:dyDescent="0.2">
      <c r="A16" s="79"/>
      <c r="B16" s="75"/>
      <c r="C16" s="75"/>
      <c r="D16" s="75"/>
      <c r="E16" s="75"/>
      <c r="F16" s="75"/>
      <c r="G16" s="75"/>
      <c r="H16" s="73"/>
      <c r="I16" s="73"/>
      <c r="J16" s="75"/>
      <c r="K16" s="75"/>
      <c r="L16" s="67"/>
      <c r="M16" s="53"/>
      <c r="N16" s="37" t="s">
        <v>191</v>
      </c>
      <c r="O16" s="35" t="s">
        <v>25</v>
      </c>
      <c r="P16" s="35">
        <v>0</v>
      </c>
      <c r="Q16" s="35">
        <v>5</v>
      </c>
      <c r="R16" s="35">
        <v>0</v>
      </c>
      <c r="S16" s="35">
        <v>10</v>
      </c>
      <c r="T16" s="35">
        <v>10</v>
      </c>
      <c r="U16" s="35">
        <v>10</v>
      </c>
      <c r="V16" s="35">
        <v>20</v>
      </c>
      <c r="W16" s="36">
        <f t="shared" ref="W16" si="0">SUM(P16:V16)</f>
        <v>55</v>
      </c>
      <c r="X16" s="53"/>
      <c r="Y16" s="53"/>
      <c r="Z16" s="67"/>
      <c r="AA16" s="53"/>
      <c r="AB16" s="53"/>
      <c r="AC16" s="53"/>
      <c r="AD16" s="53"/>
      <c r="AE16" s="53"/>
      <c r="AF16" s="53"/>
      <c r="AG16" s="53"/>
      <c r="AH16" s="66"/>
      <c r="AI16" s="47"/>
      <c r="AJ16" s="47"/>
    </row>
    <row r="17" spans="1:36" ht="86.25" customHeight="1" x14ac:dyDescent="0.2">
      <c r="A17" s="79">
        <v>2</v>
      </c>
      <c r="B17" s="75" t="s">
        <v>141</v>
      </c>
      <c r="C17" s="75" t="s">
        <v>202</v>
      </c>
      <c r="D17" s="75" t="s">
        <v>205</v>
      </c>
      <c r="E17" s="75" t="s">
        <v>147</v>
      </c>
      <c r="F17" s="75" t="s">
        <v>186</v>
      </c>
      <c r="G17" s="75" t="s">
        <v>181</v>
      </c>
      <c r="H17" s="73" t="s">
        <v>208</v>
      </c>
      <c r="I17" s="73" t="s">
        <v>192</v>
      </c>
      <c r="J17" s="75" t="s">
        <v>31</v>
      </c>
      <c r="K17" s="75" t="s">
        <v>21</v>
      </c>
      <c r="L17" s="67" t="str">
        <f>IF(AND(J17&lt;&gt;"",K17&lt;&gt;""),VLOOKUP(J17&amp;K17,Hoja5!$L21:$M45,2,FALSE),"")</f>
        <v>Extrema</v>
      </c>
      <c r="M17" s="53" t="s">
        <v>150</v>
      </c>
      <c r="N17" s="40" t="s">
        <v>193</v>
      </c>
      <c r="O17" s="39" t="s">
        <v>36</v>
      </c>
      <c r="P17" s="39">
        <v>15</v>
      </c>
      <c r="Q17" s="39">
        <v>5</v>
      </c>
      <c r="R17" s="39">
        <v>0</v>
      </c>
      <c r="S17" s="39">
        <v>15</v>
      </c>
      <c r="T17" s="39">
        <v>5</v>
      </c>
      <c r="U17" s="39">
        <v>5</v>
      </c>
      <c r="V17" s="39">
        <v>10</v>
      </c>
      <c r="W17" s="38">
        <f>+SUM(P17:V17)</f>
        <v>55</v>
      </c>
      <c r="X17" s="53" t="s">
        <v>31</v>
      </c>
      <c r="Y17" s="53" t="s">
        <v>27</v>
      </c>
      <c r="Z17" s="67" t="str">
        <f>IF(AND(J17&lt;&gt;"",K17&lt;&gt;""),VLOOKUP(J17&amp;K17,Hoja5!$L10:$M34,2,FALSE),"")</f>
        <v>Extrema</v>
      </c>
      <c r="AA17" s="53" t="s">
        <v>23</v>
      </c>
      <c r="AB17" s="53" t="s">
        <v>209</v>
      </c>
      <c r="AC17" s="53" t="s">
        <v>194</v>
      </c>
      <c r="AD17" s="53" t="s">
        <v>152</v>
      </c>
      <c r="AE17" s="53" t="s">
        <v>123</v>
      </c>
      <c r="AF17" s="53" t="s">
        <v>189</v>
      </c>
      <c r="AG17" s="53" t="s">
        <v>157</v>
      </c>
      <c r="AH17" s="66" t="s">
        <v>146</v>
      </c>
      <c r="AI17" s="47" t="s">
        <v>211</v>
      </c>
      <c r="AJ17" s="47"/>
    </row>
    <row r="18" spans="1:36" ht="87" customHeight="1" x14ac:dyDescent="0.2">
      <c r="A18" s="79"/>
      <c r="B18" s="75"/>
      <c r="C18" s="75"/>
      <c r="D18" s="75"/>
      <c r="E18" s="75"/>
      <c r="F18" s="75"/>
      <c r="G18" s="75"/>
      <c r="H18" s="73"/>
      <c r="I18" s="73"/>
      <c r="J18" s="75"/>
      <c r="K18" s="75"/>
      <c r="L18" s="67"/>
      <c r="M18" s="53"/>
      <c r="N18" s="40" t="s">
        <v>154</v>
      </c>
      <c r="O18" s="39" t="s">
        <v>36</v>
      </c>
      <c r="P18" s="39">
        <v>15</v>
      </c>
      <c r="Q18" s="39">
        <v>5</v>
      </c>
      <c r="R18" s="39">
        <v>15</v>
      </c>
      <c r="S18" s="39">
        <v>0</v>
      </c>
      <c r="T18" s="39">
        <v>10</v>
      </c>
      <c r="U18" s="39">
        <v>5</v>
      </c>
      <c r="V18" s="39">
        <v>10</v>
      </c>
      <c r="W18" s="38">
        <f t="shared" ref="W18" si="1">+SUM(P18:V18)</f>
        <v>60</v>
      </c>
      <c r="X18" s="53"/>
      <c r="Y18" s="53"/>
      <c r="Z18" s="67"/>
      <c r="AA18" s="53"/>
      <c r="AB18" s="53"/>
      <c r="AC18" s="53"/>
      <c r="AD18" s="53"/>
      <c r="AE18" s="53"/>
      <c r="AF18" s="53"/>
      <c r="AG18" s="53"/>
      <c r="AH18" s="66"/>
      <c r="AI18" s="47"/>
      <c r="AJ18" s="47"/>
    </row>
    <row r="19" spans="1:36" ht="59.25" customHeight="1" x14ac:dyDescent="0.2">
      <c r="A19" s="79"/>
      <c r="B19" s="75"/>
      <c r="C19" s="75"/>
      <c r="D19" s="75"/>
      <c r="E19" s="75"/>
      <c r="F19" s="75"/>
      <c r="G19" s="75"/>
      <c r="H19" s="73"/>
      <c r="I19" s="73"/>
      <c r="J19" s="75"/>
      <c r="K19" s="75"/>
      <c r="L19" s="67"/>
      <c r="M19" s="53"/>
      <c r="N19" s="40" t="s">
        <v>155</v>
      </c>
      <c r="O19" s="39" t="s">
        <v>36</v>
      </c>
      <c r="P19" s="39">
        <v>15</v>
      </c>
      <c r="Q19" s="39">
        <v>5</v>
      </c>
      <c r="R19" s="39">
        <v>15</v>
      </c>
      <c r="S19" s="39">
        <v>0</v>
      </c>
      <c r="T19" s="39">
        <v>10</v>
      </c>
      <c r="U19" s="39">
        <v>5</v>
      </c>
      <c r="V19" s="39">
        <v>10</v>
      </c>
      <c r="W19" s="38">
        <f t="shared" ref="W19:W20" si="2">+SUM(P19:V19)</f>
        <v>60</v>
      </c>
      <c r="X19" s="53"/>
      <c r="Y19" s="53"/>
      <c r="Z19" s="67"/>
      <c r="AA19" s="53"/>
      <c r="AB19" s="53"/>
      <c r="AC19" s="53"/>
      <c r="AD19" s="53"/>
      <c r="AE19" s="53"/>
      <c r="AF19" s="53"/>
      <c r="AG19" s="53"/>
      <c r="AH19" s="66"/>
      <c r="AI19" s="47"/>
      <c r="AJ19" s="47"/>
    </row>
    <row r="20" spans="1:36" ht="72" customHeight="1" x14ac:dyDescent="0.2">
      <c r="A20" s="79"/>
      <c r="B20" s="75"/>
      <c r="C20" s="75"/>
      <c r="D20" s="75"/>
      <c r="E20" s="75"/>
      <c r="F20" s="75"/>
      <c r="G20" s="75"/>
      <c r="H20" s="73"/>
      <c r="I20" s="73"/>
      <c r="J20" s="75"/>
      <c r="K20" s="75"/>
      <c r="L20" s="67"/>
      <c r="M20" s="53"/>
      <c r="N20" s="40" t="s">
        <v>156</v>
      </c>
      <c r="O20" s="39" t="s">
        <v>36</v>
      </c>
      <c r="P20" s="39">
        <v>15</v>
      </c>
      <c r="Q20" s="39">
        <v>5</v>
      </c>
      <c r="R20" s="39">
        <v>15</v>
      </c>
      <c r="S20" s="39">
        <v>0</v>
      </c>
      <c r="T20" s="39">
        <v>10</v>
      </c>
      <c r="U20" s="39">
        <v>5</v>
      </c>
      <c r="V20" s="39">
        <v>10</v>
      </c>
      <c r="W20" s="38">
        <f t="shared" si="2"/>
        <v>60</v>
      </c>
      <c r="X20" s="53"/>
      <c r="Y20" s="53"/>
      <c r="Z20" s="67"/>
      <c r="AA20" s="53"/>
      <c r="AB20" s="53"/>
      <c r="AC20" s="53"/>
      <c r="AD20" s="53"/>
      <c r="AE20" s="53"/>
      <c r="AF20" s="53"/>
      <c r="AG20" s="53"/>
      <c r="AH20" s="66"/>
      <c r="AI20" s="47"/>
      <c r="AJ20" s="47"/>
    </row>
    <row r="21" spans="1:36" ht="188.25" customHeight="1" x14ac:dyDescent="0.2">
      <c r="A21" s="79"/>
      <c r="B21" s="75"/>
      <c r="C21" s="75"/>
      <c r="D21" s="75"/>
      <c r="E21" s="75"/>
      <c r="F21" s="75"/>
      <c r="G21" s="75"/>
      <c r="H21" s="73"/>
      <c r="I21" s="73"/>
      <c r="J21" s="75"/>
      <c r="K21" s="75"/>
      <c r="L21" s="67"/>
      <c r="M21" s="53"/>
      <c r="N21" s="35" t="s">
        <v>145</v>
      </c>
      <c r="O21" s="35" t="s">
        <v>25</v>
      </c>
      <c r="P21" s="35">
        <v>15</v>
      </c>
      <c r="Q21" s="35">
        <v>5</v>
      </c>
      <c r="R21" s="35">
        <v>0</v>
      </c>
      <c r="S21" s="35">
        <v>10</v>
      </c>
      <c r="T21" s="35">
        <v>5</v>
      </c>
      <c r="U21" s="35">
        <v>10</v>
      </c>
      <c r="V21" s="35">
        <v>20</v>
      </c>
      <c r="W21" s="36">
        <f>SUM(P21:V21)</f>
        <v>65</v>
      </c>
      <c r="X21" s="53"/>
      <c r="Y21" s="53"/>
      <c r="Z21" s="67"/>
      <c r="AA21" s="53"/>
      <c r="AB21" s="53"/>
      <c r="AC21" s="53"/>
      <c r="AD21" s="53"/>
      <c r="AE21" s="53"/>
      <c r="AF21" s="53"/>
      <c r="AG21" s="53"/>
      <c r="AH21" s="66"/>
      <c r="AI21" s="47"/>
      <c r="AJ21" s="47"/>
    </row>
    <row r="22" spans="1:36" ht="86.25" customHeight="1" x14ac:dyDescent="0.2">
      <c r="A22" s="79">
        <v>3</v>
      </c>
      <c r="B22" s="75" t="s">
        <v>141</v>
      </c>
      <c r="C22" s="75" t="s">
        <v>203</v>
      </c>
      <c r="D22" s="75" t="s">
        <v>206</v>
      </c>
      <c r="E22" s="75" t="s">
        <v>147</v>
      </c>
      <c r="F22" s="75" t="s">
        <v>186</v>
      </c>
      <c r="G22" s="75" t="s">
        <v>195</v>
      </c>
      <c r="H22" s="73" t="s">
        <v>182</v>
      </c>
      <c r="I22" s="73" t="s">
        <v>196</v>
      </c>
      <c r="J22" s="75" t="s">
        <v>31</v>
      </c>
      <c r="K22" s="75" t="s">
        <v>21</v>
      </c>
      <c r="L22" s="67" t="s">
        <v>39</v>
      </c>
      <c r="M22" s="53" t="s">
        <v>150</v>
      </c>
      <c r="N22" s="50" t="s">
        <v>183</v>
      </c>
      <c r="O22" s="51" t="s">
        <v>36</v>
      </c>
      <c r="P22" s="51">
        <v>15</v>
      </c>
      <c r="Q22" s="51">
        <v>5</v>
      </c>
      <c r="R22" s="51">
        <v>0</v>
      </c>
      <c r="S22" s="51">
        <v>10</v>
      </c>
      <c r="T22" s="51">
        <v>15</v>
      </c>
      <c r="U22" s="51">
        <v>10</v>
      </c>
      <c r="V22" s="51">
        <v>30</v>
      </c>
      <c r="W22" s="52">
        <v>85</v>
      </c>
      <c r="X22" s="53" t="s">
        <v>31</v>
      </c>
      <c r="Y22" s="53" t="s">
        <v>27</v>
      </c>
      <c r="Z22" s="67" t="s">
        <v>39</v>
      </c>
      <c r="AA22" s="53" t="s">
        <v>23</v>
      </c>
      <c r="AB22" s="53" t="s">
        <v>197</v>
      </c>
      <c r="AC22" s="53" t="s">
        <v>198</v>
      </c>
      <c r="AD22" s="53" t="s">
        <v>152</v>
      </c>
      <c r="AE22" s="53" t="s">
        <v>184</v>
      </c>
      <c r="AF22" s="53" t="s">
        <v>151</v>
      </c>
      <c r="AG22" s="53" t="s">
        <v>185</v>
      </c>
      <c r="AH22" s="66" t="s">
        <v>159</v>
      </c>
      <c r="AI22" s="47" t="s">
        <v>212</v>
      </c>
      <c r="AJ22" s="47"/>
    </row>
    <row r="23" spans="1:36" ht="87" customHeight="1" x14ac:dyDescent="0.2">
      <c r="A23" s="79"/>
      <c r="B23" s="75"/>
      <c r="C23" s="75"/>
      <c r="D23" s="75"/>
      <c r="E23" s="75"/>
      <c r="F23" s="75"/>
      <c r="G23" s="75"/>
      <c r="H23" s="73"/>
      <c r="I23" s="73"/>
      <c r="J23" s="75"/>
      <c r="K23" s="75"/>
      <c r="L23" s="67"/>
      <c r="M23" s="53"/>
      <c r="N23" s="50"/>
      <c r="O23" s="51"/>
      <c r="P23" s="51"/>
      <c r="Q23" s="51"/>
      <c r="R23" s="51"/>
      <c r="S23" s="51"/>
      <c r="T23" s="51"/>
      <c r="U23" s="51"/>
      <c r="V23" s="51"/>
      <c r="W23" s="52"/>
      <c r="X23" s="53"/>
      <c r="Y23" s="53"/>
      <c r="Z23" s="67"/>
      <c r="AA23" s="53"/>
      <c r="AB23" s="53"/>
      <c r="AC23" s="53"/>
      <c r="AD23" s="53"/>
      <c r="AE23" s="53"/>
      <c r="AF23" s="53"/>
      <c r="AG23" s="53"/>
      <c r="AH23" s="66"/>
      <c r="AI23" s="47"/>
      <c r="AJ23" s="47"/>
    </row>
    <row r="24" spans="1:36" ht="59.25" customHeight="1" x14ac:dyDescent="0.2">
      <c r="A24" s="79"/>
      <c r="B24" s="75"/>
      <c r="C24" s="75"/>
      <c r="D24" s="75"/>
      <c r="E24" s="75"/>
      <c r="F24" s="75"/>
      <c r="G24" s="75"/>
      <c r="H24" s="73"/>
      <c r="I24" s="73"/>
      <c r="J24" s="75"/>
      <c r="K24" s="75"/>
      <c r="L24" s="67"/>
      <c r="M24" s="53"/>
      <c r="N24" s="50"/>
      <c r="O24" s="51"/>
      <c r="P24" s="51"/>
      <c r="Q24" s="51"/>
      <c r="R24" s="51"/>
      <c r="S24" s="51"/>
      <c r="T24" s="51"/>
      <c r="U24" s="51"/>
      <c r="V24" s="51"/>
      <c r="W24" s="52"/>
      <c r="X24" s="53"/>
      <c r="Y24" s="53"/>
      <c r="Z24" s="67"/>
      <c r="AA24" s="53"/>
      <c r="AB24" s="53"/>
      <c r="AC24" s="53"/>
      <c r="AD24" s="53"/>
      <c r="AE24" s="53"/>
      <c r="AF24" s="53"/>
      <c r="AG24" s="53"/>
      <c r="AH24" s="66"/>
      <c r="AI24" s="47"/>
      <c r="AJ24" s="47"/>
    </row>
    <row r="25" spans="1:36" ht="76.5" customHeight="1" x14ac:dyDescent="0.2">
      <c r="A25" s="79"/>
      <c r="B25" s="75"/>
      <c r="C25" s="75"/>
      <c r="D25" s="75"/>
      <c r="E25" s="75"/>
      <c r="F25" s="75"/>
      <c r="G25" s="75"/>
      <c r="H25" s="73"/>
      <c r="I25" s="73"/>
      <c r="J25" s="75"/>
      <c r="K25" s="75"/>
      <c r="L25" s="67"/>
      <c r="M25" s="53"/>
      <c r="N25" s="50"/>
      <c r="O25" s="51"/>
      <c r="P25" s="51"/>
      <c r="Q25" s="51"/>
      <c r="R25" s="51"/>
      <c r="S25" s="51"/>
      <c r="T25" s="51"/>
      <c r="U25" s="51"/>
      <c r="V25" s="51"/>
      <c r="W25" s="52"/>
      <c r="X25" s="53"/>
      <c r="Y25" s="53"/>
      <c r="Z25" s="67"/>
      <c r="AA25" s="53"/>
      <c r="AB25" s="53"/>
      <c r="AC25" s="53"/>
      <c r="AD25" s="53"/>
      <c r="AE25" s="53"/>
      <c r="AF25" s="53"/>
      <c r="AG25" s="53"/>
      <c r="AH25" s="66"/>
      <c r="AI25" s="47"/>
      <c r="AJ25" s="47"/>
    </row>
    <row r="26" spans="1:36" ht="217.5" customHeight="1" x14ac:dyDescent="0.2">
      <c r="A26" s="79"/>
      <c r="B26" s="75"/>
      <c r="C26" s="75"/>
      <c r="D26" s="75"/>
      <c r="E26" s="75"/>
      <c r="F26" s="75"/>
      <c r="G26" s="75"/>
      <c r="H26" s="73"/>
      <c r="I26" s="73"/>
      <c r="J26" s="75"/>
      <c r="K26" s="75"/>
      <c r="L26" s="67"/>
      <c r="M26" s="53"/>
      <c r="N26" s="50"/>
      <c r="O26" s="51"/>
      <c r="P26" s="51"/>
      <c r="Q26" s="51"/>
      <c r="R26" s="51"/>
      <c r="S26" s="51"/>
      <c r="T26" s="51"/>
      <c r="U26" s="51"/>
      <c r="V26" s="51"/>
      <c r="W26" s="52"/>
      <c r="X26" s="53"/>
      <c r="Y26" s="53"/>
      <c r="Z26" s="67"/>
      <c r="AA26" s="53"/>
      <c r="AB26" s="53"/>
      <c r="AC26" s="53"/>
      <c r="AD26" s="53"/>
      <c r="AE26" s="53"/>
      <c r="AF26" s="53"/>
      <c r="AG26" s="53"/>
      <c r="AH26" s="66"/>
      <c r="AI26" s="47"/>
      <c r="AJ26" s="47"/>
    </row>
    <row r="27" spans="1:36" ht="58.5" customHeight="1" x14ac:dyDescent="0.2">
      <c r="A27" s="79">
        <v>4</v>
      </c>
      <c r="B27" s="75" t="s">
        <v>148</v>
      </c>
      <c r="C27" s="75" t="s">
        <v>204</v>
      </c>
      <c r="D27" s="75" t="s">
        <v>207</v>
      </c>
      <c r="E27" s="75" t="s">
        <v>147</v>
      </c>
      <c r="F27" s="75" t="s">
        <v>186</v>
      </c>
      <c r="G27" s="75" t="s">
        <v>195</v>
      </c>
      <c r="H27" s="73" t="s">
        <v>158</v>
      </c>
      <c r="I27" s="73" t="s">
        <v>199</v>
      </c>
      <c r="J27" s="75" t="s">
        <v>31</v>
      </c>
      <c r="K27" s="75" t="s">
        <v>21</v>
      </c>
      <c r="L27" s="77" t="s">
        <v>39</v>
      </c>
      <c r="M27" s="51" t="s">
        <v>150</v>
      </c>
      <c r="N27" s="40" t="s">
        <v>154</v>
      </c>
      <c r="O27" s="39" t="s">
        <v>36</v>
      </c>
      <c r="P27" s="39">
        <v>15</v>
      </c>
      <c r="Q27" s="39">
        <v>5</v>
      </c>
      <c r="R27" s="39">
        <v>15</v>
      </c>
      <c r="S27" s="39">
        <v>0</v>
      </c>
      <c r="T27" s="39">
        <v>10</v>
      </c>
      <c r="U27" s="39">
        <v>5</v>
      </c>
      <c r="V27" s="39">
        <v>10</v>
      </c>
      <c r="W27" s="38">
        <f t="shared" ref="W27:W29" si="3">+SUM(P27:V27)</f>
        <v>60</v>
      </c>
      <c r="X27" s="53" t="s">
        <v>31</v>
      </c>
      <c r="Y27" s="53" t="s">
        <v>27</v>
      </c>
      <c r="Z27" s="67" t="str">
        <f>IF(AND(J27&lt;&gt;"",K27&lt;&gt;""),VLOOKUP(J27&amp;K27,Hoja5!$L19:$M43,2,FALSE),"")</f>
        <v>Extrema</v>
      </c>
      <c r="AA27" s="50" t="s">
        <v>23</v>
      </c>
      <c r="AB27" s="50" t="s">
        <v>200</v>
      </c>
      <c r="AC27" s="50" t="s">
        <v>161</v>
      </c>
      <c r="AD27" s="51" t="s">
        <v>152</v>
      </c>
      <c r="AE27" s="68" t="s">
        <v>160</v>
      </c>
      <c r="AF27" s="50" t="s">
        <v>151</v>
      </c>
      <c r="AG27" s="50" t="s">
        <v>153</v>
      </c>
      <c r="AH27" s="69" t="s">
        <v>159</v>
      </c>
      <c r="AI27" s="47" t="s">
        <v>213</v>
      </c>
      <c r="AJ27" s="48"/>
    </row>
    <row r="28" spans="1:36" ht="79.5" customHeight="1" x14ac:dyDescent="0.2">
      <c r="A28" s="79"/>
      <c r="B28" s="75"/>
      <c r="C28" s="75"/>
      <c r="D28" s="75"/>
      <c r="E28" s="75"/>
      <c r="F28" s="75"/>
      <c r="G28" s="75"/>
      <c r="H28" s="73"/>
      <c r="I28" s="73"/>
      <c r="J28" s="75"/>
      <c r="K28" s="75"/>
      <c r="L28" s="77"/>
      <c r="M28" s="51"/>
      <c r="N28" s="40" t="s">
        <v>155</v>
      </c>
      <c r="O28" s="39" t="s">
        <v>36</v>
      </c>
      <c r="P28" s="39">
        <v>15</v>
      </c>
      <c r="Q28" s="39">
        <v>5</v>
      </c>
      <c r="R28" s="39">
        <v>15</v>
      </c>
      <c r="S28" s="39">
        <v>0</v>
      </c>
      <c r="T28" s="39">
        <v>10</v>
      </c>
      <c r="U28" s="39">
        <v>5</v>
      </c>
      <c r="V28" s="39">
        <v>10</v>
      </c>
      <c r="W28" s="38">
        <f t="shared" si="3"/>
        <v>60</v>
      </c>
      <c r="X28" s="53"/>
      <c r="Y28" s="53"/>
      <c r="Z28" s="67"/>
      <c r="AA28" s="50"/>
      <c r="AB28" s="50"/>
      <c r="AC28" s="51"/>
      <c r="AD28" s="51"/>
      <c r="AE28" s="69"/>
      <c r="AF28" s="50"/>
      <c r="AG28" s="50"/>
      <c r="AH28" s="69"/>
      <c r="AI28" s="47"/>
      <c r="AJ28" s="48"/>
    </row>
    <row r="29" spans="1:36" ht="85.5" customHeight="1" x14ac:dyDescent="0.2">
      <c r="A29" s="79"/>
      <c r="B29" s="75"/>
      <c r="C29" s="75"/>
      <c r="D29" s="75"/>
      <c r="E29" s="75"/>
      <c r="F29" s="75"/>
      <c r="G29" s="75"/>
      <c r="H29" s="73"/>
      <c r="I29" s="73"/>
      <c r="J29" s="75"/>
      <c r="K29" s="75"/>
      <c r="L29" s="77"/>
      <c r="M29" s="51"/>
      <c r="N29" s="40" t="s">
        <v>156</v>
      </c>
      <c r="O29" s="39" t="s">
        <v>36</v>
      </c>
      <c r="P29" s="39">
        <v>15</v>
      </c>
      <c r="Q29" s="39">
        <v>5</v>
      </c>
      <c r="R29" s="39">
        <v>15</v>
      </c>
      <c r="S29" s="39">
        <v>0</v>
      </c>
      <c r="T29" s="39">
        <v>10</v>
      </c>
      <c r="U29" s="39">
        <v>5</v>
      </c>
      <c r="V29" s="39">
        <v>10</v>
      </c>
      <c r="W29" s="38">
        <f t="shared" si="3"/>
        <v>60</v>
      </c>
      <c r="X29" s="53"/>
      <c r="Y29" s="53"/>
      <c r="Z29" s="67"/>
      <c r="AA29" s="50"/>
      <c r="AB29" s="50"/>
      <c r="AC29" s="51"/>
      <c r="AD29" s="51"/>
      <c r="AE29" s="69"/>
      <c r="AF29" s="50"/>
      <c r="AG29" s="50"/>
      <c r="AH29" s="69"/>
      <c r="AI29" s="47"/>
      <c r="AJ29" s="48"/>
    </row>
    <row r="30" spans="1:36" ht="109.5" customHeight="1" x14ac:dyDescent="0.2">
      <c r="A30" s="79"/>
      <c r="B30" s="75"/>
      <c r="C30" s="75"/>
      <c r="D30" s="75"/>
      <c r="E30" s="75"/>
      <c r="F30" s="75"/>
      <c r="G30" s="75"/>
      <c r="H30" s="73"/>
      <c r="I30" s="73"/>
      <c r="J30" s="75"/>
      <c r="K30" s="75"/>
      <c r="L30" s="77"/>
      <c r="M30" s="51"/>
      <c r="N30" s="40" t="s">
        <v>193</v>
      </c>
      <c r="O30" s="39" t="s">
        <v>36</v>
      </c>
      <c r="P30" s="39">
        <v>15</v>
      </c>
      <c r="Q30" s="39">
        <v>5</v>
      </c>
      <c r="R30" s="39">
        <v>0</v>
      </c>
      <c r="S30" s="39">
        <v>15</v>
      </c>
      <c r="T30" s="39">
        <v>5</v>
      </c>
      <c r="U30" s="39">
        <v>5</v>
      </c>
      <c r="V30" s="39">
        <v>10</v>
      </c>
      <c r="W30" s="38">
        <f>+SUM(P30:V30)</f>
        <v>55</v>
      </c>
      <c r="X30" s="53"/>
      <c r="Y30" s="53"/>
      <c r="Z30" s="67"/>
      <c r="AA30" s="50"/>
      <c r="AB30" s="50"/>
      <c r="AC30" s="51"/>
      <c r="AD30" s="51"/>
      <c r="AE30" s="69"/>
      <c r="AF30" s="50"/>
      <c r="AG30" s="50"/>
      <c r="AH30" s="69"/>
      <c r="AI30" s="47"/>
      <c r="AJ30" s="48"/>
    </row>
  </sheetData>
  <mergeCells count="130">
    <mergeCell ref="AB22:AB26"/>
    <mergeCell ref="AC22:AC26"/>
    <mergeCell ref="J22:J26"/>
    <mergeCell ref="K22:K26"/>
    <mergeCell ref="L22:L26"/>
    <mergeCell ref="M22:M26"/>
    <mergeCell ref="X22:X26"/>
    <mergeCell ref="E22:E26"/>
    <mergeCell ref="F22:F26"/>
    <mergeCell ref="G22:G26"/>
    <mergeCell ref="H22:H26"/>
    <mergeCell ref="I22:I26"/>
    <mergeCell ref="B27:B30"/>
    <mergeCell ref="A27:A30"/>
    <mergeCell ref="C17:C21"/>
    <mergeCell ref="C27:C30"/>
    <mergeCell ref="A22:A26"/>
    <mergeCell ref="B22:B26"/>
    <mergeCell ref="C22:C26"/>
    <mergeCell ref="D22:D26"/>
    <mergeCell ref="B17:B21"/>
    <mergeCell ref="A17:A21"/>
    <mergeCell ref="H27:H30"/>
    <mergeCell ref="G27:G30"/>
    <mergeCell ref="F27:F30"/>
    <mergeCell ref="E27:E30"/>
    <mergeCell ref="G17:G21"/>
    <mergeCell ref="F17:F21"/>
    <mergeCell ref="E17:E21"/>
    <mergeCell ref="D17:D21"/>
    <mergeCell ref="H17:H21"/>
    <mergeCell ref="D27:D30"/>
    <mergeCell ref="A13:A16"/>
    <mergeCell ref="X13:X16"/>
    <mergeCell ref="Y13:Y16"/>
    <mergeCell ref="G13:G16"/>
    <mergeCell ref="F13:F16"/>
    <mergeCell ref="B13:B16"/>
    <mergeCell ref="M13:M16"/>
    <mergeCell ref="L13:L16"/>
    <mergeCell ref="K13:K16"/>
    <mergeCell ref="J13:J16"/>
    <mergeCell ref="I13:I16"/>
    <mergeCell ref="C13:C16"/>
    <mergeCell ref="D13:D16"/>
    <mergeCell ref="M17:M21"/>
    <mergeCell ref="L17:L21"/>
    <mergeCell ref="K17:K21"/>
    <mergeCell ref="J17:J21"/>
    <mergeCell ref="I17:I21"/>
    <mergeCell ref="M27:M30"/>
    <mergeCell ref="L27:L30"/>
    <mergeCell ref="K27:K30"/>
    <mergeCell ref="J27:J30"/>
    <mergeCell ref="I27:I30"/>
    <mergeCell ref="AG13:AG16"/>
    <mergeCell ref="AH13:AH16"/>
    <mergeCell ref="H13:H16"/>
    <mergeCell ref="E13:E16"/>
    <mergeCell ref="Z13:Z16"/>
    <mergeCell ref="AA13:AA16"/>
    <mergeCell ref="AD13:AD16"/>
    <mergeCell ref="AE13:AE16"/>
    <mergeCell ref="AF13:AF16"/>
    <mergeCell ref="AB13:AB16"/>
    <mergeCell ref="AC13:AC16"/>
    <mergeCell ref="AG17:AG21"/>
    <mergeCell ref="AH17:AH21"/>
    <mergeCell ref="X17:X21"/>
    <mergeCell ref="Y17:Y21"/>
    <mergeCell ref="Z17:Z21"/>
    <mergeCell ref="AA17:AA21"/>
    <mergeCell ref="AB17:AB21"/>
    <mergeCell ref="AC17:AC21"/>
    <mergeCell ref="Y27:Y30"/>
    <mergeCell ref="Z27:Z30"/>
    <mergeCell ref="AA27:AA30"/>
    <mergeCell ref="AB27:AB30"/>
    <mergeCell ref="AC27:AC30"/>
    <mergeCell ref="X27:X30"/>
    <mergeCell ref="AD27:AD30"/>
    <mergeCell ref="AE27:AE30"/>
    <mergeCell ref="AF27:AF30"/>
    <mergeCell ref="AG27:AG30"/>
    <mergeCell ref="AH27:AH30"/>
    <mergeCell ref="AG22:AG26"/>
    <mergeCell ref="AH22:AH26"/>
    <mergeCell ref="Y22:Y26"/>
    <mergeCell ref="Z22:Z26"/>
    <mergeCell ref="AA22:AA26"/>
    <mergeCell ref="M11:W11"/>
    <mergeCell ref="X11:Z11"/>
    <mergeCell ref="A1:D3"/>
    <mergeCell ref="E1:AI3"/>
    <mergeCell ref="A5:E5"/>
    <mergeCell ref="F5:P5"/>
    <mergeCell ref="A6:E6"/>
    <mergeCell ref="F6:P6"/>
    <mergeCell ref="A7:E7"/>
    <mergeCell ref="F7:P7"/>
    <mergeCell ref="A9:E9"/>
    <mergeCell ref="F9:P9"/>
    <mergeCell ref="A11:I11"/>
    <mergeCell ref="J11:L11"/>
    <mergeCell ref="AA11:AH11"/>
    <mergeCell ref="AI11:AJ11"/>
    <mergeCell ref="AI27:AI30"/>
    <mergeCell ref="AJ27:AJ30"/>
    <mergeCell ref="AI17:AI21"/>
    <mergeCell ref="AJ17:AJ21"/>
    <mergeCell ref="AI13:AI16"/>
    <mergeCell ref="AJ13:AJ16"/>
    <mergeCell ref="AI22:AI26"/>
    <mergeCell ref="AJ22:AJ26"/>
    <mergeCell ref="N22:N26"/>
    <mergeCell ref="O22:O26"/>
    <mergeCell ref="P22:P26"/>
    <mergeCell ref="Q22:Q26"/>
    <mergeCell ref="R22:R26"/>
    <mergeCell ref="S22:S26"/>
    <mergeCell ref="T22:T26"/>
    <mergeCell ref="U22:U26"/>
    <mergeCell ref="V22:V26"/>
    <mergeCell ref="W22:W26"/>
    <mergeCell ref="AD17:AD21"/>
    <mergeCell ref="AE17:AE21"/>
    <mergeCell ref="AF17:AF21"/>
    <mergeCell ref="AD22:AD26"/>
    <mergeCell ref="AE22:AE26"/>
    <mergeCell ref="AF22:AF26"/>
  </mergeCells>
  <conditionalFormatting sqref="L13">
    <cfRule type="cellIs" dxfId="27" priority="65" operator="equal">
      <formula>"Extrema"</formula>
    </cfRule>
    <cfRule type="cellIs" dxfId="26" priority="66" operator="equal">
      <formula>"Alta"</formula>
    </cfRule>
    <cfRule type="cellIs" dxfId="25" priority="67" operator="equal">
      <formula>"Moderada"</formula>
    </cfRule>
    <cfRule type="cellIs" dxfId="24" priority="68" operator="equal">
      <formula>"Baja"</formula>
    </cfRule>
  </conditionalFormatting>
  <conditionalFormatting sqref="Z13">
    <cfRule type="cellIs" dxfId="23" priority="61" operator="equal">
      <formula>"Extrema"</formula>
    </cfRule>
    <cfRule type="cellIs" dxfId="22" priority="62" operator="equal">
      <formula>"Alta"</formula>
    </cfRule>
    <cfRule type="cellIs" dxfId="21" priority="63" operator="equal">
      <formula>"Moderada"</formula>
    </cfRule>
    <cfRule type="cellIs" dxfId="20" priority="64" operator="equal">
      <formula>"Baja"</formula>
    </cfRule>
  </conditionalFormatting>
  <conditionalFormatting sqref="L17">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Z17">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Z27:Z29">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L22">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Z22">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disablePrompts="1" count="4">
    <dataValidation allowBlank="1" showInputMessage="1" showErrorMessage="1" prompt="Calificación máxima de 30 puntos" sqref="V12"/>
    <dataValidation allowBlank="1" showInputMessage="1" showErrorMessage="1" prompt="Calificación máxima de 10 puntos" sqref="S12 U12"/>
    <dataValidation allowBlank="1" showInputMessage="1" showErrorMessage="1" prompt="Calificación máxima de 5 puntos" sqref="Q12"/>
    <dataValidation allowBlank="1" showInputMessage="1" showErrorMessage="1" prompt="Calificación máxima de 15 puntos" sqref="P12 R12 T12"/>
  </dataValidations>
  <pageMargins left="0.39370078740157483" right="0.39370078740157483" top="0.74803149606299213" bottom="0.74803149606299213" header="0.31496062992125984" footer="0.31496062992125984"/>
  <pageSetup scale="30"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Hoja5!$J$3:$J$7</xm:f>
          </x14:formula1>
          <xm:sqref>J17 J13 X13 X17 X27 J27 J22 X22</xm:sqref>
        </x14:dataValidation>
        <x14:dataValidation type="list" allowBlank="1" showInputMessage="1" showErrorMessage="1">
          <x14:formula1>
            <xm:f>Hoja5!$K$3:$K$7</xm:f>
          </x14:formula1>
          <xm:sqref>K17 K13 Y13 Y17 Y27 K22 Y22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I24"/>
  <sheetViews>
    <sheetView showGridLines="0" workbookViewId="0">
      <selection activeCell="T14" sqref="T14:W14"/>
    </sheetView>
  </sheetViews>
  <sheetFormatPr baseColWidth="10" defaultColWidth="9.28515625" defaultRowHeight="15" x14ac:dyDescent="0.25"/>
  <cols>
    <col min="1" max="35" width="3.7109375" customWidth="1"/>
  </cols>
  <sheetData>
    <row r="1" spans="3:35" ht="18" customHeight="1" x14ac:dyDescent="0.25"/>
    <row r="4" spans="3:35" ht="24.75" customHeight="1" x14ac:dyDescent="0.25">
      <c r="C4" s="2"/>
      <c r="D4" s="2"/>
      <c r="E4" s="2"/>
      <c r="F4" s="86" t="s">
        <v>7</v>
      </c>
      <c r="G4" s="86"/>
      <c r="H4" s="86"/>
      <c r="I4" s="86"/>
      <c r="J4" s="86"/>
      <c r="K4" s="86"/>
      <c r="L4" s="86" t="s">
        <v>8</v>
      </c>
      <c r="M4" s="86"/>
      <c r="N4" s="86"/>
      <c r="O4" s="86"/>
      <c r="P4" s="86"/>
      <c r="Q4" s="86"/>
      <c r="R4" s="86"/>
      <c r="S4" s="86"/>
      <c r="T4" s="86"/>
      <c r="U4" s="86"/>
      <c r="V4" s="86"/>
      <c r="W4" s="86"/>
      <c r="X4" s="86"/>
      <c r="Y4" s="86"/>
      <c r="Z4" s="86"/>
      <c r="AA4" s="86"/>
      <c r="AB4" s="86"/>
      <c r="AC4" s="86"/>
      <c r="AD4" s="86"/>
      <c r="AE4" s="86"/>
      <c r="AF4" s="2"/>
      <c r="AG4" s="2"/>
      <c r="AH4" s="2"/>
      <c r="AI4" s="3"/>
    </row>
    <row r="5" spans="3:35" ht="45" customHeight="1" x14ac:dyDescent="0.25">
      <c r="C5" s="2"/>
      <c r="D5" s="2"/>
      <c r="E5" s="2"/>
      <c r="F5" s="86"/>
      <c r="G5" s="86"/>
      <c r="H5" s="86"/>
      <c r="I5" s="86"/>
      <c r="J5" s="86"/>
      <c r="K5" s="86"/>
      <c r="L5" s="83" t="s">
        <v>42</v>
      </c>
      <c r="M5" s="83"/>
      <c r="N5" s="83"/>
      <c r="O5" s="83"/>
      <c r="P5" s="83" t="s">
        <v>43</v>
      </c>
      <c r="Q5" s="83"/>
      <c r="R5" s="83"/>
      <c r="S5" s="83"/>
      <c r="T5" s="83" t="s">
        <v>44</v>
      </c>
      <c r="U5" s="83"/>
      <c r="V5" s="83"/>
      <c r="W5" s="83"/>
      <c r="X5" s="83" t="s">
        <v>45</v>
      </c>
      <c r="Y5" s="83"/>
      <c r="Z5" s="83"/>
      <c r="AA5" s="83"/>
      <c r="AB5" s="83" t="s">
        <v>46</v>
      </c>
      <c r="AC5" s="83"/>
      <c r="AD5" s="83"/>
      <c r="AE5" s="83"/>
      <c r="AF5" s="2"/>
      <c r="AG5" s="2"/>
      <c r="AH5" s="2"/>
      <c r="AI5" s="4" t="s">
        <v>39</v>
      </c>
    </row>
    <row r="6" spans="3:35" ht="30.75" customHeight="1" x14ac:dyDescent="0.25">
      <c r="C6" s="2"/>
      <c r="D6" s="2"/>
      <c r="E6" s="2"/>
      <c r="F6" s="83" t="s">
        <v>47</v>
      </c>
      <c r="G6" s="83"/>
      <c r="H6" s="83"/>
      <c r="I6" s="83"/>
      <c r="J6" s="83"/>
      <c r="K6" s="83"/>
      <c r="L6" s="85">
        <v>1</v>
      </c>
      <c r="M6" s="85"/>
      <c r="N6" s="85"/>
      <c r="O6" s="85"/>
      <c r="P6" s="85">
        <v>2</v>
      </c>
      <c r="Q6" s="85"/>
      <c r="R6" s="85"/>
      <c r="S6" s="85"/>
      <c r="T6" s="84">
        <v>3</v>
      </c>
      <c r="U6" s="84"/>
      <c r="V6" s="84"/>
      <c r="W6" s="84"/>
      <c r="X6" s="82">
        <v>4</v>
      </c>
      <c r="Y6" s="82"/>
      <c r="Z6" s="82"/>
      <c r="AA6" s="82"/>
      <c r="AB6" s="82">
        <v>5</v>
      </c>
      <c r="AC6" s="82"/>
      <c r="AD6" s="82"/>
      <c r="AE6" s="82"/>
      <c r="AF6" s="2"/>
      <c r="AG6" s="2"/>
      <c r="AH6" s="2"/>
      <c r="AI6" s="4" t="s">
        <v>41</v>
      </c>
    </row>
    <row r="7" spans="3:35" ht="30.75" customHeight="1" x14ac:dyDescent="0.25">
      <c r="C7" s="2"/>
      <c r="D7" s="2"/>
      <c r="E7" s="2"/>
      <c r="F7" s="83"/>
      <c r="G7" s="83"/>
      <c r="H7" s="83"/>
      <c r="I7" s="83"/>
      <c r="J7" s="83"/>
      <c r="K7" s="83"/>
      <c r="L7" s="85"/>
      <c r="M7" s="85"/>
      <c r="N7" s="85"/>
      <c r="O7" s="85"/>
      <c r="P7" s="85"/>
      <c r="Q7" s="85"/>
      <c r="R7" s="85"/>
      <c r="S7" s="85"/>
      <c r="T7" s="84"/>
      <c r="U7" s="84"/>
      <c r="V7" s="84"/>
      <c r="W7" s="84"/>
      <c r="X7" s="82"/>
      <c r="Y7" s="82"/>
      <c r="Z7" s="82"/>
      <c r="AA7" s="82"/>
      <c r="AB7" s="82"/>
      <c r="AC7" s="82"/>
      <c r="AD7" s="82"/>
      <c r="AE7" s="82"/>
      <c r="AF7" s="2"/>
      <c r="AG7" s="2"/>
      <c r="AH7" s="2"/>
      <c r="AI7" s="4" t="s">
        <v>28</v>
      </c>
    </row>
    <row r="8" spans="3:35" ht="30.75" customHeight="1" x14ac:dyDescent="0.25">
      <c r="C8" s="2"/>
      <c r="D8" s="2"/>
      <c r="E8" s="2"/>
      <c r="F8" s="83" t="s">
        <v>48</v>
      </c>
      <c r="G8" s="83"/>
      <c r="H8" s="83"/>
      <c r="I8" s="83"/>
      <c r="J8" s="83"/>
      <c r="K8" s="83"/>
      <c r="L8" s="85">
        <v>2</v>
      </c>
      <c r="M8" s="85"/>
      <c r="N8" s="85"/>
      <c r="O8" s="85"/>
      <c r="P8" s="85">
        <v>4</v>
      </c>
      <c r="Q8" s="85"/>
      <c r="R8" s="85"/>
      <c r="S8" s="85"/>
      <c r="T8" s="84">
        <v>6</v>
      </c>
      <c r="U8" s="84"/>
      <c r="V8" s="84"/>
      <c r="W8" s="84"/>
      <c r="X8" s="82">
        <v>8</v>
      </c>
      <c r="Y8" s="82"/>
      <c r="Z8" s="82">
        <v>8</v>
      </c>
      <c r="AA8" s="82"/>
      <c r="AB8" s="80">
        <v>10</v>
      </c>
      <c r="AC8" s="80"/>
      <c r="AD8" s="80"/>
      <c r="AE8" s="80"/>
      <c r="AF8" s="2"/>
      <c r="AG8" s="2"/>
      <c r="AH8" s="2"/>
      <c r="AI8" s="4" t="s">
        <v>40</v>
      </c>
    </row>
    <row r="9" spans="3:35" ht="30.75" customHeight="1" x14ac:dyDescent="0.25">
      <c r="C9" s="2"/>
      <c r="D9" s="2"/>
      <c r="E9" s="2"/>
      <c r="F9" s="83"/>
      <c r="G9" s="83"/>
      <c r="H9" s="83"/>
      <c r="I9" s="83"/>
      <c r="J9" s="83"/>
      <c r="K9" s="83"/>
      <c r="L9" s="85"/>
      <c r="M9" s="85"/>
      <c r="N9" s="85"/>
      <c r="O9" s="85"/>
      <c r="P9" s="85"/>
      <c r="Q9" s="85"/>
      <c r="R9" s="85"/>
      <c r="S9" s="85"/>
      <c r="T9" s="84"/>
      <c r="U9" s="84"/>
      <c r="V9" s="84"/>
      <c r="W9" s="84"/>
      <c r="X9" s="82"/>
      <c r="Y9" s="82"/>
      <c r="Z9" s="82"/>
      <c r="AA9" s="82"/>
      <c r="AB9" s="80"/>
      <c r="AC9" s="80"/>
      <c r="AD9" s="80"/>
      <c r="AE9" s="80"/>
      <c r="AF9" s="2"/>
      <c r="AG9" s="2"/>
      <c r="AH9" s="2"/>
      <c r="AI9" s="4"/>
    </row>
    <row r="10" spans="3:35" ht="30.75" customHeight="1" x14ac:dyDescent="0.25">
      <c r="C10" s="2"/>
      <c r="D10" s="2"/>
      <c r="E10" s="2"/>
      <c r="F10" s="83" t="s">
        <v>49</v>
      </c>
      <c r="G10" s="83"/>
      <c r="H10" s="83"/>
      <c r="I10" s="83"/>
      <c r="J10" s="83"/>
      <c r="K10" s="83"/>
      <c r="L10" s="85">
        <v>3</v>
      </c>
      <c r="M10" s="85"/>
      <c r="N10" s="85"/>
      <c r="O10" s="85"/>
      <c r="P10" s="84">
        <v>6</v>
      </c>
      <c r="Q10" s="84"/>
      <c r="R10" s="84"/>
      <c r="S10" s="84"/>
      <c r="T10" s="82">
        <v>9</v>
      </c>
      <c r="U10" s="82"/>
      <c r="V10" s="82"/>
      <c r="W10" s="82"/>
      <c r="X10" s="80">
        <v>12</v>
      </c>
      <c r="Y10" s="80"/>
      <c r="Z10" s="80"/>
      <c r="AA10" s="80"/>
      <c r="AB10" s="80">
        <v>15</v>
      </c>
      <c r="AC10" s="80"/>
      <c r="AD10" s="80"/>
      <c r="AE10" s="80"/>
      <c r="AF10" s="2"/>
      <c r="AG10" s="2"/>
      <c r="AH10" s="2"/>
      <c r="AI10" s="4"/>
    </row>
    <row r="11" spans="3:35" ht="30.75" customHeight="1" x14ac:dyDescent="0.25">
      <c r="C11" s="2"/>
      <c r="D11" s="2"/>
      <c r="E11" s="2"/>
      <c r="F11" s="83"/>
      <c r="G11" s="83"/>
      <c r="H11" s="83"/>
      <c r="I11" s="83"/>
      <c r="J11" s="83"/>
      <c r="K11" s="83"/>
      <c r="L11" s="85"/>
      <c r="M11" s="85"/>
      <c r="N11" s="85"/>
      <c r="O11" s="85"/>
      <c r="P11" s="84"/>
      <c r="Q11" s="84"/>
      <c r="R11" s="84"/>
      <c r="S11" s="84"/>
      <c r="T11" s="82"/>
      <c r="U11" s="82"/>
      <c r="V11" s="82"/>
      <c r="W11" s="82"/>
      <c r="X11" s="80"/>
      <c r="Y11" s="80"/>
      <c r="Z11" s="80"/>
      <c r="AA11" s="80"/>
      <c r="AB11" s="80"/>
      <c r="AC11" s="80"/>
      <c r="AD11" s="80"/>
      <c r="AE11" s="80"/>
      <c r="AF11" s="2"/>
      <c r="AG11" s="2"/>
      <c r="AH11" s="2"/>
      <c r="AI11" s="3"/>
    </row>
    <row r="12" spans="3:35" ht="30.75" customHeight="1" x14ac:dyDescent="0.25">
      <c r="C12" s="2"/>
      <c r="D12" s="2"/>
      <c r="E12" s="2"/>
      <c r="F12" s="83" t="s">
        <v>50</v>
      </c>
      <c r="G12" s="83"/>
      <c r="H12" s="83"/>
      <c r="I12" s="83"/>
      <c r="J12" s="83"/>
      <c r="K12" s="83"/>
      <c r="L12" s="84">
        <v>4</v>
      </c>
      <c r="M12" s="84"/>
      <c r="N12" s="84"/>
      <c r="O12" s="84"/>
      <c r="P12" s="82">
        <v>8</v>
      </c>
      <c r="Q12" s="82"/>
      <c r="R12" s="82"/>
      <c r="S12" s="82"/>
      <c r="T12" s="82">
        <v>12</v>
      </c>
      <c r="U12" s="82"/>
      <c r="V12" s="82"/>
      <c r="W12" s="82"/>
      <c r="X12" s="80">
        <v>16</v>
      </c>
      <c r="Y12" s="80"/>
      <c r="Z12" s="80"/>
      <c r="AA12" s="80"/>
      <c r="AB12" s="80">
        <v>20</v>
      </c>
      <c r="AC12" s="80"/>
      <c r="AD12" s="80"/>
      <c r="AE12" s="80"/>
      <c r="AF12" s="2"/>
      <c r="AG12" s="2"/>
      <c r="AH12" s="2"/>
      <c r="AI12" s="3"/>
    </row>
    <row r="13" spans="3:35" ht="30.75" customHeight="1" x14ac:dyDescent="0.25">
      <c r="C13" s="2"/>
      <c r="D13" s="2"/>
      <c r="E13" s="2"/>
      <c r="F13" s="83"/>
      <c r="G13" s="83"/>
      <c r="H13" s="83"/>
      <c r="I13" s="83"/>
      <c r="J13" s="83"/>
      <c r="K13" s="83"/>
      <c r="L13" s="84"/>
      <c r="M13" s="84"/>
      <c r="N13" s="84"/>
      <c r="O13" s="84"/>
      <c r="P13" s="82"/>
      <c r="Q13" s="82"/>
      <c r="R13" s="82"/>
      <c r="S13" s="82"/>
      <c r="T13" s="82"/>
      <c r="U13" s="82"/>
      <c r="V13" s="82"/>
      <c r="W13" s="82"/>
      <c r="X13" s="80"/>
      <c r="Y13" s="80"/>
      <c r="Z13" s="80"/>
      <c r="AA13" s="80"/>
      <c r="AB13" s="80"/>
      <c r="AC13" s="80"/>
      <c r="AD13" s="80"/>
      <c r="AE13" s="80"/>
      <c r="AF13" s="2"/>
      <c r="AG13" s="2"/>
      <c r="AH13" s="2"/>
      <c r="AI13" s="3"/>
    </row>
    <row r="14" spans="3:35" ht="30.75" customHeight="1" x14ac:dyDescent="0.25">
      <c r="C14" s="2"/>
      <c r="D14" s="2"/>
      <c r="E14" s="2"/>
      <c r="F14" s="83" t="s">
        <v>51</v>
      </c>
      <c r="G14" s="83"/>
      <c r="H14" s="83"/>
      <c r="I14" s="83"/>
      <c r="J14" s="83"/>
      <c r="K14" s="83"/>
      <c r="L14" s="82">
        <v>5</v>
      </c>
      <c r="M14" s="82"/>
      <c r="N14" s="82"/>
      <c r="O14" s="82"/>
      <c r="P14" s="82">
        <v>10</v>
      </c>
      <c r="Q14" s="82"/>
      <c r="R14" s="82"/>
      <c r="S14" s="82"/>
      <c r="T14" s="80">
        <v>15</v>
      </c>
      <c r="U14" s="80"/>
      <c r="V14" s="80"/>
      <c r="W14" s="80"/>
      <c r="X14" s="80">
        <v>20</v>
      </c>
      <c r="Y14" s="80"/>
      <c r="Z14" s="80"/>
      <c r="AA14" s="80"/>
      <c r="AB14" s="80">
        <v>25</v>
      </c>
      <c r="AC14" s="80"/>
      <c r="AD14" s="80"/>
      <c r="AE14" s="80"/>
      <c r="AF14" s="2"/>
      <c r="AG14" s="2"/>
      <c r="AH14" s="2"/>
      <c r="AI14" s="3"/>
    </row>
    <row r="15" spans="3:35" ht="30.75" customHeight="1" x14ac:dyDescent="0.25">
      <c r="C15" s="2"/>
      <c r="D15" s="2"/>
      <c r="E15" s="2"/>
      <c r="F15" s="83"/>
      <c r="G15" s="83"/>
      <c r="H15" s="83"/>
      <c r="I15" s="83"/>
      <c r="J15" s="83"/>
      <c r="K15" s="83"/>
      <c r="L15" s="82"/>
      <c r="M15" s="82"/>
      <c r="N15" s="82"/>
      <c r="O15" s="82"/>
      <c r="P15" s="82"/>
      <c r="Q15" s="82"/>
      <c r="R15" s="82"/>
      <c r="S15" s="82"/>
      <c r="T15" s="80"/>
      <c r="U15" s="80"/>
      <c r="V15" s="80"/>
      <c r="W15" s="80"/>
      <c r="X15" s="80"/>
      <c r="Y15" s="80"/>
      <c r="Z15" s="80"/>
      <c r="AA15" s="80"/>
      <c r="AB15" s="80"/>
      <c r="AC15" s="80"/>
      <c r="AD15" s="80"/>
      <c r="AE15" s="80"/>
      <c r="AF15" s="2"/>
      <c r="AG15" s="2"/>
      <c r="AH15" s="2"/>
      <c r="AI15" s="3"/>
    </row>
    <row r="16" spans="3:35" x14ac:dyDescent="0.25">
      <c r="C16" s="2"/>
      <c r="D16" s="2"/>
      <c r="E16" s="2"/>
      <c r="F16" s="2"/>
      <c r="G16" s="2"/>
      <c r="H16" s="5"/>
      <c r="I16" s="6"/>
      <c r="J16" s="7"/>
      <c r="K16" s="8"/>
      <c r="L16" s="8"/>
      <c r="M16" s="7"/>
      <c r="N16" s="8"/>
      <c r="O16" s="8"/>
      <c r="P16" s="7"/>
      <c r="Q16" s="8"/>
      <c r="R16" s="8"/>
      <c r="S16" s="7"/>
      <c r="T16" s="8"/>
      <c r="U16" s="8"/>
      <c r="V16" s="8"/>
      <c r="W16" s="2"/>
      <c r="X16" s="2"/>
      <c r="Y16" s="2"/>
      <c r="Z16" s="2"/>
      <c r="AA16" s="2"/>
      <c r="AB16" s="2"/>
      <c r="AC16" s="2"/>
      <c r="AD16" s="2"/>
      <c r="AE16" s="2"/>
      <c r="AF16" s="2"/>
      <c r="AG16" s="2"/>
      <c r="AH16" s="2"/>
      <c r="AI16" s="2"/>
    </row>
    <row r="17" spans="3:35" x14ac:dyDescent="0.25">
      <c r="C17" s="2"/>
      <c r="D17" s="2"/>
      <c r="E17" s="2"/>
      <c r="F17" s="2"/>
      <c r="G17" s="2"/>
      <c r="H17" s="9"/>
      <c r="I17" s="10"/>
      <c r="J17" s="2"/>
      <c r="K17" s="2"/>
      <c r="L17" s="11" t="s">
        <v>52</v>
      </c>
      <c r="M17" s="12" t="s">
        <v>53</v>
      </c>
      <c r="N17" s="13"/>
      <c r="O17" s="14"/>
      <c r="P17" s="15" t="s">
        <v>54</v>
      </c>
      <c r="Q17" s="12" t="s">
        <v>55</v>
      </c>
      <c r="R17" s="13"/>
      <c r="S17" s="14"/>
      <c r="T17" s="16" t="s">
        <v>56</v>
      </c>
      <c r="U17" s="12" t="s">
        <v>57</v>
      </c>
      <c r="V17" s="17"/>
      <c r="W17" s="14"/>
      <c r="X17" s="18" t="s">
        <v>58</v>
      </c>
      <c r="Y17" s="12" t="s">
        <v>59</v>
      </c>
      <c r="Z17" s="14"/>
      <c r="AA17" s="2"/>
      <c r="AB17" s="2"/>
      <c r="AC17" s="2"/>
      <c r="AD17" s="2"/>
      <c r="AE17" s="2"/>
      <c r="AF17" s="2"/>
      <c r="AG17" s="2"/>
      <c r="AH17" s="2"/>
      <c r="AI17" s="2"/>
    </row>
    <row r="18" spans="3:35" x14ac:dyDescent="0.25">
      <c r="C18" s="2"/>
      <c r="D18" s="2"/>
      <c r="E18" s="2"/>
      <c r="F18" s="2"/>
      <c r="G18" s="2"/>
      <c r="H18" s="19"/>
      <c r="I18" s="7"/>
      <c r="J18" s="6"/>
      <c r="K18" s="20"/>
      <c r="L18" s="19"/>
      <c r="M18" s="7"/>
      <c r="N18" s="19"/>
      <c r="O18" s="19"/>
      <c r="P18" s="7"/>
      <c r="Q18" s="19"/>
      <c r="R18" s="19"/>
      <c r="S18" s="7"/>
      <c r="T18" s="19"/>
      <c r="U18" s="19"/>
      <c r="V18" s="19"/>
      <c r="W18" s="2"/>
      <c r="X18" s="2"/>
      <c r="Y18" s="2"/>
      <c r="Z18" s="2"/>
      <c r="AA18" s="2"/>
      <c r="AB18" s="2"/>
      <c r="AC18" s="2"/>
      <c r="AD18" s="2"/>
      <c r="AE18" s="2"/>
      <c r="AF18" s="2"/>
      <c r="AG18" s="2"/>
      <c r="AH18" s="2"/>
      <c r="AI18" s="2"/>
    </row>
    <row r="19" spans="3:35" x14ac:dyDescent="0.25">
      <c r="C19" s="81" t="s">
        <v>60</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row>
    <row r="20" spans="3:35" x14ac:dyDescent="0.25">
      <c r="C20" s="2"/>
      <c r="D20" s="2"/>
      <c r="E20" s="2"/>
      <c r="F20" s="2"/>
      <c r="G20" s="2"/>
      <c r="H20" s="10"/>
      <c r="I20" s="10"/>
      <c r="J20" s="21"/>
      <c r="K20" s="21"/>
      <c r="L20" s="10"/>
      <c r="M20" s="10"/>
      <c r="N20" s="10"/>
      <c r="O20" s="10"/>
      <c r="P20" s="10"/>
      <c r="Q20" s="10"/>
      <c r="R20" s="10"/>
      <c r="S20" s="10"/>
      <c r="T20" s="10"/>
      <c r="U20" s="10"/>
      <c r="V20" s="10"/>
      <c r="W20" s="2"/>
      <c r="X20" s="2"/>
      <c r="Y20" s="2"/>
      <c r="Z20" s="2"/>
      <c r="AA20" s="2"/>
      <c r="AB20" s="2"/>
      <c r="AC20" s="2"/>
      <c r="AD20" s="2"/>
      <c r="AE20" s="2"/>
      <c r="AF20" s="2"/>
      <c r="AG20" s="2"/>
      <c r="AH20" s="2"/>
      <c r="AI20" s="2"/>
    </row>
    <row r="21" spans="3:35" x14ac:dyDescent="0.25">
      <c r="C21" s="2"/>
      <c r="D21" s="2"/>
      <c r="E21" s="2"/>
      <c r="F21" s="2"/>
      <c r="G21" s="2"/>
      <c r="H21" s="19"/>
      <c r="I21" s="7"/>
      <c r="J21" s="6"/>
      <c r="K21" s="6"/>
      <c r="L21" s="7"/>
      <c r="M21" s="7"/>
      <c r="N21" s="7"/>
      <c r="O21" s="7"/>
      <c r="P21" s="7"/>
      <c r="Q21" s="7"/>
      <c r="R21" s="7"/>
      <c r="S21" s="7"/>
      <c r="T21" s="7"/>
      <c r="U21" s="7"/>
      <c r="V21" s="7"/>
      <c r="W21" s="2"/>
      <c r="X21" s="2"/>
      <c r="Y21" s="2"/>
      <c r="Z21" s="2"/>
      <c r="AA21" s="2"/>
      <c r="AB21" s="2"/>
      <c r="AC21" s="2"/>
      <c r="AD21" s="2"/>
      <c r="AE21" s="2"/>
      <c r="AF21" s="2"/>
      <c r="AG21" s="2"/>
      <c r="AH21" s="2"/>
      <c r="AI21" s="2"/>
    </row>
    <row r="22" spans="3:35" x14ac:dyDescent="0.25">
      <c r="C22" s="81" t="s">
        <v>61</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row>
    <row r="23" spans="3:35" x14ac:dyDescent="0.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3:35" x14ac:dyDescent="0.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sheetData>
  <mergeCells count="64">
    <mergeCell ref="AB7:AE7"/>
    <mergeCell ref="F4:K5"/>
    <mergeCell ref="L4:AE4"/>
    <mergeCell ref="L5:O5"/>
    <mergeCell ref="P5:S5"/>
    <mergeCell ref="T5:W5"/>
    <mergeCell ref="X5:AA5"/>
    <mergeCell ref="AB5:AE5"/>
    <mergeCell ref="X8:AA8"/>
    <mergeCell ref="L7:O7"/>
    <mergeCell ref="P7:S7"/>
    <mergeCell ref="T7:W7"/>
    <mergeCell ref="X7:AA7"/>
    <mergeCell ref="AB8:AE8"/>
    <mergeCell ref="L9:O9"/>
    <mergeCell ref="P9:S9"/>
    <mergeCell ref="T9:W9"/>
    <mergeCell ref="F6:K7"/>
    <mergeCell ref="L6:O6"/>
    <mergeCell ref="P6:S6"/>
    <mergeCell ref="T6:W6"/>
    <mergeCell ref="X6:AA6"/>
    <mergeCell ref="AB6:AE6"/>
    <mergeCell ref="X9:AA9"/>
    <mergeCell ref="AB9:AE9"/>
    <mergeCell ref="F8:K9"/>
    <mergeCell ref="L8:O8"/>
    <mergeCell ref="P8:S8"/>
    <mergeCell ref="T8:W8"/>
    <mergeCell ref="F10:K11"/>
    <mergeCell ref="L10:O10"/>
    <mergeCell ref="P10:S10"/>
    <mergeCell ref="T10:W10"/>
    <mergeCell ref="X10:AA10"/>
    <mergeCell ref="AB10:AE10"/>
    <mergeCell ref="L11:O11"/>
    <mergeCell ref="P11:S11"/>
    <mergeCell ref="T11:W11"/>
    <mergeCell ref="X11:AA11"/>
    <mergeCell ref="AB11:AE11"/>
    <mergeCell ref="F12:K13"/>
    <mergeCell ref="L12:O12"/>
    <mergeCell ref="P12:S12"/>
    <mergeCell ref="T12:W12"/>
    <mergeCell ref="X12:AA12"/>
    <mergeCell ref="AB12:AE12"/>
    <mergeCell ref="L13:O13"/>
    <mergeCell ref="P13:S13"/>
    <mergeCell ref="T13:W13"/>
    <mergeCell ref="X13:AA13"/>
    <mergeCell ref="AB13:AE13"/>
    <mergeCell ref="AB14:AE14"/>
    <mergeCell ref="C22:AI22"/>
    <mergeCell ref="L15:O15"/>
    <mergeCell ref="P15:S15"/>
    <mergeCell ref="T15:W15"/>
    <mergeCell ref="X15:AA15"/>
    <mergeCell ref="AB15:AE15"/>
    <mergeCell ref="C19:AI19"/>
    <mergeCell ref="F14:K15"/>
    <mergeCell ref="L14:O14"/>
    <mergeCell ref="P14:S14"/>
    <mergeCell ref="T14:W14"/>
    <mergeCell ref="X14:AA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7"/>
  <sheetViews>
    <sheetView topLeftCell="F1" workbookViewId="0">
      <selection activeCell="M13" sqref="M13"/>
    </sheetView>
  </sheetViews>
  <sheetFormatPr baseColWidth="10" defaultColWidth="11.42578125" defaultRowHeight="15" x14ac:dyDescent="0.25"/>
  <cols>
    <col min="1" max="2" width="11.42578125" style="1"/>
    <col min="3" max="4" width="11.42578125" style="1" customWidth="1"/>
    <col min="5" max="5" width="12.28515625" style="1" bestFit="1" customWidth="1"/>
    <col min="6" max="6" width="23.5703125" style="1" customWidth="1"/>
    <col min="7" max="7" width="24.85546875" style="1" customWidth="1"/>
    <col min="8" max="8" width="17.7109375" style="1" customWidth="1"/>
    <col min="9" max="9" width="11.42578125" style="1"/>
    <col min="10" max="10" width="17.140625" style="1" customWidth="1"/>
    <col min="11" max="11" width="19.5703125" style="1" customWidth="1"/>
    <col min="12" max="12" width="37.28515625" style="1" customWidth="1"/>
    <col min="13" max="13" width="21.42578125" style="1" customWidth="1"/>
    <col min="14" max="16384" width="11.42578125" style="1"/>
  </cols>
  <sheetData>
    <row r="2" spans="2:16" x14ac:dyDescent="0.25">
      <c r="B2" s="22" t="s">
        <v>62</v>
      </c>
      <c r="C2" s="22" t="s">
        <v>62</v>
      </c>
      <c r="D2" s="22" t="s">
        <v>63</v>
      </c>
      <c r="E2" s="22" t="s">
        <v>37</v>
      </c>
      <c r="F2" s="22" t="s">
        <v>38</v>
      </c>
      <c r="G2" s="22" t="s">
        <v>64</v>
      </c>
      <c r="H2" s="22" t="s">
        <v>65</v>
      </c>
      <c r="J2" s="22" t="s">
        <v>37</v>
      </c>
      <c r="K2" s="22" t="s">
        <v>38</v>
      </c>
      <c r="L2" s="22" t="s">
        <v>66</v>
      </c>
      <c r="O2" s="22" t="s">
        <v>67</v>
      </c>
    </row>
    <row r="3" spans="2:16" x14ac:dyDescent="0.25">
      <c r="B3" s="1" t="s">
        <v>68</v>
      </c>
      <c r="C3" s="1" t="s">
        <v>69</v>
      </c>
      <c r="D3" s="1" t="s">
        <v>18</v>
      </c>
      <c r="E3" s="23" t="s">
        <v>16</v>
      </c>
      <c r="F3" s="23" t="s">
        <v>17</v>
      </c>
      <c r="G3" s="1" t="s">
        <v>70</v>
      </c>
      <c r="H3" s="1" t="s">
        <v>36</v>
      </c>
      <c r="J3" s="23" t="s">
        <v>16</v>
      </c>
      <c r="K3" s="23" t="s">
        <v>17</v>
      </c>
      <c r="L3" s="1" t="s">
        <v>71</v>
      </c>
      <c r="M3" s="1" t="s">
        <v>40</v>
      </c>
      <c r="O3" s="1" t="s">
        <v>40</v>
      </c>
      <c r="P3" s="1" t="s">
        <v>72</v>
      </c>
    </row>
    <row r="4" spans="2:16" x14ac:dyDescent="0.25">
      <c r="B4" s="1" t="s">
        <v>73</v>
      </c>
      <c r="C4" s="1" t="s">
        <v>74</v>
      </c>
      <c r="D4" s="1" t="s">
        <v>19</v>
      </c>
      <c r="E4" s="23" t="s">
        <v>20</v>
      </c>
      <c r="F4" s="23" t="s">
        <v>24</v>
      </c>
      <c r="G4" s="1" t="s">
        <v>75</v>
      </c>
      <c r="H4" s="1" t="s">
        <v>22</v>
      </c>
      <c r="J4" s="23" t="s">
        <v>20</v>
      </c>
      <c r="K4" s="23" t="s">
        <v>24</v>
      </c>
      <c r="L4" s="1" t="s">
        <v>76</v>
      </c>
      <c r="M4" s="1" t="s">
        <v>40</v>
      </c>
      <c r="O4" s="1" t="s">
        <v>28</v>
      </c>
      <c r="P4" s="1" t="s">
        <v>77</v>
      </c>
    </row>
    <row r="5" spans="2:16" x14ac:dyDescent="0.25">
      <c r="B5" s="1" t="s">
        <v>78</v>
      </c>
      <c r="C5" s="1" t="s">
        <v>79</v>
      </c>
      <c r="D5" s="1" t="s">
        <v>29</v>
      </c>
      <c r="E5" s="23" t="s">
        <v>28</v>
      </c>
      <c r="F5" s="23" t="s">
        <v>27</v>
      </c>
      <c r="G5" s="1" t="s">
        <v>80</v>
      </c>
      <c r="J5" s="23" t="s">
        <v>124</v>
      </c>
      <c r="K5" s="23" t="s">
        <v>27</v>
      </c>
      <c r="L5" s="1" t="s">
        <v>81</v>
      </c>
      <c r="M5" s="1" t="s">
        <v>28</v>
      </c>
      <c r="O5" s="1" t="s">
        <v>41</v>
      </c>
      <c r="P5" s="1" t="s">
        <v>82</v>
      </c>
    </row>
    <row r="6" spans="2:16" x14ac:dyDescent="0.25">
      <c r="B6" s="1" t="s">
        <v>83</v>
      </c>
      <c r="C6" s="1" t="s">
        <v>83</v>
      </c>
      <c r="D6" s="1" t="s">
        <v>32</v>
      </c>
      <c r="E6" s="23" t="s">
        <v>31</v>
      </c>
      <c r="F6" s="23" t="s">
        <v>21</v>
      </c>
      <c r="G6" s="1" t="s">
        <v>84</v>
      </c>
      <c r="J6" s="23" t="s">
        <v>31</v>
      </c>
      <c r="K6" s="23" t="s">
        <v>21</v>
      </c>
      <c r="L6" s="1" t="s">
        <v>85</v>
      </c>
      <c r="M6" s="1" t="s">
        <v>41</v>
      </c>
      <c r="O6" s="1" t="s">
        <v>39</v>
      </c>
      <c r="P6" s="1" t="s">
        <v>82</v>
      </c>
    </row>
    <row r="7" spans="2:16" x14ac:dyDescent="0.25">
      <c r="B7" s="1" t="s">
        <v>86</v>
      </c>
      <c r="C7" s="1" t="s">
        <v>87</v>
      </c>
      <c r="D7" s="1" t="s">
        <v>26</v>
      </c>
      <c r="E7" s="23" t="s">
        <v>34</v>
      </c>
      <c r="F7" s="23" t="s">
        <v>35</v>
      </c>
      <c r="G7" s="23"/>
      <c r="J7" s="23" t="s">
        <v>34</v>
      </c>
      <c r="K7" s="23" t="s">
        <v>35</v>
      </c>
      <c r="L7" s="1" t="s">
        <v>88</v>
      </c>
      <c r="M7" s="1" t="s">
        <v>41</v>
      </c>
    </row>
    <row r="8" spans="2:16" x14ac:dyDescent="0.25">
      <c r="B8" s="1" t="s">
        <v>87</v>
      </c>
      <c r="C8" s="1" t="s">
        <v>86</v>
      </c>
      <c r="D8" s="1" t="s">
        <v>30</v>
      </c>
      <c r="L8" s="1" t="s">
        <v>89</v>
      </c>
      <c r="M8" s="1" t="s">
        <v>40</v>
      </c>
    </row>
    <row r="9" spans="2:16" x14ac:dyDescent="0.25">
      <c r="B9" s="1" t="s">
        <v>74</v>
      </c>
      <c r="C9" s="1" t="s">
        <v>73</v>
      </c>
      <c r="D9" s="1" t="s">
        <v>33</v>
      </c>
      <c r="L9" s="1" t="s">
        <v>90</v>
      </c>
      <c r="M9" s="1" t="s">
        <v>40</v>
      </c>
    </row>
    <row r="10" spans="2:16" x14ac:dyDescent="0.25">
      <c r="B10" s="1" t="s">
        <v>91</v>
      </c>
      <c r="C10" s="1" t="s">
        <v>92</v>
      </c>
      <c r="L10" s="1" t="s">
        <v>93</v>
      </c>
      <c r="M10" s="1" t="s">
        <v>28</v>
      </c>
    </row>
    <row r="11" spans="2:16" x14ac:dyDescent="0.25">
      <c r="B11" s="1" t="s">
        <v>69</v>
      </c>
      <c r="C11" s="1" t="s">
        <v>94</v>
      </c>
      <c r="L11" s="1" t="s">
        <v>95</v>
      </c>
      <c r="M11" s="1" t="s">
        <v>41</v>
      </c>
    </row>
    <row r="12" spans="2:16" x14ac:dyDescent="0.25">
      <c r="B12" s="1" t="s">
        <v>96</v>
      </c>
      <c r="C12" s="1" t="s">
        <v>96</v>
      </c>
      <c r="L12" s="1" t="s">
        <v>97</v>
      </c>
      <c r="M12" s="1" t="s">
        <v>39</v>
      </c>
    </row>
    <row r="13" spans="2:16" x14ac:dyDescent="0.25">
      <c r="B13" s="1" t="s">
        <v>98</v>
      </c>
      <c r="C13" s="1" t="s">
        <v>99</v>
      </c>
      <c r="L13" s="1" t="s">
        <v>126</v>
      </c>
      <c r="M13" s="1" t="s">
        <v>40</v>
      </c>
    </row>
    <row r="14" spans="2:16" x14ac:dyDescent="0.25">
      <c r="B14" s="1" t="s">
        <v>79</v>
      </c>
      <c r="C14" s="1" t="s">
        <v>100</v>
      </c>
      <c r="L14" s="1" t="s">
        <v>127</v>
      </c>
      <c r="M14" s="1" t="s">
        <v>28</v>
      </c>
    </row>
    <row r="15" spans="2:16" x14ac:dyDescent="0.25">
      <c r="B15" s="1" t="s">
        <v>99</v>
      </c>
      <c r="C15" s="1" t="s">
        <v>101</v>
      </c>
      <c r="L15" s="1" t="s">
        <v>128</v>
      </c>
      <c r="M15" s="1" t="s">
        <v>41</v>
      </c>
    </row>
    <row r="16" spans="2:16" x14ac:dyDescent="0.25">
      <c r="B16" s="1" t="s">
        <v>102</v>
      </c>
      <c r="C16" s="1" t="s">
        <v>103</v>
      </c>
      <c r="L16" s="1" t="s">
        <v>129</v>
      </c>
      <c r="M16" s="1" t="s">
        <v>39</v>
      </c>
    </row>
    <row r="17" spans="2:13" x14ac:dyDescent="0.25">
      <c r="B17" s="1" t="s">
        <v>100</v>
      </c>
      <c r="C17" s="1" t="s">
        <v>104</v>
      </c>
      <c r="L17" s="1" t="s">
        <v>130</v>
      </c>
      <c r="M17" s="1" t="s">
        <v>39</v>
      </c>
    </row>
    <row r="18" spans="2:13" x14ac:dyDescent="0.25">
      <c r="B18" s="1" t="s">
        <v>105</v>
      </c>
      <c r="C18" s="1" t="s">
        <v>105</v>
      </c>
      <c r="L18" s="1" t="s">
        <v>106</v>
      </c>
      <c r="M18" s="1" t="s">
        <v>28</v>
      </c>
    </row>
    <row r="19" spans="2:13" x14ac:dyDescent="0.25">
      <c r="B19" s="1" t="s">
        <v>104</v>
      </c>
      <c r="C19" s="1" t="s">
        <v>78</v>
      </c>
      <c r="L19" s="1" t="s">
        <v>107</v>
      </c>
      <c r="M19" s="1" t="s">
        <v>41</v>
      </c>
    </row>
    <row r="20" spans="2:13" x14ac:dyDescent="0.25">
      <c r="B20" s="1" t="s">
        <v>94</v>
      </c>
      <c r="C20" s="1" t="s">
        <v>102</v>
      </c>
      <c r="L20" s="1" t="s">
        <v>108</v>
      </c>
      <c r="M20" s="1" t="s">
        <v>41</v>
      </c>
    </row>
    <row r="21" spans="2:13" x14ac:dyDescent="0.25">
      <c r="B21" s="1" t="s">
        <v>101</v>
      </c>
      <c r="C21" s="1" t="s">
        <v>91</v>
      </c>
      <c r="L21" s="1" t="s">
        <v>109</v>
      </c>
      <c r="M21" s="1" t="s">
        <v>39</v>
      </c>
    </row>
    <row r="22" spans="2:13" x14ac:dyDescent="0.25">
      <c r="B22" s="1" t="s">
        <v>103</v>
      </c>
      <c r="C22" s="1" t="s">
        <v>98</v>
      </c>
      <c r="L22" s="1" t="s">
        <v>110</v>
      </c>
      <c r="M22" s="1" t="s">
        <v>39</v>
      </c>
    </row>
    <row r="23" spans="2:13" x14ac:dyDescent="0.25">
      <c r="B23" s="1" t="s">
        <v>92</v>
      </c>
      <c r="C23" s="1" t="s">
        <v>68</v>
      </c>
      <c r="L23" s="1" t="s">
        <v>111</v>
      </c>
      <c r="M23" s="1" t="s">
        <v>41</v>
      </c>
    </row>
    <row r="24" spans="2:13" x14ac:dyDescent="0.25">
      <c r="L24" s="1" t="s">
        <v>112</v>
      </c>
      <c r="M24" s="1" t="s">
        <v>41</v>
      </c>
    </row>
    <row r="25" spans="2:13" x14ac:dyDescent="0.25">
      <c r="L25" s="1" t="s">
        <v>113</v>
      </c>
      <c r="M25" s="1" t="s">
        <v>39</v>
      </c>
    </row>
    <row r="26" spans="2:13" x14ac:dyDescent="0.25">
      <c r="L26" s="1" t="s">
        <v>114</v>
      </c>
      <c r="M26" s="1" t="s">
        <v>39</v>
      </c>
    </row>
    <row r="27" spans="2:13" x14ac:dyDescent="0.25">
      <c r="L27" s="1" t="s">
        <v>115</v>
      </c>
      <c r="M27" s="1"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Gestión Convocatorias </vt:lpstr>
      <vt:lpstr>Matriz de calificación</vt:lpstr>
      <vt:lpstr>Hoja5</vt:lpstr>
      <vt:lpstr>'Gestión Convocatorias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Liliana Beatriz Buitrago Barreto</cp:lastModifiedBy>
  <cp:lastPrinted>2018-07-17T18:04:07Z</cp:lastPrinted>
  <dcterms:created xsi:type="dcterms:W3CDTF">2014-12-15T18:53:48Z</dcterms:created>
  <dcterms:modified xsi:type="dcterms:W3CDTF">2019-01-31T22:32:33Z</dcterms:modified>
</cp:coreProperties>
</file>