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D:\jlcarrillo\MSPI\PLANEACION\PLAN DE ACCION 2019\ENERO\"/>
    </mc:Choice>
  </mc:AlternateContent>
  <xr:revisionPtr revIDLastSave="0" documentId="13_ncr:1_{DB86D693-8121-467F-88D7-3F9748BA8CC7}" xr6:coauthVersionLast="41" xr6:coauthVersionMax="41" xr10:uidLastSave="{00000000-0000-0000-0000-000000000000}"/>
  <bookViews>
    <workbookView xWindow="-120" yWindow="-120" windowWidth="29040" windowHeight="15840" activeTab="1" xr2:uid="{946DB45F-7C81-45CC-8C24-43CF33C7F796}"/>
  </bookViews>
  <sheets>
    <sheet name="Indice" sheetId="18" r:id="rId1"/>
    <sheet name="SEGURIDAD_DIGITAL" sheetId="21" r:id="rId2"/>
    <sheet name="Hoja1" sheetId="25" r:id="rId3"/>
    <sheet name="Hoja5" sheetId="24" state="hidden" r:id="rId4"/>
  </sheets>
  <externalReferences>
    <externalReference r:id="rId5"/>
    <externalReference r:id="rId6"/>
  </externalReferences>
  <definedNames>
    <definedName name="_xlnm._FilterDatabase" localSheetId="0" hidden="1">Indice!$A$9:$E$11</definedName>
    <definedName name="_xlnm._FilterDatabase" localSheetId="1" hidden="1">SEGURIDAD_DIGITAL!$B$12:$AE$12</definedName>
    <definedName name="_xlnm.Print_Area" localSheetId="0">Indice!$A$1:$D$13</definedName>
    <definedName name="_xlnm.Print_Area" localSheetId="1">SEGURIDAD_DIGITAL!$A$1:$AN$27</definedName>
    <definedName name="Control_Existente">[1]Hoja4!$H$3:$H$4</definedName>
    <definedName name="Impacto">[1]Hoja4!$F$3:$F$7</definedName>
    <definedName name="Probabilidad">[1]Hoja4!$E$3:$E$7</definedName>
    <definedName name="Tipo_de_Riesgo">[1]Hoja4!$D$3:$D$9</definedName>
    <definedName name="_xlnm.Print_Titles" localSheetId="0">Indice!$1:$7</definedName>
    <definedName name="_xlnm.Print_Titles" localSheetId="1">SEGURIDAD_DIGITAL!$1:$12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43" i="21" l="1"/>
  <c r="V43" i="21"/>
  <c r="Z41" i="21"/>
  <c r="V41" i="21"/>
  <c r="Z39" i="21"/>
  <c r="V39" i="21"/>
  <c r="Z37" i="21"/>
  <c r="V37" i="21"/>
  <c r="W37" i="21" s="1"/>
  <c r="Z35" i="21"/>
  <c r="V35" i="21"/>
  <c r="W35" i="21" s="1"/>
  <c r="Z33" i="21"/>
  <c r="V33" i="21"/>
  <c r="W33" i="21" s="1"/>
  <c r="Z31" i="21"/>
  <c r="V31" i="21"/>
  <c r="Z29" i="21"/>
  <c r="V29" i="21"/>
  <c r="Z27" i="21"/>
  <c r="V27" i="21"/>
  <c r="Z25" i="21"/>
  <c r="V25" i="21"/>
  <c r="W25" i="21" s="1"/>
  <c r="Z23" i="21"/>
  <c r="V23" i="21"/>
  <c r="W23" i="21" s="1"/>
  <c r="Z19" i="21"/>
  <c r="V19" i="21"/>
  <c r="W19" i="21" s="1"/>
  <c r="Z17" i="21"/>
  <c r="V17" i="21"/>
  <c r="W17" i="21" s="1"/>
  <c r="Z15" i="21"/>
  <c r="V15" i="21"/>
  <c r="W15" i="21" s="1"/>
  <c r="Z13" i="21"/>
  <c r="V13" i="21"/>
  <c r="AA29" i="21" l="1"/>
  <c r="AA13" i="21"/>
  <c r="AA27" i="21"/>
  <c r="AA31" i="21"/>
  <c r="AA39" i="21"/>
  <c r="AA43" i="21"/>
  <c r="AA41" i="21"/>
  <c r="AA23" i="21"/>
  <c r="AA19" i="21"/>
  <c r="W13" i="21"/>
  <c r="AA15" i="21"/>
  <c r="AA17" i="21"/>
  <c r="AA25" i="21"/>
  <c r="W27" i="21"/>
  <c r="W29" i="21"/>
  <c r="W31" i="21"/>
  <c r="AA33" i="21"/>
  <c r="AA35" i="21"/>
  <c r="AA37" i="21"/>
  <c r="W39" i="21"/>
  <c r="W41" i="21"/>
  <c r="W43" i="21"/>
  <c r="AB25" i="21" l="1"/>
  <c r="AC25" i="21" s="1"/>
  <c r="AB19" i="21"/>
  <c r="AC19" i="21" s="1"/>
  <c r="AB31" i="21"/>
  <c r="AC31" i="21" s="1"/>
  <c r="AB37" i="21"/>
  <c r="AC37" i="21" s="1"/>
  <c r="AB13" i="21"/>
  <c r="AC13"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Invitado</author>
  </authors>
  <commentList>
    <comment ref="N12" authorId="0" shapeId="0" xr:uid="{00000000-0006-0000-0100-000001000000}">
      <text>
        <r>
          <rPr>
            <b/>
            <sz val="9"/>
            <color indexed="81"/>
            <rFont val="Tahoma"/>
            <family val="2"/>
          </rPr>
          <t xml:space="preserve">Preventivo: </t>
        </r>
        <r>
          <rPr>
            <sz val="9"/>
            <color indexed="81"/>
            <rFont val="Tahoma"/>
            <family val="2"/>
          </rPr>
          <t>Disminuyen la probabilidad de ocurrencia o materialización del riesgo.</t>
        </r>
        <r>
          <rPr>
            <sz val="9"/>
            <color indexed="81"/>
            <rFont val="Tahoma"/>
            <family val="2"/>
          </rPr>
          <t xml:space="preserve">
</t>
        </r>
        <r>
          <rPr>
            <b/>
            <sz val="9"/>
            <color indexed="81"/>
            <rFont val="Tahoma"/>
            <family val="2"/>
          </rPr>
          <t xml:space="preserve">Correctivo: </t>
        </r>
        <r>
          <rPr>
            <sz val="9"/>
            <color indexed="81"/>
            <rFont val="Tahoma"/>
            <family val="2"/>
          </rPr>
          <t>Buscan combatir o eliminar las causas que lo generaron, en caso de materializarse.</t>
        </r>
      </text>
    </comment>
  </commentList>
</comments>
</file>

<file path=xl/sharedStrings.xml><?xml version="1.0" encoding="utf-8"?>
<sst xmlns="http://schemas.openxmlformats.org/spreadsheetml/2006/main" count="447" uniqueCount="232">
  <si>
    <t xml:space="preserve">Período de seguimiento: </t>
  </si>
  <si>
    <t>NRO</t>
  </si>
  <si>
    <t>IR AL MODELO</t>
  </si>
  <si>
    <t>IDENTIFICACIÓN DEL RIESGO</t>
  </si>
  <si>
    <t>MEDIDAS DE RESPUESTA</t>
  </si>
  <si>
    <t>N°</t>
  </si>
  <si>
    <t>PROCESO</t>
  </si>
  <si>
    <t>DESCRIPCIÓN DE RIESGO</t>
  </si>
  <si>
    <t>PROBABILIDAD</t>
  </si>
  <si>
    <t>IMPACTO</t>
  </si>
  <si>
    <t xml:space="preserve">EVALUACIÓN </t>
  </si>
  <si>
    <t>¿EXISTE CONTROL?</t>
  </si>
  <si>
    <t>CONTROL EXISTENTE</t>
  </si>
  <si>
    <t>CLASE DE CONTROL EXISTENTE</t>
  </si>
  <si>
    <t>Total Control</t>
  </si>
  <si>
    <t>OPCIONES DE MANEJO</t>
  </si>
  <si>
    <t xml:space="preserve">ACCIONES  PREVENTIVAS A DESARROLLAR  </t>
  </si>
  <si>
    <t>FECHA INICIAL</t>
  </si>
  <si>
    <t>FECHA FINAL</t>
  </si>
  <si>
    <t>PLAN DE ACCIÓN RELACIONADO</t>
  </si>
  <si>
    <t>INDICADOR</t>
  </si>
  <si>
    <t>Riesgo de Corrupción</t>
  </si>
  <si>
    <t>Probable</t>
  </si>
  <si>
    <t>Catastrófico</t>
  </si>
  <si>
    <t>Mayor</t>
  </si>
  <si>
    <t>Moderado</t>
  </si>
  <si>
    <t>Posible</t>
  </si>
  <si>
    <t>Improbable</t>
  </si>
  <si>
    <t>Raro</t>
  </si>
  <si>
    <t>Extrema</t>
  </si>
  <si>
    <t>Alta</t>
  </si>
  <si>
    <t>Moderada</t>
  </si>
  <si>
    <t>Baja</t>
  </si>
  <si>
    <t>Procesos</t>
  </si>
  <si>
    <t>Tipo_de_Riesgo</t>
  </si>
  <si>
    <t>Probabilidad</t>
  </si>
  <si>
    <t>Impacto</t>
  </si>
  <si>
    <t>Opciones_de_Manejo</t>
  </si>
  <si>
    <t>Control_Existente</t>
  </si>
  <si>
    <t>Evaluación</t>
  </si>
  <si>
    <t>Medidas_de_Respuesta</t>
  </si>
  <si>
    <t>Insignificante</t>
  </si>
  <si>
    <t>Evitar</t>
  </si>
  <si>
    <t>Preventivo</t>
  </si>
  <si>
    <t>RaroInsignificante</t>
  </si>
  <si>
    <t>Asumir el riesgo</t>
  </si>
  <si>
    <t>Menor</t>
  </si>
  <si>
    <t>Reducir</t>
  </si>
  <si>
    <t>Correctivo</t>
  </si>
  <si>
    <t>RaroMenor</t>
  </si>
  <si>
    <t>Asumir el riesgo, Reducir el riesgo</t>
  </si>
  <si>
    <t>Riesgo de Imagen</t>
  </si>
  <si>
    <t>Compartir</t>
  </si>
  <si>
    <t>RaroModerado</t>
  </si>
  <si>
    <t>Reducir el riesgo, Evitar, Compartir o Transferir</t>
  </si>
  <si>
    <t>Riesgo de Tecnología</t>
  </si>
  <si>
    <t>Asumir</t>
  </si>
  <si>
    <t>RaroMayor</t>
  </si>
  <si>
    <t>Riesgo Estratégico</t>
  </si>
  <si>
    <t>Casi seguro</t>
  </si>
  <si>
    <t>RaroCatastrófico</t>
  </si>
  <si>
    <t>Riesgo Financiero</t>
  </si>
  <si>
    <t>ImprobableInsignificante</t>
  </si>
  <si>
    <t>Riesgo Operativo</t>
  </si>
  <si>
    <t>ImprobableMenor</t>
  </si>
  <si>
    <t>ImprobableModerado</t>
  </si>
  <si>
    <t>ImprobableMayor</t>
  </si>
  <si>
    <t>Gestión de Comunicaciones</t>
  </si>
  <si>
    <t>ImprobableCatastrófico</t>
  </si>
  <si>
    <t>PosibleInsignificante</t>
  </si>
  <si>
    <t>Gestión Documental</t>
  </si>
  <si>
    <t>PosibleMenor</t>
  </si>
  <si>
    <t>PosibleModerado</t>
  </si>
  <si>
    <t>PosibleMayor</t>
  </si>
  <si>
    <t>PosibleCatastrófico</t>
  </si>
  <si>
    <t>ProbableInsignificante</t>
  </si>
  <si>
    <t>ProbableMenor</t>
  </si>
  <si>
    <t>ProbableModerado</t>
  </si>
  <si>
    <t>ProbableMayor</t>
  </si>
  <si>
    <t>ProbableCatastrófico</t>
  </si>
  <si>
    <t>Casi seguroInsignificante</t>
  </si>
  <si>
    <t>Casi seguroMenor</t>
  </si>
  <si>
    <t>Casi seguroModerado</t>
  </si>
  <si>
    <t>Casi seguroMayor</t>
  </si>
  <si>
    <t>Casi seguroCatastrófico</t>
  </si>
  <si>
    <t>Riesgo de Legal o de Cumplimiento</t>
  </si>
  <si>
    <t>Gestión Orientación y Planeación Institucional</t>
  </si>
  <si>
    <t>Gestión de Procesos</t>
  </si>
  <si>
    <t>Gestión de Cooperación Internacional</t>
  </si>
  <si>
    <t>Gestión Orientación del SNCTI</t>
  </si>
  <si>
    <t>Gestión Diseño de Instrumentos y Mecanismos para la CTeI</t>
  </si>
  <si>
    <t>Gestión de Convocatorias</t>
  </si>
  <si>
    <t>Gestión Territorial</t>
  </si>
  <si>
    <t>Gestión de la Innovación</t>
  </si>
  <si>
    <t>Gestión Fortalecimiento de Capacidades para el CTeI</t>
  </si>
  <si>
    <t>Gestión Capital Humano</t>
  </si>
  <si>
    <t>Gestión Mentalidad y Cultura</t>
  </si>
  <si>
    <t>Gestión Servicios al SNCTI</t>
  </si>
  <si>
    <t>Gestión de Talento Humano</t>
  </si>
  <si>
    <t>Gestión Recursos Financieros</t>
  </si>
  <si>
    <t xml:space="preserve">Gestión Administración de Bienes y Servicios </t>
  </si>
  <si>
    <t>Gestión Jurídica</t>
  </si>
  <si>
    <t xml:space="preserve">Gestión Contractual </t>
  </si>
  <si>
    <t>Gestión Evaluación y Control</t>
  </si>
  <si>
    <t>Gestión de la Información</t>
  </si>
  <si>
    <t>Elija el modelo que más se ajuste a la necesidad de las actividades a realizar, garantizando que se cumplen los requisitos normativos y metodológicos establecidos para cada plan.</t>
  </si>
  <si>
    <t>Modelo 1. Tipo Excel</t>
  </si>
  <si>
    <t>Modelo 2. Tipo Excel</t>
  </si>
  <si>
    <t>Modelo 3.  Tipo Excel</t>
  </si>
  <si>
    <t>Objetivo Estratégico:</t>
  </si>
  <si>
    <t>Programa Estratégico</t>
  </si>
  <si>
    <t>Iniciativa Estratégica</t>
  </si>
  <si>
    <t>MODELOS PROPUESTOS</t>
  </si>
  <si>
    <t>Clase de Riesgo</t>
  </si>
  <si>
    <t>ACTIVO</t>
  </si>
  <si>
    <t>AMENAZA</t>
  </si>
  <si>
    <t xml:space="preserve">VULNERABILIDAD </t>
  </si>
  <si>
    <t>ANÁLISIS</t>
  </si>
  <si>
    <t>VALORACIÓN</t>
  </si>
  <si>
    <t>¿La oportunidad en que se ejecuta el control ayuda a prevenir la mitigación del riesgo o a detectar la materialización del riesgo en manera oportuna?</t>
  </si>
  <si>
    <t>¿Las actividades que desarrollan en el control realmente buscan por si sola prevenir o detectar las causas que puedan dar origen al riesgo, ejemplo: Verificar, Validar, Cotejar, Comparar, Revisar?</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</si>
  <si>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</si>
  <si>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</si>
  <si>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RANGO DE CALIFICACIÓN DEL DISEÑO</t>
  </si>
  <si>
    <t xml:space="preserve">RANGO DE CALIFICACIÓN DE LA EJECUCIÓN </t>
  </si>
  <si>
    <t>SOLIDEZ INDIVIDUAL DE CADA CONTROL</t>
  </si>
  <si>
    <t>Fuerte</t>
  </si>
  <si>
    <t>Total Solidez Individual</t>
  </si>
  <si>
    <t xml:space="preserve">Promedio de los Controles de  Riesgo </t>
  </si>
  <si>
    <t xml:space="preserve">Promedio Total </t>
  </si>
  <si>
    <t xml:space="preserve">CALIFICACIÓN DE LA SOLIDEZ DEL CONJUNTO DE CONTROLES </t>
  </si>
  <si>
    <t>RESPONSABLES DE PLAN DE MEJORA</t>
  </si>
  <si>
    <t>PERÍODO DE SEGUIMIENTO</t>
  </si>
  <si>
    <t>Reducir el riesgo</t>
  </si>
  <si>
    <t>Modelo 4. Tipo Word G101PR01MO4</t>
  </si>
  <si>
    <t>Modelo 5.  Plan Tratamiento de Riesgos (Tipo Excel)</t>
  </si>
  <si>
    <t>¿Existe un responsable asignado de la ejecución?</t>
  </si>
  <si>
    <t>¿El responsable tiene la autoridad y adecuada segregación de funciones en la ejecución del control?</t>
  </si>
  <si>
    <t>¿Se deja evidencia o rastro de la ejecución del control, que permita cualquier tercero con la evidencia, llegar a la misma conclusión?</t>
  </si>
  <si>
    <t>DEPARTAMENTO ADMINISTRATIVO DE CIENCIA, TECNOLOGÍA E INNOVACIÓN - COLCIENCIAS
PLAN DE TRATAMIENTO DE RIESGOS DE SEGURIDAD DIGITAL</t>
  </si>
  <si>
    <r>
      <t>MODELO PLANES DE ACCION INTEGRADO</t>
    </r>
    <r>
      <rPr>
        <b/>
        <sz val="14"/>
        <color rgb="FF0070C0"/>
        <rFont val="Arial"/>
        <family val="2"/>
      </rPr>
      <t xml:space="preserve">
</t>
    </r>
    <r>
      <rPr>
        <b/>
        <sz val="14"/>
        <color theme="1"/>
        <rFont val="Arial"/>
        <family val="2"/>
      </rPr>
      <t>MODELO INTEGRADO DE PLANEACIÓN Y GESTIÓN</t>
    </r>
  </si>
  <si>
    <r>
      <rPr>
        <b/>
        <sz val="12"/>
        <rFont val="Arial"/>
        <family val="2"/>
      </rPr>
      <t>CÓDIGO:</t>
    </r>
    <r>
      <rPr>
        <sz val="12"/>
        <rFont val="Arial"/>
        <family val="2"/>
      </rPr>
      <t xml:space="preserve"> G101PR01MO3</t>
    </r>
  </si>
  <si>
    <r>
      <rPr>
        <b/>
        <sz val="12"/>
        <rFont val="Arial"/>
        <family val="2"/>
      </rPr>
      <t xml:space="preserve">VERSIÓN: </t>
    </r>
    <r>
      <rPr>
        <sz val="12"/>
        <rFont val="Arial"/>
        <family val="2"/>
      </rPr>
      <t>02</t>
    </r>
  </si>
  <si>
    <r>
      <rPr>
        <b/>
        <sz val="12"/>
        <rFont val="Arial"/>
        <family val="2"/>
      </rPr>
      <t xml:space="preserve">FECHA: </t>
    </r>
    <r>
      <rPr>
        <sz val="12"/>
        <rFont val="Arial"/>
        <family val="2"/>
      </rPr>
      <t>24-01-2019</t>
    </r>
  </si>
  <si>
    <r>
      <rPr>
        <b/>
        <sz val="11"/>
        <rFont val="Arial"/>
        <family val="2"/>
      </rPr>
      <t>Instrucciones de uso:</t>
    </r>
    <r>
      <rPr>
        <sz val="11"/>
        <rFont val="Arial"/>
        <family val="2"/>
      </rPr>
      <t xml:space="preserve">
Los modelos presentados  permiten contar con una orientación para documentar los planes integrados al plan de acción requeridos por el art 1 del Decreto 612 de 2018. </t>
    </r>
    <r>
      <rPr>
        <b/>
        <u/>
        <sz val="11"/>
        <rFont val="Arial"/>
        <family val="2"/>
      </rPr>
      <t>Elija el modelo que más se ajuste a la necesidad de las actividades a realizar, garantizando que se cumplen los requisitos normativos y metodológicos establecidos para cada plan.</t>
    </r>
    <r>
      <rPr>
        <sz val="11"/>
        <rFont val="Arial"/>
        <family val="2"/>
      </rPr>
      <t xml:space="preserve">
En todos los casos el responsable del plan debe garantizar que se cumpla lo definido en la </t>
    </r>
    <r>
      <rPr>
        <b/>
        <sz val="11"/>
        <rFont val="Arial"/>
        <family val="2"/>
      </rPr>
      <t>Ley 1474 de 2011, artículo 74.</t>
    </r>
    <r>
      <rPr>
        <sz val="11"/>
        <rFont val="Arial"/>
        <family val="2"/>
      </rPr>
      <t xml:space="preserve"> el cual estable lo siguiente: </t>
    </r>
    <r>
      <rPr>
        <i/>
        <sz val="11"/>
        <color rgb="FF0070C0"/>
        <rFont val="Arial"/>
        <family val="2"/>
      </rPr>
      <t xml:space="preserve">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t>
    </r>
    <r>
      <rPr>
        <b/>
        <i/>
        <u/>
        <sz val="11"/>
        <color rgb="FF0070C0"/>
        <rFont val="Arial"/>
        <family val="2"/>
      </rPr>
      <t>objetivos, las estrategias, los proyectos, las metas, los responsables, los planes generales de compras y la distribución presupuestal de sus proyectos de inversión junto a los indicadores de gestión</t>
    </r>
    <r>
      <rPr>
        <i/>
        <sz val="11"/>
        <color rgb="FF0070C0"/>
        <rFont val="Arial"/>
        <family val="2"/>
      </rPr>
      <t xml:space="preserve">" (subrayado fuera del texto).
A partir del año siguiente, el Plan de Acción deberá estar acompañado del informe de gestión del año inmediatamente anterior". </t>
    </r>
    <r>
      <rPr>
        <i/>
        <sz val="11"/>
        <rFont val="Arial"/>
        <family val="2"/>
      </rPr>
      <t xml:space="preserve">
</t>
    </r>
    <r>
      <rPr>
        <sz val="11"/>
        <rFont val="Arial"/>
        <family val="2"/>
      </rPr>
      <t xml:space="preserve">Así mismo, cada responsable debe estructurar el plan a cargo en concordancia a la </t>
    </r>
    <r>
      <rPr>
        <b/>
        <sz val="11"/>
        <rFont val="Arial"/>
        <family val="2"/>
      </rPr>
      <t>normatividad y metodologías propias de cada uno</t>
    </r>
    <r>
      <rPr>
        <sz val="11"/>
        <rFont val="Arial"/>
        <family val="2"/>
      </rPr>
      <t>;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
La Oficina Asesora de Planeación solicita que la descripción de las actividades a realizar y su secuencia, se realice mencionando los lineamientos o requisitos a aplicar para ejecutar las acciones descritas, asegurando que en todos los casos las actividades cuenten con
 Responsables
 Fechas de cumplimiento (Fecha de inicio y de finalización)
 Indicadores de gestión relacionados
 Recursos requeridos (financieros, humanos, tecnológicos, logísticos)
 Entregables o productos a evidenciar con la ejecución de las acciones</t>
    </r>
  </si>
  <si>
    <t>Seguridad Digital</t>
  </si>
  <si>
    <t>Obsolencia tecnológica de los sistemas de información</t>
  </si>
  <si>
    <t>Si</t>
  </si>
  <si>
    <t>Procedimiento de gestión de incidentes seguridad de la información - G104PR03</t>
  </si>
  <si>
    <t>Detectivo</t>
  </si>
  <si>
    <t>Rara vez</t>
  </si>
  <si>
    <t xml:space="preserve">Oficial de Seguridad de la información </t>
  </si>
  <si>
    <t>Trimestral</t>
  </si>
  <si>
    <t>Políticas de seguridad y privacidad de la información  "1.1.12  Política de Control de Acceso" -  G104M01</t>
  </si>
  <si>
    <t>Débil</t>
  </si>
  <si>
    <t>Perdida de la continuidad de los servicios y/o procesos de la entidad debido a la ausencia de un BCP " Plan de Continuidad del Negocio"</t>
  </si>
  <si>
    <t xml:space="preserve">Falta de planes de mantenimiento </t>
  </si>
  <si>
    <t>Ausencia de planes de continudad del negocio</t>
  </si>
  <si>
    <t>Políticas de seguridad y privacidad de la información  "1.1.12  Política de Backup " -  G104M01</t>
  </si>
  <si>
    <t>probable</t>
  </si>
  <si>
    <t>Plan de mantenimiento  de activos de TI</t>
  </si>
  <si>
    <t xml:space="preserve"> Procedimiento Gestión de Incidentes seguridad de la información - G104PR03</t>
  </si>
  <si>
    <t>Lineamientos para el respaldo de la información institucional del data center interno y data center externo - G104PR01AN07</t>
  </si>
  <si>
    <t>Lineamientos para el respaldo de la información misional - G104PR01AN05</t>
  </si>
  <si>
    <t>alta</t>
  </si>
  <si>
    <t xml:space="preserve">Daño de la plataforma tecnológica por intrusiones de Hackers, debido al aumento de amenazas y nuevas prácticas de ataques identificadas en la red, como los son (MALWARE - RANSOMWARE - Dos - ESCANEO DE PUERTOS - ARP SPOOFING - MAN IN THE MIDDLE - SQL INYECCION - PHISSING - WEB DEFACEMENT entre otros). afectando la disponibilidad, confidencialidad e integridad de la información de la comunidad de Colciencias
</t>
  </si>
  <si>
    <t xml:space="preserve">Daño de la plataforma tecnológica por intrusiones de Hackers, debido al aumento de amenazas y nuevas prácticas de ataques identificadas en la red, como los son (MALWARE - RANSOMWARE - Dos - ESCANEO DE PUERTOS - ARP SPOOFING - MAN IN THE MIDDLE - SQL INYECCION - PHISSING - WEB DEFACEMENT entre otros). afectando la disponibilidad, confidencialidad e integridad de la información de la comunidad de Colciencias
</t>
  </si>
  <si>
    <t>Debilidades técnicas del personal de infraestructura para el manejo de los equipo de la infraestructura tecnológica</t>
  </si>
  <si>
    <t>Intrusión a la plataforma tecnológica generando Suplantación de Identidad en el uso de los equipos de seguridad</t>
  </si>
  <si>
    <t>Ausencia de procedimientos establecidos para el monitoreo de la infraestructura tecnológica con el fin de identificar los posibles ataques informáticos a los cuales la entidad se enfrenta</t>
  </si>
  <si>
    <t>Personal con mínimos conocimientos técnicos para el manejo de la infraestructura tecnológica</t>
  </si>
  <si>
    <t xml:space="preserve">
Ausencia de procedimientos establecidos para el monitoreo de la infraestructura tecnológica con el fin de identificar los posibles ataques informáticos a los cuales la entidad se enfrenta
</t>
  </si>
  <si>
    <t>Ausencia de planes de continuidad del negocio</t>
  </si>
  <si>
    <t>Acceso no autorizado al sistema (Acceso a información clasificada de propiedad de la entidad)</t>
  </si>
  <si>
    <t>Fomentar una Colciencias Integral, Efectiva e Innovadora (IE+i)</t>
  </si>
  <si>
    <t>Gobierno y Gestión de TIC para la CTeI</t>
  </si>
  <si>
    <t>Gestión de Seguridad y Privacidad de la Información</t>
  </si>
  <si>
    <t>Seguimiento Mensual - Reporte  Trimestral</t>
  </si>
  <si>
    <t>Capacitación y sensibilización en seguridad de la información</t>
  </si>
  <si>
    <t xml:space="preserve">Posibilidad de daños en los equipos del datacenter generando perdida de la integridad de la información de Colciencias.
</t>
  </si>
  <si>
    <t>*Realizar seguimiento al cumplimiento de la política de seguridad de la información en el capitulo 14 " Adquisición , desarrollo y mantenimiento de sistemas"
14.1 " Requisitos de seguridad de los sistemas de información"
*Implementar políticas de desarrollo de software seguro
*Aprobar e implementar el  lineamientos de desarrollo de software seguro
*Realizar pruebas de vulnerabilidad a la infraestructura tecnológica
*Realizar pruebas de Ethical Hacking
*Realizar pruebas de seguridad a las aplicaciones de la entidad
*diseñar, crear y aprobar el lineamiento o procedimiento de gestión técnica</t>
  </si>
  <si>
    <t>*Realizar seguimiento al cumplimiento de la política de seguridad de la información en el capitulo 14 " Adquisición , desarrollo y mantenimiento de sistemas"
14.1 " Requisitos de seguridad de los sistemas de información"
*Implementar políticas de desarrollo de software seguro
*Aprobar e implementar el  lineamientos de desarrollo de software seguro
*Diseñar, crear y aprobar el lineamiento o procedimiento de gestión técnica</t>
  </si>
  <si>
    <t xml:space="preserve">*Definir e implementar un DRP - Plan de recuparacion de desastres
*Diseñar, crear y aprobar el lineamiento o procedimiento de gestión técnica
</t>
  </si>
  <si>
    <t>SEGUIMIENTO</t>
  </si>
  <si>
    <t>EVIDENCIAS</t>
  </si>
  <si>
    <t>CONSECUENCIAS</t>
  </si>
  <si>
    <t>HARDWARE:
*3par de HP
*Administrador de barracuda, se conecta al VMWare para sacar copias, software: Backup exec 16 versión 1142 (cintas), barracuda 6.4.05</t>
  </si>
  <si>
    <t>Mal funcionamiento del software, retraso
en los procesos asociados a la aplicación</t>
  </si>
  <si>
    <t xml:space="preserve">Perdida, robo o mala utilización de la
información. </t>
  </si>
  <si>
    <t>Perdida de información</t>
  </si>
  <si>
    <t>Perdida de la continuidad del negocio, servicios afectados para los usuarios
internos y externos.
Afectación a toda la Entidad</t>
  </si>
  <si>
    <t xml:space="preserve">Perdida de la información y posibles Ataques a la integridad de los datos. </t>
  </si>
  <si>
    <t>Perdida de la información y posibles Ataques a la integridad de los datos.</t>
  </si>
  <si>
    <t xml:space="preserve">
Programa Estratégico: Gobierno y Gestión de TIC para la CTeI
Iniciativa: Gestión de Seguridad y Privacidad de la Información</t>
  </si>
  <si>
    <t>O:\OSI\MSPI\GESTION_2019\MODELO DE SEGURIDAD\1. POLITICAS DE SEGURIDAD DE LA INFORMACION</t>
  </si>
  <si>
    <t>O:\OSI\MSPI\GESTION_2019\MODELO DE SEGURIDAD\0. GAP ANALISIS</t>
  </si>
  <si>
    <t>O:\OSI\MSPI\GESTION_2019\MODELO DE SEGURIDAD\7. PROCEDIMIENTOS</t>
  </si>
  <si>
    <t>COMPONENTE DE RED:
*Componentes de red (Switch - Switch CORE -  Servidores de almacenamiento)
HARDWARE:
Servidor de aplicaciones (SIVEAP - Gestion territorial)
Servidor de base de dato (SIVEAP - gestion territorial) 
SOFTWARE 
SIVEAP - Gestion Territorial</t>
  </si>
  <si>
    <t>Perdida de imagen ante los Usuarios del país, incumplimiento en las condiciones del servicio</t>
  </si>
  <si>
    <r>
      <rPr>
        <b/>
        <sz val="9"/>
        <rFont val="Arial"/>
        <family val="2"/>
      </rPr>
      <t>CÓDIGO:</t>
    </r>
    <r>
      <rPr>
        <sz val="9"/>
        <rFont val="Arial"/>
        <family val="2"/>
      </rPr>
      <t xml:space="preserve"> G101PR01MO3</t>
    </r>
  </si>
  <si>
    <r>
      <rPr>
        <b/>
        <sz val="9"/>
        <rFont val="Arial"/>
        <family val="2"/>
      </rPr>
      <t xml:space="preserve">VERSIÓN: </t>
    </r>
    <r>
      <rPr>
        <sz val="9"/>
        <rFont val="Arial"/>
        <family val="2"/>
      </rPr>
      <t>02</t>
    </r>
  </si>
  <si>
    <r>
      <rPr>
        <b/>
        <sz val="9"/>
        <rFont val="Arial"/>
        <family val="2"/>
      </rPr>
      <t xml:space="preserve">FECHA: </t>
    </r>
    <r>
      <rPr>
        <sz val="9"/>
        <rFont val="Arial"/>
        <family val="2"/>
      </rPr>
      <t>24-01-2019</t>
    </r>
  </si>
  <si>
    <r>
      <rPr>
        <sz val="9"/>
        <color theme="1"/>
        <rFont val="Arial"/>
        <family val="2"/>
      </rPr>
      <t>Acceso indebido a la plataforma tecnológica de la entidad,  generando uso inadecuado de la información, causando pérdida de la información, daño en los sistemas y/o vulneración de los mismos</t>
    </r>
    <r>
      <rPr>
        <sz val="9"/>
        <color rgb="FFFF0000"/>
        <rFont val="Arial"/>
        <family val="2"/>
      </rPr>
      <t xml:space="preserve">
</t>
    </r>
  </si>
  <si>
    <t>Daño de la plataforma tecnológica por por ciberataques debido al aumento de nuevas practicas de ataques identificadas en la red, como los son (MALWARE - RANSOMWARE - Dos - ESCANEO DE PUERTOS - ARP SPOOFING - MAN IN THE MIDDLE - SQL INYECCION - PHISSING - WEB DEFACEMENT entre otros).
Actos de terrorismo
Interrupciones no planificadas en TI  y telecomunicaciones
Afectando la disponibilidad, confidencialidad e integridad de la información de la comunidad de Colciencias</t>
  </si>
  <si>
    <r>
      <t>1. Tipo de Indicador: 
EFICACIA
Nombre del Indicador:
Porcentaje de implementación del Modelo de Seguridad y Privacidad de la Información (MSPI)
Medición: 
Semestral
Descripción: 
Este indicador mide el avance de la Entidad frente a la implementación del Modelo de Seguridad y Privacidad de la Información, con base en los lineamientos impartidos por Mintic. Como: Planificación, Implementación, Evaluación de Desempeño y Mejora Continua. 
FORMULA:
No de Lineamientos implementados del Modelo de Seguridad y Privacidad de la Información / Lineamientos priorizados documentados del Modelo de Seguridad y Privacidad de la Información (MSPI)
2. Tipo de Indicador:  
Efectividad
 Nombre del Indicador: 
No de riesgos materializados  afectando el principio de disponibilidad de Seguridad y Privacidad de la Información
Medición: Trimestral 
Descripción: Principio de disponibilidad 
Descripción 
Este indicador mide la cantidad de riesgos materializados afectando la disponibilidad "</t>
    </r>
    <r>
      <rPr>
        <i/>
        <sz val="9"/>
        <color theme="1"/>
        <rFont val="Arial"/>
        <family val="2"/>
      </rPr>
      <t>es el acceso a la información y a los sistemas por personas autorizadas en el momento que así lo requieran</t>
    </r>
    <r>
      <rPr>
        <sz val="9"/>
        <color theme="1"/>
        <rFont val="Arial"/>
        <family val="2"/>
      </rPr>
      <t xml:space="preserve">"
FORMULA:
# Riesgos materializados de Principio de seguridad de la Información Afectado (Disponibilidad)= (# de incidentes que afectaron la disponibilidad de algún activo del proceso).
3. Tipo de Indicador:  
Efectividad
Nombre del Indicador: 
No de riesgos materializados  afectando el principio de integridad de Seguridad y Privacidad de la Información
Medición: Trimestral 
Descripción: Principio de integridad 
Descripción 
Este indicador mide la cantidad de riesgos materializados afectando la integridad "es mantener con exactitud la información tal cual fue generada, sin ser manipulada ni alterada por personas o procesos no autorizados"
FORMULA:
# Riesgos materializados de Principio de seguridad de la Información Afectado (integridad)= (# de incidentes que afectaron la integridad de algún activo del proceso).
4. Tipo de Indicador: 
Efectividad
 Nombre Indicador: 
Variación de Incidentes de Seguridad
Descripción: Este indicador busca medir el No de incidentes de seguridad de la información reportados en el presente periodo vs No de incidentes de seguridad de la información reportados en el periodo anterior
Medición: Anual
Formula
Variación de incidentes de Seguridad de Información  = ((# de incidentes de seguridad de Información en el periodo actual - # de incidentes de seguridad de información en el periodo previo) / Incidentes de seguridad de Información en el periodo previo) * 100%.
</t>
    </r>
  </si>
  <si>
    <t xml:space="preserve">1. Tipo de Indicador: 
EFICACIA
Nombre del Indicador:
Porcentaje de implementación del Modelo de Seguridad y Privacidad de la Información (MSPI)
Medición: 
Semestral
Descripción: 
Este indicador mide el avance de la Entidad frente a la implementación del Modelo de Seguridad y Privacidad de la Información, con base en los lineamientos impartidos por Mintic. Como: Planificación, Implementación, Evaluación de Desempeño y Mejora Continua. 
FORMULA:
No de Lineamientos implementados del Modelo de Seguridad y Privacidad de la Información / Lineamientos priorizados documentados del Modelo de Seguridad y Privacidad de la Información (MSPI)
2. Tipo de Indicador:  
Efectividad
Nombre del Indicador: 
No de riesgos materializados  afectando el principio de integridad de Seguridad y Privacidad de la Información
Medición: Trimestral 
Descripción: Principio de integridad 
Descripción 
Este indicador mide la cantidad de riesgos materializados afectando la integridad "es mantener con exactitud la información tal cual fue generada, sin ser manipulada ni alterada por personas o procesos no autorizados"
FORMULA:
# Riesgos materializados de Principio de seguridad de la Información Afectado (integridad)= (# de incidentes que afectaron la integridad de algún activo del proceso).
4. Tipo de Indicador: 
Efectividad
 Nombre Indicador: 
Variación de Incidentes de Seguridad
Descripción: Este indicador busca medir el No de incidentes de seguridad de la información reportados en el presente periodo vs No de incidentes de seguridad de la información reportados en el periodo anterior
Medición: Anual
Formula
Variación de incidentes de Seguridad de Información  = ((# de incidentes de seguridad de Información en el periodo actual - # de incidentes de seguridad de información en el periodo previo) / Incidentes de seguridad de Información en el periodo previo) * 100%.
</t>
  </si>
  <si>
    <t xml:space="preserve">1. Tipo de Indicador: 
EFICACIA
Nombre del Indicador:
Porcentaje de implementación del Modelo de Seguridad y Privacidad de la Información (MSPI)
Medición: 
Semestral
Descripción: 
Este indicador mide el avance de la Entidad frente a la implementación del Modelo de Seguridad y Privacidad de la Información, con base en los lineamientos impartidos por Mintic. Como: Planificación, Implementación, Evaluación de Desempeño y Mejora Continua. 
FORMULA:
No de Lineamientos implementados del Modelo de Seguridad y Privacidad de la Información / Lineamientos priorizados documentados del Modelo de Seguridad y Privacidad de la Información (MSPI)
2. Tipo de Indicador:  
Efectividad
Nombre del Indicador: 
No de riesgos materializados  afectando el principio de integridad de Seguridad y Privacidad de la Información
Medición: Trimestral 
Descripción: Principio de integridad 
Descripción 
Este indicador mide la cantidad de riesgos materializados afectando la integridad "es mantener con exactitud la información tal cual fue generada, sin ser manipulada ni alterada por personas o procesos no autorizados"
FORMULA:
# Riesgos materializados de Principio de seguridad de la Información Afectado (integridad)= (# de incidentes que afectaron la integridad de algún activo del proceso).
3. Tipo de Indicador: 
Efectividad
 Nombre Indicador: 
Variación de Incidentes de Seguridad
Descripción: Este indicador busca medir el No de incidentes de seguridad de la información reportados en el presente periodo vs No de incidentes de seguridad de la información reportados en el periodo anterior
Medición: Anual
Formula
Variación de incidentes de Seguridad de Información  = ((# de incidentes de seguridad de Información en el periodo actual - # de incidentes de seguridad de información en el periodo previo) / Incidentes de seguridad de Información en el periodo previo) * 100%.
</t>
  </si>
  <si>
    <t xml:space="preserve">1. Tipo de Indicador: 
EFICACIA
Nombre del Indicador:
Porcentaje de implementación del Modelo de Seguridad y Privacidad de la Información (MSPI)
Medición: 
Semestral
Descripción: 
Este indicador mide el avance de la Entidad frente a la implementación del Modelo de Seguridad y Privacidad de la Información, con base en los lineamientos impartidos por Mintic. Como: Planificación, Implementación, Evaluación de Desempeño y Mejora Continua. 
FORMULA:
No de Lineamientos implementados del Modelo de Seguridad y Privacidad de la Información / Lineamientos priorizados documentados del Modelo de Seguridad y Privacidad de la Información (MSPI)
2. Tipo de Indicador:  
Efectividad
 Nombre del Indicador: 
No de riesgos materializados  afectando el principio de disponibilidad de Seguridad y Privacidad de la Información
Medición: Trimestral 
Descripción: Principio de disponibilidad 
Descripción 
Este indicador mide la cantidad de riesgos materializados afectando la disponibilidad "es el acceso a la información y a los sistemas por personas autorizadas en el momento que así lo requieran"
FORMULA:
# Riesgos materializados de Principio de seguridad de la Información Afectado (Disponibilidad)= (# de incidentes que afectaron la disponibilidad de algún activo del proceso).
3. Tipo de Indicador:  
Efectividad
Nombre del Indicador: 
No de riesgos materializados  afectando el principio de integridad de Seguridad y Privacidad de la Información
Medición: Trimestral 
Descripción: Principio de integridad 
Descripción 
Este indicador mide la cantidad de riesgos materializados afectando la integridad "es mantener con exactitud la información tal cual fue generada, sin ser manipulada ni alterada por personas o procesos no autorizados"
FORMULA:
# Riesgos materializados de Principio de seguridad de la Información Afectado (integridad)= (# de incidentes que afectaron la integridad de algún activo del proceso).
4. Tipo de Indicador:  
Efectividad
Nombre del Indicador: 
No de riesgos materializados  afectando el principio de confidencialidad de Seguridad y Privacidad de la Información
Medición: Trimestral 
Descripción: Principio de confidencialidad
Descripción 
Este indicador mide la cantidad de riesgos materializados afectando la integridad asegura el acceso a la información únicamente a aquellas personas que cuenten con la debida autorización"
FORMULA:
# Riesgos materializados de Principio de seguridad de la Información Afectado (Confidencialidad)= (# de incidentes que afectaron la integridad de algún activo del proceso).
5. Tipo de Indicador: 
Efectividad
Nombre Indicador: 
Variación de Incidentes de Seguridad
Descripción: Este indicador busca medir el No de incidentes de seguridad de la información reportados en el presente periodo vs No de incidentes de seguridad de la información reportados en el periodo anterior
Medición: Anual
Formula
Variación de incidentes de Seguridad de Información  = ((# de incidentes de seguridad de Información en el periodo actual - # de incidentes de seguridad de información en el periodo previo) / Incidentes de seguridad de Información en el periodo previo) * 100%.
</t>
  </si>
  <si>
    <t>Indisponibilidad de los servicios web de la entidad, generando perdida de la disponibilidad de la información y demoras en los procesos internos de Colciencias</t>
  </si>
  <si>
    <t>A corte de 27 de septiembre del 2019, se reporta el avance en la actualización del manual de políticas de seguridad de la información, el cual SEGEL realizó observaciones sobre el manual , las cuales ya fueron ajustadas y a la fecha se esta revisando el manual en conjunto con la jefe de la Oficina de OTIC.</t>
  </si>
  <si>
    <t>Se construyo el  lineamiento de gestion tecnica  esta pendiente su aprobacion para publicarlo en GINA</t>
  </si>
  <si>
    <t>O:\OSI\MSPI\GESTION_2019\CONTRATACION_MSPI</t>
  </si>
  <si>
    <t>COMPONENTE DE RED:
*Firewall
*Optimizador
*Balanceador
*WAF
*Proxy
*Almacenamiento
HARDWARE: Componentes de infraestructura del proceso de Gestión Territorial.</t>
  </si>
  <si>
    <t>* Actualizar el manual de Políticas de seguridad de la información
* Realizar seguimiento al manual de políticas de seguridad de la información y a los controles establecidos en el anexo de la norma 27002:2013
*Diseñar, crear y aprobar el lineamiento o procedimiento de gestión técnica 
*Realizar pruebas de vulnerabilidad a la red corporativa
*Monitorizar los eventos de la plataforma tecnológica</t>
  </si>
  <si>
    <t>Se realizaron mesas de trabajo con infraestrutura, mesa de servicios y logística, con el fin de validar el control que tiene según la ISO 27002 y en el dado caso sugerir mejoras al control que se tiene.</t>
  </si>
  <si>
    <t>Intrusión a la plataforma tecnológica generando Suplantación de Identidad en el uso indebido de los equipos de seguridad</t>
  </si>
  <si>
    <t>Se construyo el  lineamiento de gestión técnica  esta pendiente su aprobación para publicarlo en GINA</t>
  </si>
  <si>
    <t>La ejecución de las pruebas de vulnerabilidad y ética hacking desde un inicio se tenia planeadas que las realizara un proveedor, donde se publico el concurso de méritos No 2, el cual se declaro desierto; por directrices de la jefe de la oficina OTIC.</t>
  </si>
  <si>
    <t>Daños de los equipos de infraestructura tecnológica por insuficiencia en los conocimientos técnicos</t>
  </si>
  <si>
    <t>* Actualizar el manual de Políticas de seguridad de la información
* Realizar seguimiento al manual de políticas de seguridad de la información y a los controles establecidos en el anexo de la norma 27002:2013
*Diseñar, crear y aprobar el lineamiento o procedimiento de gestión técnica 
*Diseñar y aprobar lineamientos o procedimientos de monitoreo de la herramienta PRTG</t>
  </si>
  <si>
    <t>Se realizaron mesas de trabajo con infraestructura, mesa de servicios y logística, con el fin de validar el control que tiene según la ISO 27002 y en el dado caso sugerir mejoras al control que se tiene.</t>
  </si>
  <si>
    <t>La ejecución de las pruebas de vulnerabilidad y ética hacking desde un inicio se tenia planeadas que las realizara un proveedor, donde se publico el concurso de méritos No 2, el cual se declaro desierto; por directrices de la jefe de la oficina OTIC, se va realizar la contratación de un ingeniero con las mismas características que se tenían en la ficha técnica.</t>
  </si>
  <si>
    <t xml:space="preserve"> SOFTWARE
*Servicios web de la entidad (Scienti - Pagina web Colciencias - Orfeo - Gina - Websafi - MGI - A ciencia cierta - Todo es Ciencia - Ideas para el cambio - CA - Servidesk - Colombia es Ciencia - Libro verde) 
SIVEAP - gestión territorial
* Firma de seguridad - netcosigner - software 
* Almacenamiento servidor</t>
  </si>
  <si>
    <t xml:space="preserve">Daño de los equipos de seguridad, equipos de infraestructura del edificio, aires, equipos de almacenamiento y los servidores donde se alojan (FTP - aplicaciones ( GINA - SIGP - SCIENTI - ORFEO - MGI - WEBSAFI) y las bases de datos) (SIVEAP - Gestión Territorial), debido al daño  de los sistemas de climatización del datacenter y daño y/o descarga de las baterías del equipo UPS, causando perdida de la información y perdida de la continuidad del negocio
</t>
  </si>
  <si>
    <t>En coordinación con el equipo de sistemas de información se viene trabajando en la construcción de los lineamientos de desarrollo seguro.</t>
  </si>
  <si>
    <t>Procedimiento de gestión de cambios - G104PR02</t>
  </si>
  <si>
    <t xml:space="preserve">Indisponibilidad de los servicios de la entidad debido a daños provocados por mal funcionamiento  o uso de los equipos tecnológicos de Colciencias 
</t>
  </si>
  <si>
    <t>*COMPONENTE DE RED:
(Switch - Switch CORE -  Servidores de almacenamiento) 
HARDWARE:
Servidor de aplicaciones (SIVEAP - Gestión territorial)
Servidor de base de dato (SIVEAP - gestión territorial) 
SOFTWARE 
SIVEAP - Gestión Territorial</t>
  </si>
  <si>
    <t xml:space="preserve">
Daño de los equipos de seguridad, equipos de infraestructura del edificio, aires, equipos de almacenamiento y los servidores donde se alojan (FTP - aplicaciones ( GINA - SIGP - SCIENTI - ORFEO - MGI - WEBSAFI) y las bases de datos), (SIVEAP - Gestión Territorial) , debido al daño  de los sistemas de climatización del datacenter y daño y/o descarga de las baterías del equipo UPS, causando perdida de la información y perdida de la continuidad del negocio</t>
  </si>
  <si>
    <t>Plan de capacitación técnica</t>
  </si>
  <si>
    <t>Detective</t>
  </si>
  <si>
    <t>Se publico el concurso de méritos para la ejecución de la consultoría del plan de recuperación de desastres y de las pruebas de ethical hacking, el cual este proceso se declaro desierto, ya que los proveedores no cumplieron con lo requisitos técnicos ni jurídicos.
De acuerdo a directrices de la oficina TIC se acordó que las pruebas de de ethical hacking las va a ejecutar el proveedor del correo electrónico en el mes de noviembre -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</si>
</sst>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quot;$&quot;* #,##0_-;_-&quot;$&quot;* &quot;-&quot;_-;_-@_-"/>
    <numFmt numFmtId="44" formatCode="_-&quot;$&quot;* #,##0.00_-;\-&quot;$&quot;* #,##0.00_-;_-&quot;$&quot;* &quot;-&quot;??_-;_-@_-"/>
    <numFmt numFmtId="43" formatCode="_-* #,##0.00_-;\-* #,##0.00_-;_-* &quot;-&quot;??_-;_-@_-"/>
  </numFmts>
  <fonts count="29" x14ac:knownFonts="1">
    <font>
      <sz val="11"/>
      <color theme="1"/>
      <name val="Calibri"/>
      <family val="2"/>
      <scheme val="minor"/>
    </font>
    <font>
      <sz val="11"/>
      <color theme="1"/>
      <name val="Calibri"/>
      <family val="2"/>
      <scheme val="minor"/>
    </font>
    <font>
      <sz val="11"/>
      <name val="Segoe UI"/>
      <family val="2"/>
    </font>
    <font>
      <sz val="10"/>
      <name val="Arial"/>
      <family val="2"/>
    </font>
    <font>
      <sz val="11"/>
      <color theme="1"/>
      <name val="Arial Narrow"/>
      <family val="2"/>
    </font>
    <font>
      <u/>
      <sz val="11"/>
      <color theme="10"/>
      <name val="Calibri"/>
      <family val="2"/>
      <scheme val="minor"/>
    </font>
    <font>
      <b/>
      <sz val="11"/>
      <color theme="1"/>
      <name val="Calibri"/>
      <family val="2"/>
      <scheme val="minor"/>
    </font>
    <font>
      <b/>
      <sz val="9"/>
      <color indexed="81"/>
      <name val="Tahoma"/>
      <family val="2"/>
    </font>
    <font>
      <sz val="9"/>
      <color indexed="81"/>
      <name val="Tahoma"/>
      <family val="2"/>
    </font>
    <font>
      <sz val="11"/>
      <color indexed="8"/>
      <name val="Calibri"/>
      <family val="2"/>
    </font>
    <font>
      <sz val="11"/>
      <name val="Arial"/>
      <family val="2"/>
    </font>
    <font>
      <b/>
      <sz val="11"/>
      <name val="Arial"/>
      <family val="2"/>
    </font>
    <font>
      <b/>
      <sz val="14"/>
      <name val="Arial"/>
      <family val="2"/>
    </font>
    <font>
      <b/>
      <sz val="14"/>
      <color rgb="FF0070C0"/>
      <name val="Arial"/>
      <family val="2"/>
    </font>
    <font>
      <b/>
      <sz val="14"/>
      <color theme="1"/>
      <name val="Arial"/>
      <family val="2"/>
    </font>
    <font>
      <sz val="12"/>
      <name val="Arial"/>
      <family val="2"/>
    </font>
    <font>
      <b/>
      <sz val="12"/>
      <name val="Arial"/>
      <family val="2"/>
    </font>
    <font>
      <b/>
      <u/>
      <sz val="11"/>
      <name val="Arial"/>
      <family val="2"/>
    </font>
    <font>
      <i/>
      <sz val="11"/>
      <color rgb="FF0070C0"/>
      <name val="Arial"/>
      <family val="2"/>
    </font>
    <font>
      <b/>
      <i/>
      <u/>
      <sz val="11"/>
      <color rgb="FF0070C0"/>
      <name val="Arial"/>
      <family val="2"/>
    </font>
    <font>
      <i/>
      <sz val="11"/>
      <name val="Arial"/>
      <family val="2"/>
    </font>
    <font>
      <b/>
      <sz val="12"/>
      <color theme="0"/>
      <name val="Arial"/>
      <family val="2"/>
    </font>
    <font>
      <u/>
      <sz val="11"/>
      <color theme="10"/>
      <name val="Arial"/>
      <family val="2"/>
    </font>
    <font>
      <sz val="9"/>
      <name val="Arial"/>
      <family val="2"/>
    </font>
    <font>
      <b/>
      <sz val="9"/>
      <name val="Arial"/>
      <family val="2"/>
    </font>
    <font>
      <sz val="9"/>
      <color rgb="FF0070C0"/>
      <name val="Arial"/>
      <family val="2"/>
    </font>
    <font>
      <sz val="9"/>
      <color theme="1"/>
      <name val="Arial"/>
      <family val="2"/>
    </font>
    <font>
      <sz val="9"/>
      <color rgb="FFFF0000"/>
      <name val="Arial"/>
      <family val="2"/>
    </font>
    <font>
      <i/>
      <sz val="9"/>
      <color theme="1"/>
      <name val="Arial"/>
      <family val="2"/>
    </font>
  </fonts>
  <fills count="9">
    <fill>
      <patternFill patternType="none"/>
    </fill>
    <fill>
      <patternFill patternType="gray125"/>
    </fill>
    <fill>
      <patternFill patternType="solid">
        <fgColor theme="0"/>
        <bgColor indexed="64"/>
      </patternFill>
    </fill>
    <fill>
      <patternFill patternType="solid">
        <fgColor indexed="65"/>
        <bgColor theme="0"/>
      </patternFill>
    </fill>
    <fill>
      <patternFill patternType="solid">
        <fgColor theme="0"/>
        <bgColor theme="0"/>
      </patternFill>
    </fill>
    <fill>
      <patternFill patternType="solid">
        <fgColor rgb="FF3772FF"/>
        <bgColor indexed="64"/>
      </patternFill>
    </fill>
    <fill>
      <patternFill patternType="solid">
        <fgColor rgb="FFE6EFFD"/>
        <bgColor indexed="64"/>
      </patternFill>
    </fill>
    <fill>
      <patternFill patternType="solid">
        <fgColor rgb="FF4A7EFF"/>
        <bgColor indexed="64"/>
      </patternFill>
    </fill>
    <fill>
      <patternFill patternType="solid">
        <fgColor theme="6"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75">
    <xf numFmtId="0" fontId="0" fillId="0" borderId="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3" fillId="0" borderId="0"/>
    <xf numFmtId="9" fontId="1" fillId="0" borderId="0" applyFont="0" applyFill="0" applyBorder="0" applyAlignment="0" applyProtection="0"/>
    <xf numFmtId="0" fontId="5" fillId="0" borderId="0" applyNumberFormat="0" applyFill="0" applyBorder="0" applyAlignment="0" applyProtection="0"/>
    <xf numFmtId="0" fontId="9" fillId="0" borderId="0"/>
  </cellStyleXfs>
  <cellXfs count="121">
    <xf numFmtId="0" fontId="0" fillId="0" borderId="0" xfId="0"/>
    <xf numFmtId="0" fontId="2" fillId="2" borderId="0" xfId="0" applyFont="1" applyFill="1"/>
    <xf numFmtId="0" fontId="2" fillId="0" borderId="0" xfId="0" applyFont="1" applyFill="1"/>
    <xf numFmtId="0" fontId="6" fillId="0" borderId="0" xfId="0" applyFont="1" applyAlignment="1"/>
    <xf numFmtId="0" fontId="0" fillId="0" borderId="0" xfId="0" applyAlignment="1"/>
    <xf numFmtId="0" fontId="9" fillId="0" borderId="0" xfId="74" applyFont="1" applyFill="1" applyBorder="1" applyAlignment="1">
      <alignment vertical="center"/>
    </xf>
    <xf numFmtId="0" fontId="4" fillId="2" borderId="1" xfId="0" applyFont="1" applyFill="1" applyBorder="1" applyAlignment="1">
      <alignment vertical="center"/>
    </xf>
    <xf numFmtId="0" fontId="4" fillId="2" borderId="1" xfId="0" applyFont="1" applyFill="1" applyBorder="1" applyAlignment="1">
      <alignment vertical="center" wrapText="1"/>
    </xf>
    <xf numFmtId="0" fontId="15" fillId="0" borderId="1" xfId="0" applyFont="1" applyBorder="1" applyAlignment="1">
      <alignment horizontal="center" vertical="center" wrapText="1"/>
    </xf>
    <xf numFmtId="0" fontId="10" fillId="2" borderId="0" xfId="0" applyFont="1" applyFill="1"/>
    <xf numFmtId="0" fontId="16" fillId="2" borderId="0" xfId="0" applyFont="1" applyFill="1" applyBorder="1" applyAlignment="1">
      <alignment horizontal="center" vertical="center"/>
    </xf>
    <xf numFmtId="0" fontId="16" fillId="2" borderId="0" xfId="0" applyFont="1" applyFill="1" applyBorder="1" applyAlignment="1">
      <alignment horizontal="left" vertical="center"/>
    </xf>
    <xf numFmtId="0" fontId="21" fillId="5"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justify" vertical="center" wrapText="1"/>
    </xf>
    <xf numFmtId="0" fontId="0" fillId="0" borderId="0" xfId="0" applyAlignment="1">
      <alignment wrapText="1"/>
    </xf>
    <xf numFmtId="9" fontId="0" fillId="0" borderId="0" xfId="0" applyNumberFormat="1"/>
    <xf numFmtId="0" fontId="23" fillId="0" borderId="0" xfId="0" applyFont="1"/>
    <xf numFmtId="0" fontId="23" fillId="0" borderId="0" xfId="0" applyFont="1" applyBorder="1" applyAlignment="1">
      <alignment horizontal="center" vertical="center"/>
    </xf>
    <xf numFmtId="0" fontId="24" fillId="3" borderId="0" xfId="0" applyFont="1" applyFill="1" applyBorder="1" applyAlignment="1">
      <alignment horizontal="center" vertical="center" wrapText="1"/>
    </xf>
    <xf numFmtId="0" fontId="26" fillId="0" borderId="0" xfId="0" applyFont="1"/>
    <xf numFmtId="0" fontId="23" fillId="0" borderId="0" xfId="0" applyFont="1" applyBorder="1" applyAlignment="1">
      <alignment horizontal="right" vertical="center"/>
    </xf>
    <xf numFmtId="0" fontId="24" fillId="3" borderId="0" xfId="0" applyFont="1" applyFill="1" applyBorder="1" applyAlignment="1">
      <alignment horizontal="right" vertical="center" wrapText="1"/>
    </xf>
    <xf numFmtId="0" fontId="23" fillId="2" borderId="0" xfId="0" applyFont="1" applyFill="1"/>
    <xf numFmtId="0" fontId="24" fillId="7" borderId="1" xfId="0" applyFont="1" applyFill="1" applyBorder="1" applyAlignment="1">
      <alignment horizontal="center" vertical="center"/>
    </xf>
    <xf numFmtId="0" fontId="24" fillId="6" borderId="1" xfId="0" applyFont="1" applyFill="1" applyBorder="1" applyAlignment="1">
      <alignment horizontal="center" vertical="center" wrapText="1"/>
    </xf>
    <xf numFmtId="0" fontId="24" fillId="6" borderId="1" xfId="0" applyFont="1" applyFill="1" applyBorder="1" applyAlignment="1">
      <alignment horizontal="center" vertical="center" textRotation="90" wrapText="1"/>
    </xf>
    <xf numFmtId="0" fontId="24" fillId="6" borderId="7" xfId="0" applyFont="1" applyFill="1" applyBorder="1" applyAlignment="1">
      <alignment horizontal="center" vertical="center" wrapText="1"/>
    </xf>
    <xf numFmtId="0" fontId="23" fillId="0" borderId="0" xfId="0" applyFont="1" applyAlignment="1">
      <alignment horizontal="center" vertical="center"/>
    </xf>
    <xf numFmtId="0" fontId="23" fillId="0" borderId="0" xfId="0" applyFont="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horizontal="center" vertical="center"/>
    </xf>
    <xf numFmtId="0" fontId="24" fillId="8" borderId="1" xfId="0" applyFont="1" applyFill="1" applyBorder="1" applyAlignment="1">
      <alignment horizontal="center" vertical="center" wrapText="1"/>
    </xf>
    <xf numFmtId="0" fontId="23" fillId="0" borderId="0" xfId="0" applyFont="1" applyAlignment="1">
      <alignment horizontal="center"/>
    </xf>
    <xf numFmtId="0" fontId="23" fillId="0" borderId="0" xfId="0" applyFont="1" applyFill="1" applyAlignment="1">
      <alignment wrapText="1"/>
    </xf>
    <xf numFmtId="0" fontId="23" fillId="0" borderId="0" xfId="0" applyFont="1" applyAlignment="1">
      <alignment wrapText="1"/>
    </xf>
    <xf numFmtId="0" fontId="23" fillId="0" borderId="0" xfId="0" applyFont="1" applyAlignment="1">
      <alignment vertical="center"/>
    </xf>
    <xf numFmtId="0" fontId="26" fillId="2" borderId="0" xfId="0" applyFont="1" applyFill="1"/>
    <xf numFmtId="0" fontId="26" fillId="0" borderId="0" xfId="0" applyFont="1" applyAlignment="1">
      <alignment wrapText="1"/>
    </xf>
    <xf numFmtId="0" fontId="26" fillId="6" borderId="7" xfId="0" applyFont="1" applyFill="1" applyBorder="1" applyAlignment="1">
      <alignment horizontal="center" vertical="center" wrapText="1"/>
    </xf>
    <xf numFmtId="0" fontId="22" fillId="0" borderId="3" xfId="73" applyFont="1" applyFill="1" applyBorder="1" applyAlignment="1">
      <alignment horizontal="left" vertical="center" wrapText="1"/>
    </xf>
    <xf numFmtId="0" fontId="22" fillId="0" borderId="11" xfId="73"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0" fillId="2" borderId="8" xfId="0" applyFont="1" applyFill="1" applyBorder="1" applyAlignment="1">
      <alignment horizontal="justify" vertical="center" wrapText="1"/>
    </xf>
    <xf numFmtId="0" fontId="10" fillId="2" borderId="9" xfId="0" applyFont="1" applyFill="1" applyBorder="1" applyAlignment="1">
      <alignment horizontal="justify" vertical="center" wrapText="1"/>
    </xf>
    <xf numFmtId="0" fontId="10" fillId="2" borderId="10" xfId="0" applyFont="1" applyFill="1" applyBorder="1" applyAlignment="1">
      <alignment horizontal="justify" vertical="center" wrapText="1"/>
    </xf>
    <xf numFmtId="0" fontId="21" fillId="5" borderId="3" xfId="0" applyFont="1" applyFill="1" applyBorder="1" applyAlignment="1">
      <alignment horizontal="center" vertical="center" wrapText="1"/>
    </xf>
    <xf numFmtId="0" fontId="21" fillId="5" borderId="11" xfId="0" applyFont="1" applyFill="1" applyBorder="1" applyAlignment="1">
      <alignment horizontal="center" vertical="center" wrapText="1"/>
    </xf>
    <xf numFmtId="0" fontId="22" fillId="0" borderId="0" xfId="73" applyFont="1" applyAlignment="1">
      <alignment vertical="center"/>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 xfId="0" applyFont="1" applyBorder="1" applyAlignment="1">
      <alignment horizontal="center" vertical="center"/>
    </xf>
    <xf numFmtId="0" fontId="24" fillId="7" borderId="1" xfId="0" applyFont="1" applyFill="1" applyBorder="1" applyAlignment="1">
      <alignment horizontal="center" vertical="center"/>
    </xf>
    <xf numFmtId="0" fontId="24" fillId="2" borderId="0" xfId="0" applyFont="1" applyFill="1" applyBorder="1" applyAlignment="1">
      <alignment horizontal="right" vertical="center"/>
    </xf>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0" fontId="23" fillId="2" borderId="1" xfId="0" applyFont="1" applyFill="1" applyBorder="1" applyAlignment="1" applyProtection="1">
      <alignment horizontal="center" vertical="center"/>
    </xf>
    <xf numFmtId="0" fontId="23" fillId="2" borderId="1" xfId="0" applyFont="1" applyFill="1" applyBorder="1" applyAlignment="1" applyProtection="1">
      <alignment horizontal="center" vertical="center" wrapText="1"/>
    </xf>
    <xf numFmtId="0" fontId="27" fillId="4" borderId="1" xfId="0" applyFont="1" applyFill="1" applyBorder="1" applyAlignment="1" applyProtection="1">
      <alignment horizontal="center" vertical="center" wrapText="1"/>
      <protection locked="0"/>
    </xf>
    <xf numFmtId="0" fontId="23" fillId="4" borderId="1" xfId="0" applyFont="1" applyFill="1" applyBorder="1" applyAlignment="1" applyProtection="1">
      <alignment horizontal="center" vertical="center" wrapText="1"/>
    </xf>
    <xf numFmtId="0" fontId="23" fillId="4" borderId="1" xfId="0" applyFont="1" applyFill="1" applyBorder="1" applyAlignment="1" applyProtection="1">
      <alignment horizontal="center" vertical="center" wrapText="1"/>
      <protection locked="0"/>
    </xf>
    <xf numFmtId="0" fontId="24" fillId="8"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pplyProtection="1">
      <alignment horizontal="center" vertical="center" wrapText="1"/>
    </xf>
    <xf numFmtId="0" fontId="24" fillId="3" borderId="1" xfId="0" applyFont="1" applyFill="1" applyBorder="1" applyAlignment="1">
      <alignment horizontal="center" vertical="center" wrapText="1"/>
    </xf>
    <xf numFmtId="0" fontId="24" fillId="7" borderId="8" xfId="0" applyFont="1" applyFill="1" applyBorder="1" applyAlignment="1">
      <alignment horizontal="center" vertical="center"/>
    </xf>
    <xf numFmtId="0" fontId="24" fillId="7" borderId="9" xfId="0" applyFont="1" applyFill="1" applyBorder="1" applyAlignment="1">
      <alignment horizontal="center" vertical="center"/>
    </xf>
    <xf numFmtId="14" fontId="23" fillId="0" borderId="1" xfId="0" applyNumberFormat="1" applyFont="1" applyBorder="1" applyAlignment="1">
      <alignment horizontal="center" vertical="center" wrapText="1"/>
    </xf>
    <xf numFmtId="0" fontId="24" fillId="7" borderId="1" xfId="0" applyFont="1" applyFill="1" applyBorder="1" applyAlignment="1">
      <alignment horizontal="center" vertical="center" wrapText="1"/>
    </xf>
    <xf numFmtId="0" fontId="23" fillId="4" borderId="5" xfId="0" applyFont="1" applyFill="1" applyBorder="1" applyAlignment="1" applyProtection="1">
      <alignment horizontal="center" vertical="center" wrapText="1"/>
      <protection locked="0"/>
    </xf>
    <xf numFmtId="0" fontId="23" fillId="4" borderId="6" xfId="0" applyFont="1" applyFill="1" applyBorder="1" applyAlignment="1" applyProtection="1">
      <alignment horizontal="center" vertical="center" wrapText="1"/>
      <protection locked="0"/>
    </xf>
    <xf numFmtId="0" fontId="23" fillId="4" borderId="7" xfId="0" applyFont="1" applyFill="1" applyBorder="1" applyAlignment="1" applyProtection="1">
      <alignment horizontal="center" vertical="center" wrapText="1"/>
      <protection locked="0"/>
    </xf>
    <xf numFmtId="0" fontId="27" fillId="0" borderId="1" xfId="0" applyFont="1" applyBorder="1" applyAlignment="1">
      <alignment horizontal="center" vertical="center" wrapText="1"/>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4" borderId="5" xfId="0" applyFont="1" applyFill="1" applyBorder="1" applyAlignment="1" applyProtection="1">
      <alignment horizontal="center" vertical="center" wrapText="1"/>
    </xf>
    <xf numFmtId="0" fontId="23" fillId="4" borderId="6" xfId="0" applyFont="1" applyFill="1" applyBorder="1" applyAlignment="1" applyProtection="1">
      <alignment horizontal="center" vertical="center" wrapText="1"/>
    </xf>
    <xf numFmtId="0" fontId="23" fillId="4" borderId="7" xfId="0" applyFont="1" applyFill="1" applyBorder="1" applyAlignment="1" applyProtection="1">
      <alignment horizontal="center" vertical="center" wrapText="1"/>
    </xf>
    <xf numFmtId="0" fontId="26" fillId="4" borderId="5" xfId="0" applyFont="1" applyFill="1" applyBorder="1" applyAlignment="1" applyProtection="1">
      <alignment horizontal="center" vertical="center" wrapText="1"/>
      <protection locked="0"/>
    </xf>
    <xf numFmtId="0" fontId="26" fillId="4" borderId="6" xfId="0" applyFont="1" applyFill="1" applyBorder="1" applyAlignment="1" applyProtection="1">
      <alignment horizontal="center" vertical="center" wrapText="1"/>
      <protection locked="0"/>
    </xf>
    <xf numFmtId="0" fontId="26" fillId="4" borderId="7" xfId="0" applyFont="1" applyFill="1" applyBorder="1" applyAlignment="1" applyProtection="1">
      <alignment horizontal="center" vertical="center" wrapText="1"/>
      <protection locked="0"/>
    </xf>
    <xf numFmtId="0" fontId="23" fillId="0" borderId="1" xfId="0" applyFont="1" applyBorder="1" applyAlignment="1">
      <alignment horizontal="left"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4" fillId="7" borderId="18" xfId="0" applyFont="1" applyFill="1" applyBorder="1" applyAlignment="1">
      <alignment horizontal="center" vertical="center" wrapText="1"/>
    </xf>
    <xf numFmtId="0" fontId="24" fillId="7" borderId="0"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9" xfId="0" applyFont="1" applyFill="1" applyBorder="1" applyAlignment="1">
      <alignment horizontal="center" vertical="center" wrapText="1"/>
    </xf>
  </cellXfs>
  <cellStyles count="75">
    <cellStyle name="Excel Built-in Normal" xfId="74" xr:uid="{00000000-0005-0000-0000-000000000000}"/>
    <cellStyle name="Hipervínculo" xfId="73" builtinId="8"/>
    <cellStyle name="Millares 2" xfId="3" xr:uid="{00000000-0005-0000-0000-000002000000}"/>
    <cellStyle name="Millares 2 2" xfId="4" xr:uid="{00000000-0005-0000-0000-000003000000}"/>
    <cellStyle name="Millares 2 2 2" xfId="14" xr:uid="{00000000-0005-0000-0000-000004000000}"/>
    <cellStyle name="Millares 2 2 2 2" xfId="35" xr:uid="{00000000-0005-0000-0000-000005000000}"/>
    <cellStyle name="Millares 2 2 2 3" xfId="63" xr:uid="{00000000-0005-0000-0000-000006000000}"/>
    <cellStyle name="Millares 2 2 3" xfId="25" xr:uid="{00000000-0005-0000-0000-000007000000}"/>
    <cellStyle name="Millares 2 2 4" xfId="53" xr:uid="{00000000-0005-0000-0000-000008000000}"/>
    <cellStyle name="Millares 2 3" xfId="13" xr:uid="{00000000-0005-0000-0000-000009000000}"/>
    <cellStyle name="Millares 2 3 2" xfId="34" xr:uid="{00000000-0005-0000-0000-00000A000000}"/>
    <cellStyle name="Millares 2 3 3" xfId="62" xr:uid="{00000000-0005-0000-0000-00000B000000}"/>
    <cellStyle name="Millares 2 4" xfId="24" xr:uid="{00000000-0005-0000-0000-00000C000000}"/>
    <cellStyle name="Millares 2 5" xfId="52" xr:uid="{00000000-0005-0000-0000-00000D000000}"/>
    <cellStyle name="Moneda [0] 2" xfId="2" xr:uid="{00000000-0005-0000-0000-00000E000000}"/>
    <cellStyle name="Moneda [0] 2 2" xfId="7" xr:uid="{00000000-0005-0000-0000-00000F000000}"/>
    <cellStyle name="Moneda [0] 2 2 2" xfId="17" xr:uid="{00000000-0005-0000-0000-000010000000}"/>
    <cellStyle name="Moneda [0] 2 2 2 2" xfId="38" xr:uid="{00000000-0005-0000-0000-000011000000}"/>
    <cellStyle name="Moneda [0] 2 2 2 3" xfId="66" xr:uid="{00000000-0005-0000-0000-000012000000}"/>
    <cellStyle name="Moneda [0] 2 2 3" xfId="28" xr:uid="{00000000-0005-0000-0000-000013000000}"/>
    <cellStyle name="Moneda [0] 2 2 4" xfId="56" xr:uid="{00000000-0005-0000-0000-000014000000}"/>
    <cellStyle name="Moneda [0] 2 3" xfId="12" xr:uid="{00000000-0005-0000-0000-000015000000}"/>
    <cellStyle name="Moneda [0] 2 3 2" xfId="33" xr:uid="{00000000-0005-0000-0000-000016000000}"/>
    <cellStyle name="Moneda [0] 2 3 3" xfId="61" xr:uid="{00000000-0005-0000-0000-000017000000}"/>
    <cellStyle name="Moneda [0] 2 4" xfId="23" xr:uid="{00000000-0005-0000-0000-000018000000}"/>
    <cellStyle name="Moneda [0] 2 5" xfId="51" xr:uid="{00000000-0005-0000-0000-000019000000}"/>
    <cellStyle name="Moneda [0] 3" xfId="6" xr:uid="{00000000-0005-0000-0000-00001A000000}"/>
    <cellStyle name="Moneda [0] 3 2" xfId="16" xr:uid="{00000000-0005-0000-0000-00001B000000}"/>
    <cellStyle name="Moneda [0] 3 2 2" xfId="37" xr:uid="{00000000-0005-0000-0000-00001C000000}"/>
    <cellStyle name="Moneda [0] 3 2 3" xfId="65" xr:uid="{00000000-0005-0000-0000-00001D000000}"/>
    <cellStyle name="Moneda [0] 3 3" xfId="27" xr:uid="{00000000-0005-0000-0000-00001E000000}"/>
    <cellStyle name="Moneda [0] 3 4" xfId="55" xr:uid="{00000000-0005-0000-0000-00001F000000}"/>
    <cellStyle name="Moneda [0] 4" xfId="10" xr:uid="{00000000-0005-0000-0000-000020000000}"/>
    <cellStyle name="Moneda [0] 4 2" xfId="31" xr:uid="{00000000-0005-0000-0000-000021000000}"/>
    <cellStyle name="Moneda [0] 4 3" xfId="59" xr:uid="{00000000-0005-0000-0000-000022000000}"/>
    <cellStyle name="Moneda [0] 5" xfId="21" xr:uid="{00000000-0005-0000-0000-000023000000}"/>
    <cellStyle name="Moneda [0] 6" xfId="49" xr:uid="{00000000-0005-0000-0000-000024000000}"/>
    <cellStyle name="Moneda 10" xfId="44" xr:uid="{00000000-0005-0000-0000-000025000000}"/>
    <cellStyle name="Moneda 11" xfId="45" xr:uid="{00000000-0005-0000-0000-000026000000}"/>
    <cellStyle name="Moneda 12" xfId="46" xr:uid="{00000000-0005-0000-0000-000027000000}"/>
    <cellStyle name="Moneda 13" xfId="48" xr:uid="{00000000-0005-0000-0000-000028000000}"/>
    <cellStyle name="Moneda 14" xfId="47" xr:uid="{00000000-0005-0000-0000-000029000000}"/>
    <cellStyle name="Moneda 15" xfId="69" xr:uid="{00000000-0005-0000-0000-00002A000000}"/>
    <cellStyle name="Moneda 2" xfId="1" xr:uid="{00000000-0005-0000-0000-00002B000000}"/>
    <cellStyle name="Moneda 2 2" xfId="8" xr:uid="{00000000-0005-0000-0000-00002C000000}"/>
    <cellStyle name="Moneda 2 2 2" xfId="18" xr:uid="{00000000-0005-0000-0000-00002D000000}"/>
    <cellStyle name="Moneda 2 2 2 2" xfId="39" xr:uid="{00000000-0005-0000-0000-00002E000000}"/>
    <cellStyle name="Moneda 2 2 2 3" xfId="67" xr:uid="{00000000-0005-0000-0000-00002F000000}"/>
    <cellStyle name="Moneda 2 2 3" xfId="29" xr:uid="{00000000-0005-0000-0000-000030000000}"/>
    <cellStyle name="Moneda 2 2 4" xfId="57" xr:uid="{00000000-0005-0000-0000-000031000000}"/>
    <cellStyle name="Moneda 2 3" xfId="11" xr:uid="{00000000-0005-0000-0000-000032000000}"/>
    <cellStyle name="Moneda 2 3 2" xfId="32" xr:uid="{00000000-0005-0000-0000-000033000000}"/>
    <cellStyle name="Moneda 2 3 3" xfId="60" xr:uid="{00000000-0005-0000-0000-000034000000}"/>
    <cellStyle name="Moneda 2 4" xfId="22" xr:uid="{00000000-0005-0000-0000-000035000000}"/>
    <cellStyle name="Moneda 2 5" xfId="50" xr:uid="{00000000-0005-0000-0000-000036000000}"/>
    <cellStyle name="Moneda 3" xfId="5" xr:uid="{00000000-0005-0000-0000-000037000000}"/>
    <cellStyle name="Moneda 3 2" xfId="15" xr:uid="{00000000-0005-0000-0000-000038000000}"/>
    <cellStyle name="Moneda 3 2 2" xfId="36" xr:uid="{00000000-0005-0000-0000-000039000000}"/>
    <cellStyle name="Moneda 3 2 3" xfId="64" xr:uid="{00000000-0005-0000-0000-00003A000000}"/>
    <cellStyle name="Moneda 3 3" xfId="26" xr:uid="{00000000-0005-0000-0000-00003B000000}"/>
    <cellStyle name="Moneda 3 4" xfId="54" xr:uid="{00000000-0005-0000-0000-00003C000000}"/>
    <cellStyle name="Moneda 4" xfId="9" xr:uid="{00000000-0005-0000-0000-00003D000000}"/>
    <cellStyle name="Moneda 4 2" xfId="30" xr:uid="{00000000-0005-0000-0000-00003E000000}"/>
    <cellStyle name="Moneda 4 3" xfId="58" xr:uid="{00000000-0005-0000-0000-00003F000000}"/>
    <cellStyle name="Moneda 5" xfId="19" xr:uid="{00000000-0005-0000-0000-000040000000}"/>
    <cellStyle name="Moneda 5 2" xfId="40" xr:uid="{00000000-0005-0000-0000-000041000000}"/>
    <cellStyle name="Moneda 5 3" xfId="68" xr:uid="{00000000-0005-0000-0000-000042000000}"/>
    <cellStyle name="Moneda 6" xfId="20" xr:uid="{00000000-0005-0000-0000-000043000000}"/>
    <cellStyle name="Moneda 7" xfId="41" xr:uid="{00000000-0005-0000-0000-000044000000}"/>
    <cellStyle name="Moneda 8" xfId="43" xr:uid="{00000000-0005-0000-0000-000045000000}"/>
    <cellStyle name="Moneda 9" xfId="42" xr:uid="{00000000-0005-0000-0000-000046000000}"/>
    <cellStyle name="Normal" xfId="0" builtinId="0"/>
    <cellStyle name="Normal 2" xfId="71" xr:uid="{00000000-0005-0000-0000-000048000000}"/>
    <cellStyle name="Normal 2 2" xfId="70" xr:uid="{00000000-0005-0000-0000-000049000000}"/>
    <cellStyle name="Porcentual 4" xfId="72" xr:uid="{00000000-0005-0000-0000-00004A000000}"/>
  </cellStyles>
  <dxfs count="40">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0000FF"/>
      <color rgb="FFE6EFFD"/>
      <color rgb="FF4A7EFF"/>
      <color rgb="FF33A584"/>
      <color rgb="FF81ABFF"/>
      <color rgb="FF3772FF"/>
      <color rgb="FF2AA0B0"/>
      <color rgb="FF00939B"/>
      <color rgb="FF33CCCC"/>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Modelo 2'!&#193;rea_de_impresi&#243;n"/><Relationship Id="rId2" Type="http://schemas.openxmlformats.org/officeDocument/2006/relationships/hyperlink" Target="#'Modelo 3'!&#193;rea_de_impresi&#243;n"/><Relationship Id="rId1" Type="http://schemas.openxmlformats.org/officeDocument/2006/relationships/hyperlink" Target="#'Modelo 4'!&#193;rea_de_impresi&#243;n"/><Relationship Id="rId6" Type="http://schemas.openxmlformats.org/officeDocument/2006/relationships/image" Target="../media/image1.png"/><Relationship Id="rId5" Type="http://schemas.openxmlformats.org/officeDocument/2006/relationships/hyperlink" Target="#'Modelo 5'!A1"/><Relationship Id="rId4" Type="http://schemas.openxmlformats.org/officeDocument/2006/relationships/hyperlink" Target="#'Modelo 1'!&#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1023937</xdr:colOff>
      <xdr:row>11</xdr:row>
      <xdr:rowOff>35719</xdr:rowOff>
    </xdr:from>
    <xdr:to>
      <xdr:col>3</xdr:col>
      <xdr:colOff>1549136</xdr:colOff>
      <xdr:row>11</xdr:row>
      <xdr:rowOff>452438</xdr:rowOff>
    </xdr:to>
    <xdr:sp macro="" textlink="">
      <xdr:nvSpPr>
        <xdr:cNvPr id="6" name="Flecha derecha 5">
          <a:hlinkClick xmlns:r="http://schemas.openxmlformats.org/officeDocument/2006/relationships" r:id="rId1"/>
          <a:extLst>
            <a:ext uri="{FF2B5EF4-FFF2-40B4-BE49-F238E27FC236}">
              <a16:creationId xmlns:a16="http://schemas.microsoft.com/office/drawing/2014/main" id="{00000000-0008-0000-0000-000006000000}"/>
            </a:ext>
          </a:extLst>
        </xdr:cNvPr>
        <xdr:cNvSpPr/>
      </xdr:nvSpPr>
      <xdr:spPr>
        <a:xfrm>
          <a:off x="11953875" y="7286625"/>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1045368</xdr:colOff>
      <xdr:row>10</xdr:row>
      <xdr:rowOff>21431</xdr:rowOff>
    </xdr:from>
    <xdr:to>
      <xdr:col>3</xdr:col>
      <xdr:colOff>1570567</xdr:colOff>
      <xdr:row>10</xdr:row>
      <xdr:rowOff>438150</xdr:rowOff>
    </xdr:to>
    <xdr:sp macro="" textlink="">
      <xdr:nvSpPr>
        <xdr:cNvPr id="7" name="Flecha derecha 6">
          <a:hlinkClick xmlns:r="http://schemas.openxmlformats.org/officeDocument/2006/relationships" r:id="rId2"/>
          <a:extLst>
            <a:ext uri="{FF2B5EF4-FFF2-40B4-BE49-F238E27FC236}">
              <a16:creationId xmlns:a16="http://schemas.microsoft.com/office/drawing/2014/main" id="{00000000-0008-0000-0000-000007000000}"/>
            </a:ext>
          </a:extLst>
        </xdr:cNvPr>
        <xdr:cNvSpPr/>
      </xdr:nvSpPr>
      <xdr:spPr>
        <a:xfrm>
          <a:off x="11975306" y="6772275"/>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1054893</xdr:colOff>
      <xdr:row>9</xdr:row>
      <xdr:rowOff>102394</xdr:rowOff>
    </xdr:from>
    <xdr:to>
      <xdr:col>3</xdr:col>
      <xdr:colOff>1580092</xdr:colOff>
      <xdr:row>9</xdr:row>
      <xdr:rowOff>519113</xdr:rowOff>
    </xdr:to>
    <xdr:sp macro="" textlink="">
      <xdr:nvSpPr>
        <xdr:cNvPr id="8" name="Flecha derecha 7">
          <a:hlinkClick xmlns:r="http://schemas.openxmlformats.org/officeDocument/2006/relationships" r:id="rId3"/>
          <a:extLst>
            <a:ext uri="{FF2B5EF4-FFF2-40B4-BE49-F238E27FC236}">
              <a16:creationId xmlns:a16="http://schemas.microsoft.com/office/drawing/2014/main" id="{00000000-0008-0000-0000-000008000000}"/>
            </a:ext>
          </a:extLst>
        </xdr:cNvPr>
        <xdr:cNvSpPr/>
      </xdr:nvSpPr>
      <xdr:spPr>
        <a:xfrm>
          <a:off x="11984831" y="6234113"/>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1064418</xdr:colOff>
      <xdr:row>8</xdr:row>
      <xdr:rowOff>88107</xdr:rowOff>
    </xdr:from>
    <xdr:to>
      <xdr:col>3</xdr:col>
      <xdr:colOff>1589617</xdr:colOff>
      <xdr:row>8</xdr:row>
      <xdr:rowOff>504826</xdr:rowOff>
    </xdr:to>
    <xdr:sp macro="" textlink="">
      <xdr:nvSpPr>
        <xdr:cNvPr id="9" name="Flecha derecha 8">
          <a:hlinkClick xmlns:r="http://schemas.openxmlformats.org/officeDocument/2006/relationships" r:id="rId4"/>
          <a:extLst>
            <a:ext uri="{FF2B5EF4-FFF2-40B4-BE49-F238E27FC236}">
              <a16:creationId xmlns:a16="http://schemas.microsoft.com/office/drawing/2014/main" id="{00000000-0008-0000-0000-000009000000}"/>
            </a:ext>
          </a:extLst>
        </xdr:cNvPr>
        <xdr:cNvSpPr/>
      </xdr:nvSpPr>
      <xdr:spPr>
        <a:xfrm>
          <a:off x="11994356" y="5672138"/>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1023937</xdr:colOff>
      <xdr:row>12</xdr:row>
      <xdr:rowOff>35719</xdr:rowOff>
    </xdr:from>
    <xdr:to>
      <xdr:col>3</xdr:col>
      <xdr:colOff>1549136</xdr:colOff>
      <xdr:row>12</xdr:row>
      <xdr:rowOff>452438</xdr:rowOff>
    </xdr:to>
    <xdr:sp macro="" textlink="">
      <xdr:nvSpPr>
        <xdr:cNvPr id="10" name="Flecha derecha 9">
          <a:hlinkClick xmlns:r="http://schemas.openxmlformats.org/officeDocument/2006/relationships" r:id="rId5"/>
          <a:extLst>
            <a:ext uri="{FF2B5EF4-FFF2-40B4-BE49-F238E27FC236}">
              <a16:creationId xmlns:a16="http://schemas.microsoft.com/office/drawing/2014/main" id="{00000000-0008-0000-0000-00000A000000}"/>
            </a:ext>
          </a:extLst>
        </xdr:cNvPr>
        <xdr:cNvSpPr/>
      </xdr:nvSpPr>
      <xdr:spPr>
        <a:xfrm>
          <a:off x="11953875" y="7286625"/>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0</xdr:col>
      <xdr:colOff>1</xdr:colOff>
      <xdr:row>0</xdr:row>
      <xdr:rowOff>166687</xdr:rowOff>
    </xdr:from>
    <xdr:to>
      <xdr:col>1</xdr:col>
      <xdr:colOff>2405063</xdr:colOff>
      <xdr:row>2</xdr:row>
      <xdr:rowOff>142874</xdr:rowOff>
    </xdr:to>
    <xdr:pic>
      <xdr:nvPicPr>
        <xdr:cNvPr id="12" name="Imagen 11">
          <a:extLst>
            <a:ext uri="{FF2B5EF4-FFF2-40B4-BE49-F238E27FC236}">
              <a16:creationId xmlns:a16="http://schemas.microsoft.com/office/drawing/2014/main" id="{05A82511-E740-412B-98BF-D409F342E0B7}"/>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 y="166687"/>
          <a:ext cx="2881312" cy="63103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31295</xdr:colOff>
      <xdr:row>0</xdr:row>
      <xdr:rowOff>73477</xdr:rowOff>
    </xdr:from>
    <xdr:to>
      <xdr:col>2</xdr:col>
      <xdr:colOff>1719262</xdr:colOff>
      <xdr:row>2</xdr:row>
      <xdr:rowOff>142874</xdr:rowOff>
    </xdr:to>
    <xdr:pic>
      <xdr:nvPicPr>
        <xdr:cNvPr id="3" name="Imagen 2">
          <a:extLst>
            <a:ext uri="{FF2B5EF4-FFF2-40B4-BE49-F238E27FC236}">
              <a16:creationId xmlns:a16="http://schemas.microsoft.com/office/drawing/2014/main" id="{76F9B949-BCF2-49F1-B85D-9ACB4E4E86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95" y="73477"/>
          <a:ext cx="3473905" cy="736147"/>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SPI/PLANEACION/PLAN%20DE%20ACCION%202019/ENERO/Mapa%20de%20Riesgos%20de%20Seguridad%20Digit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DIGITAL"/>
      <sheetName val="Hoja3"/>
      <sheetName val="Hoja4"/>
      <sheetName val="Hoja6"/>
      <sheetName val="Matriz de calificación"/>
      <sheetName val="Control de Cambios"/>
      <sheetName val="Hoja5"/>
      <sheetName val="AMENAZAS"/>
      <sheetName val="VULNERABILIDADES"/>
      <sheetName val="TIPO DE RIESGO"/>
    </sheetNames>
    <sheetDataSet>
      <sheetData sheetId="0"/>
      <sheetData sheetId="1"/>
      <sheetData sheetId="2"/>
      <sheetData sheetId="3"/>
      <sheetData sheetId="4"/>
      <sheetData sheetId="5"/>
      <sheetData sheetId="6">
        <row r="20">
          <cell r="L20" t="str">
            <v>ProbableModerado</v>
          </cell>
        </row>
      </sheetData>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3"/>
  <sheetViews>
    <sheetView workbookViewId="0">
      <selection sqref="A1:B3"/>
    </sheetView>
  </sheetViews>
  <sheetFormatPr baseColWidth="10" defaultColWidth="11.5703125" defaultRowHeight="16.5" x14ac:dyDescent="0.3"/>
  <cols>
    <col min="1" max="1" width="7.140625" style="1" customWidth="1"/>
    <col min="2" max="2" width="36.5703125" style="1" customWidth="1"/>
    <col min="3" max="3" width="120.140625" style="1" customWidth="1"/>
    <col min="4" max="4" width="41" style="1" customWidth="1"/>
    <col min="5" max="5" width="16.85546875" style="1" bestFit="1" customWidth="1"/>
    <col min="6" max="6" width="18.42578125" style="1" bestFit="1" customWidth="1"/>
    <col min="7" max="8" width="11.5703125" style="1"/>
    <col min="9" max="9" width="11.5703125" style="1" customWidth="1"/>
    <col min="10" max="16384" width="11.5703125" style="1"/>
  </cols>
  <sheetData>
    <row r="1" spans="1:4" ht="23.25" customHeight="1" x14ac:dyDescent="0.3">
      <c r="A1" s="42"/>
      <c r="B1" s="43"/>
      <c r="C1" s="44" t="s">
        <v>140</v>
      </c>
      <c r="D1" s="8" t="s">
        <v>141</v>
      </c>
    </row>
    <row r="2" spans="1:4" ht="28.5" customHeight="1" x14ac:dyDescent="0.3">
      <c r="A2" s="43"/>
      <c r="B2" s="43"/>
      <c r="C2" s="44"/>
      <c r="D2" s="8" t="s">
        <v>142</v>
      </c>
    </row>
    <row r="3" spans="1:4" ht="24" customHeight="1" x14ac:dyDescent="0.3">
      <c r="A3" s="43"/>
      <c r="B3" s="43"/>
      <c r="C3" s="44"/>
      <c r="D3" s="8" t="s">
        <v>143</v>
      </c>
    </row>
    <row r="4" spans="1:4" x14ac:dyDescent="0.3">
      <c r="A4" s="9"/>
      <c r="B4" s="9"/>
      <c r="C4" s="9"/>
      <c r="D4" s="9"/>
    </row>
    <row r="5" spans="1:4" ht="409.5" customHeight="1" x14ac:dyDescent="0.3">
      <c r="A5" s="45" t="s">
        <v>144</v>
      </c>
      <c r="B5" s="46"/>
      <c r="C5" s="46"/>
      <c r="D5" s="47"/>
    </row>
    <row r="6" spans="1:4" x14ac:dyDescent="0.3">
      <c r="A6" s="9"/>
      <c r="B6" s="10"/>
      <c r="C6" s="11"/>
      <c r="D6" s="11"/>
    </row>
    <row r="7" spans="1:4" ht="52.5" customHeight="1" x14ac:dyDescent="0.3">
      <c r="A7" s="12" t="s">
        <v>1</v>
      </c>
      <c r="B7" s="48" t="s">
        <v>112</v>
      </c>
      <c r="C7" s="49"/>
      <c r="D7" s="12" t="s">
        <v>2</v>
      </c>
    </row>
    <row r="8" spans="1:4" s="2" customFormat="1" ht="42.75" customHeight="1" x14ac:dyDescent="0.3">
      <c r="A8" s="51" t="s">
        <v>105</v>
      </c>
      <c r="B8" s="52"/>
      <c r="C8" s="52"/>
      <c r="D8" s="53"/>
    </row>
    <row r="9" spans="1:4" s="2" customFormat="1" ht="42.75" customHeight="1" x14ac:dyDescent="0.3">
      <c r="A9" s="13">
        <v>1</v>
      </c>
      <c r="B9" s="50" t="s">
        <v>106</v>
      </c>
      <c r="C9" s="50"/>
      <c r="D9" s="14"/>
    </row>
    <row r="10" spans="1:4" s="2" customFormat="1" ht="48.75" customHeight="1" x14ac:dyDescent="0.3">
      <c r="A10" s="13">
        <v>2</v>
      </c>
      <c r="B10" s="40" t="s">
        <v>107</v>
      </c>
      <c r="C10" s="41"/>
      <c r="D10" s="14"/>
    </row>
    <row r="11" spans="1:4" s="2" customFormat="1" ht="39.75" customHeight="1" x14ac:dyDescent="0.3">
      <c r="A11" s="13">
        <v>3</v>
      </c>
      <c r="B11" s="40" t="s">
        <v>108</v>
      </c>
      <c r="C11" s="41"/>
      <c r="D11" s="14"/>
    </row>
    <row r="12" spans="1:4" s="2" customFormat="1" ht="39.75" customHeight="1" x14ac:dyDescent="0.3">
      <c r="A12" s="13">
        <v>4</v>
      </c>
      <c r="B12" s="40" t="s">
        <v>134</v>
      </c>
      <c r="C12" s="41"/>
      <c r="D12" s="14"/>
    </row>
    <row r="13" spans="1:4" s="2" customFormat="1" ht="39.75" customHeight="1" x14ac:dyDescent="0.3">
      <c r="A13" s="13">
        <v>5</v>
      </c>
      <c r="B13" s="40" t="s">
        <v>135</v>
      </c>
      <c r="C13" s="41"/>
      <c r="D13" s="14"/>
    </row>
  </sheetData>
  <mergeCells count="10">
    <mergeCell ref="B13:C13"/>
    <mergeCell ref="A1:B3"/>
    <mergeCell ref="C1:C3"/>
    <mergeCell ref="A5:D5"/>
    <mergeCell ref="B12:C12"/>
    <mergeCell ref="B7:C7"/>
    <mergeCell ref="B9:C9"/>
    <mergeCell ref="B10:C10"/>
    <mergeCell ref="B11:C11"/>
    <mergeCell ref="A8:D8"/>
  </mergeCells>
  <hyperlinks>
    <hyperlink ref="B10:C10" location="'Modelo 2'!Área_de_impresión" display="Modelo 2" xr:uid="{00000000-0004-0000-0000-000000000000}"/>
    <hyperlink ref="B11:C11" location="'Modelo 3'!Área_de_impresión" display="Modelo 3" xr:uid="{00000000-0004-0000-0000-000001000000}"/>
    <hyperlink ref="B12:C12" location="'Modelo 4'!Área_de_impresión" display="Modelo 4" xr:uid="{00000000-0004-0000-0000-000002000000}"/>
    <hyperlink ref="B13:C13" location="'Modelo 5'!A1" display="Modelo 5 (Plan de Tratamiento de Riesgos)" xr:uid="{00000000-0004-0000-0000-000003000000}"/>
    <hyperlink ref="B9:C9" location="'Modelo 1'!Área_de_impresión" display="Modelo 1. Tipo Excel" xr:uid="{00000000-0004-0000-0000-000004000000}"/>
  </hyperlinks>
  <printOptions horizontalCentered="1"/>
  <pageMargins left="0.39370078740157483" right="0.39370078740157483" top="0.39370078740157483" bottom="0.39370078740157483" header="0.31496062992125984" footer="0.31496062992125984"/>
  <pageSetup scale="6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X47"/>
  <sheetViews>
    <sheetView tabSelected="1" topLeftCell="A11" zoomScaleNormal="100" workbookViewId="0">
      <pane xSplit="5" ySplit="2" topLeftCell="AO36" activePane="bottomRight" state="frozen"/>
      <selection activeCell="A11" sqref="A11"/>
      <selection pane="topRight" activeCell="F11" sqref="F11"/>
      <selection pane="bottomLeft" activeCell="A13" sqref="A13"/>
      <selection pane="bottomRight" activeCell="AO37" sqref="AO37:AS40"/>
    </sheetView>
  </sheetViews>
  <sheetFormatPr baseColWidth="10" defaultColWidth="11.42578125" defaultRowHeight="12" x14ac:dyDescent="0.2"/>
  <cols>
    <col min="1" max="1" width="4.85546875" style="28" customWidth="1"/>
    <col min="2" max="2" width="21.85546875" style="17" customWidth="1"/>
    <col min="3" max="4" width="26.42578125" style="33" customWidth="1"/>
    <col min="5" max="5" width="29" style="33" customWidth="1"/>
    <col min="6" max="6" width="41.85546875" style="33" customWidth="1"/>
    <col min="7" max="8" width="25.28515625" style="33" customWidth="1"/>
    <col min="9" max="9" width="14.140625" style="35" customWidth="1"/>
    <col min="10" max="10" width="10.42578125" style="35" customWidth="1"/>
    <col min="11" max="11" width="8" style="35" customWidth="1"/>
    <col min="12" max="12" width="8.85546875" style="17" customWidth="1"/>
    <col min="13" max="13" width="36.7109375" style="17" customWidth="1"/>
    <col min="14" max="14" width="15.28515625" style="17" customWidth="1"/>
    <col min="15" max="15" width="10.42578125" style="17" customWidth="1"/>
    <col min="16" max="16" width="17.5703125" style="17" customWidth="1"/>
    <col min="17" max="21" width="18.5703125" style="17" customWidth="1"/>
    <col min="22" max="22" width="8.85546875" style="17" customWidth="1"/>
    <col min="23" max="23" width="11.7109375" style="35" customWidth="1"/>
    <col min="24" max="24" width="11.42578125" style="35" customWidth="1"/>
    <col min="25" max="25" width="8.7109375" style="17" customWidth="1"/>
    <col min="26" max="26" width="7.28515625" style="17" customWidth="1"/>
    <col min="27" max="27" width="9.85546875" style="17" customWidth="1"/>
    <col min="28" max="28" width="7.5703125" style="17" customWidth="1"/>
    <col min="29" max="29" width="15.5703125" style="17" customWidth="1"/>
    <col min="30" max="30" width="13.85546875" style="17" customWidth="1"/>
    <col min="31" max="31" width="8" style="17" customWidth="1"/>
    <col min="32" max="32" width="12.5703125" style="36" customWidth="1"/>
    <col min="33" max="33" width="9.42578125" style="36" customWidth="1"/>
    <col min="34" max="34" width="16.42578125" style="36" customWidth="1"/>
    <col min="35" max="35" width="15.28515625" style="36" customWidth="1"/>
    <col min="36" max="38" width="11.42578125" style="17" customWidth="1"/>
    <col min="39" max="39" width="16.5703125" style="17" customWidth="1"/>
    <col min="40" max="40" width="76.85546875" style="20" customWidth="1"/>
    <col min="41" max="16384" width="11.42578125" style="17"/>
  </cols>
  <sheetData>
    <row r="1" spans="1:50" ht="26.25" customHeight="1" x14ac:dyDescent="0.2">
      <c r="A1" s="72"/>
      <c r="B1" s="72"/>
      <c r="C1" s="72"/>
      <c r="D1" s="85" t="s">
        <v>139</v>
      </c>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3" t="s">
        <v>199</v>
      </c>
      <c r="AN1" s="83"/>
    </row>
    <row r="2" spans="1:50" ht="26.25" customHeight="1" x14ac:dyDescent="0.2">
      <c r="A2" s="72"/>
      <c r="B2" s="72"/>
      <c r="C2" s="72"/>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3" t="s">
        <v>200</v>
      </c>
      <c r="AN2" s="83"/>
    </row>
    <row r="3" spans="1:50" ht="26.25" customHeight="1" x14ac:dyDescent="0.2">
      <c r="A3" s="72"/>
      <c r="B3" s="72"/>
      <c r="C3" s="72"/>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3" t="s">
        <v>201</v>
      </c>
      <c r="AN3" s="83"/>
    </row>
    <row r="4" spans="1:50" ht="21.75" customHeight="1" x14ac:dyDescent="0.2">
      <c r="A4" s="18"/>
      <c r="B4" s="18"/>
      <c r="C4" s="18"/>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row>
    <row r="5" spans="1:50" s="20" customFormat="1" ht="44.25" customHeight="1" x14ac:dyDescent="0.2">
      <c r="A5" s="74" t="s">
        <v>109</v>
      </c>
      <c r="B5" s="74"/>
      <c r="C5" s="74"/>
      <c r="D5" s="74"/>
      <c r="E5" s="75" t="s">
        <v>174</v>
      </c>
      <c r="F5" s="76"/>
      <c r="G5" s="76"/>
      <c r="H5" s="76"/>
      <c r="I5" s="76"/>
      <c r="J5" s="76"/>
      <c r="K5" s="76"/>
      <c r="L5" s="76"/>
      <c r="M5" s="76"/>
      <c r="N5" s="76"/>
    </row>
    <row r="6" spans="1:50" ht="39" customHeight="1" x14ac:dyDescent="0.2">
      <c r="A6" s="74" t="s">
        <v>110</v>
      </c>
      <c r="B6" s="74"/>
      <c r="C6" s="74"/>
      <c r="D6" s="74"/>
      <c r="E6" s="75" t="s">
        <v>175</v>
      </c>
      <c r="F6" s="76"/>
      <c r="G6" s="76"/>
      <c r="H6" s="76"/>
      <c r="I6" s="76"/>
      <c r="J6" s="76"/>
      <c r="K6" s="76"/>
      <c r="L6" s="76"/>
      <c r="M6" s="76"/>
      <c r="N6" s="76"/>
      <c r="O6" s="19"/>
      <c r="P6" s="19"/>
      <c r="Q6" s="19"/>
      <c r="R6" s="19"/>
      <c r="S6" s="19"/>
      <c r="T6" s="19"/>
      <c r="U6" s="19"/>
      <c r="V6" s="19"/>
      <c r="W6" s="19"/>
      <c r="X6" s="19"/>
      <c r="Y6" s="19"/>
      <c r="Z6" s="19"/>
      <c r="AA6" s="19"/>
      <c r="AB6" s="19"/>
      <c r="AC6" s="19"/>
      <c r="AD6" s="19"/>
      <c r="AE6" s="19"/>
      <c r="AF6" s="19"/>
      <c r="AG6" s="19"/>
      <c r="AH6" s="19"/>
      <c r="AI6" s="19"/>
    </row>
    <row r="7" spans="1:50" ht="41.25" customHeight="1" x14ac:dyDescent="0.2">
      <c r="A7" s="74" t="s">
        <v>111</v>
      </c>
      <c r="B7" s="74"/>
      <c r="C7" s="74"/>
      <c r="D7" s="74"/>
      <c r="E7" s="75" t="s">
        <v>176</v>
      </c>
      <c r="F7" s="76"/>
      <c r="G7" s="76"/>
      <c r="H7" s="76"/>
      <c r="I7" s="76"/>
      <c r="J7" s="76"/>
      <c r="K7" s="76"/>
      <c r="L7" s="76"/>
      <c r="M7" s="76"/>
      <c r="N7" s="76"/>
      <c r="O7" s="19"/>
      <c r="P7" s="19"/>
      <c r="Q7" s="19"/>
      <c r="R7" s="19"/>
      <c r="S7" s="19"/>
      <c r="T7" s="19"/>
      <c r="U7" s="19"/>
      <c r="V7" s="19"/>
      <c r="W7" s="19"/>
      <c r="X7" s="19"/>
      <c r="Y7" s="19"/>
      <c r="Z7" s="19"/>
      <c r="AA7" s="19"/>
      <c r="AB7" s="19"/>
      <c r="AC7" s="19"/>
      <c r="AD7" s="19"/>
      <c r="AE7" s="19"/>
      <c r="AF7" s="19"/>
      <c r="AG7" s="19"/>
      <c r="AH7" s="19"/>
      <c r="AI7" s="19"/>
    </row>
    <row r="8" spans="1:50" ht="12" customHeight="1" x14ac:dyDescent="0.2">
      <c r="A8" s="21"/>
      <c r="B8" s="21"/>
      <c r="C8" s="21"/>
      <c r="D8" s="22"/>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row>
    <row r="9" spans="1:50" s="23" customFormat="1" ht="34.5" customHeight="1" x14ac:dyDescent="0.2">
      <c r="A9" s="74" t="s">
        <v>0</v>
      </c>
      <c r="B9" s="74"/>
      <c r="C9" s="74"/>
      <c r="D9" s="74"/>
      <c r="E9" s="76" t="s">
        <v>177</v>
      </c>
      <c r="F9" s="76"/>
      <c r="G9" s="76"/>
      <c r="H9" s="76"/>
      <c r="I9" s="76"/>
      <c r="J9" s="76"/>
      <c r="K9" s="76"/>
      <c r="L9" s="76"/>
      <c r="M9" s="76"/>
      <c r="N9" s="76"/>
      <c r="AN9" s="37"/>
    </row>
    <row r="10" spans="1:50" ht="11.25" customHeight="1" x14ac:dyDescent="0.2">
      <c r="A10" s="18"/>
      <c r="B10" s="18"/>
      <c r="C10" s="18"/>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row>
    <row r="11" spans="1:50" ht="19.5" customHeight="1" x14ac:dyDescent="0.2">
      <c r="A11" s="73" t="s">
        <v>3</v>
      </c>
      <c r="B11" s="73"/>
      <c r="C11" s="73"/>
      <c r="D11" s="73"/>
      <c r="E11" s="73"/>
      <c r="F11" s="73"/>
      <c r="G11" s="73"/>
      <c r="H11" s="24"/>
      <c r="I11" s="89" t="s">
        <v>117</v>
      </c>
      <c r="J11" s="89"/>
      <c r="K11" s="89"/>
      <c r="L11" s="86" t="s">
        <v>118</v>
      </c>
      <c r="M11" s="87"/>
      <c r="N11" s="87"/>
      <c r="O11" s="87"/>
      <c r="P11" s="87"/>
      <c r="Q11" s="87"/>
      <c r="R11" s="87"/>
      <c r="S11" s="87"/>
      <c r="T11" s="87"/>
      <c r="U11" s="87"/>
      <c r="V11" s="87"/>
      <c r="W11" s="87"/>
      <c r="X11" s="87"/>
      <c r="Y11" s="87"/>
      <c r="Z11" s="87"/>
      <c r="AA11" s="87"/>
      <c r="AB11" s="87"/>
      <c r="AC11" s="87"/>
      <c r="AD11" s="87"/>
      <c r="AE11" s="87"/>
      <c r="AF11" s="87"/>
      <c r="AG11" s="115" t="s">
        <v>4</v>
      </c>
      <c r="AH11" s="116"/>
      <c r="AI11" s="116"/>
      <c r="AJ11" s="116"/>
      <c r="AK11" s="116"/>
      <c r="AL11" s="116"/>
      <c r="AM11" s="116"/>
      <c r="AN11" s="116"/>
      <c r="AO11" s="116"/>
      <c r="AP11" s="116"/>
      <c r="AQ11" s="116"/>
      <c r="AR11" s="116"/>
      <c r="AS11" s="116"/>
      <c r="AT11" s="116"/>
      <c r="AU11" s="116"/>
      <c r="AV11" s="116"/>
      <c r="AW11" s="116"/>
      <c r="AX11" s="116"/>
    </row>
    <row r="12" spans="1:50" ht="201.75" customHeight="1" x14ac:dyDescent="0.2">
      <c r="A12" s="25" t="s">
        <v>5</v>
      </c>
      <c r="B12" s="25" t="s">
        <v>6</v>
      </c>
      <c r="C12" s="25" t="s">
        <v>7</v>
      </c>
      <c r="D12" s="25" t="s">
        <v>113</v>
      </c>
      <c r="E12" s="25" t="s">
        <v>114</v>
      </c>
      <c r="F12" s="25" t="s">
        <v>115</v>
      </c>
      <c r="G12" s="25" t="s">
        <v>116</v>
      </c>
      <c r="H12" s="25" t="s">
        <v>185</v>
      </c>
      <c r="I12" s="26" t="s">
        <v>8</v>
      </c>
      <c r="J12" s="26" t="s">
        <v>9</v>
      </c>
      <c r="K12" s="26" t="s">
        <v>10</v>
      </c>
      <c r="L12" s="26" t="s">
        <v>11</v>
      </c>
      <c r="M12" s="25" t="s">
        <v>12</v>
      </c>
      <c r="N12" s="25" t="s">
        <v>13</v>
      </c>
      <c r="O12" s="25" t="s">
        <v>136</v>
      </c>
      <c r="P12" s="25" t="s">
        <v>137</v>
      </c>
      <c r="Q12" s="25" t="s">
        <v>119</v>
      </c>
      <c r="R12" s="25" t="s">
        <v>120</v>
      </c>
      <c r="S12" s="25" t="s">
        <v>121</v>
      </c>
      <c r="T12" s="25" t="s">
        <v>122</v>
      </c>
      <c r="U12" s="25" t="s">
        <v>138</v>
      </c>
      <c r="V12" s="25" t="s">
        <v>14</v>
      </c>
      <c r="W12" s="25" t="s">
        <v>123</v>
      </c>
      <c r="X12" s="25" t="s">
        <v>124</v>
      </c>
      <c r="Y12" s="25" t="s">
        <v>125</v>
      </c>
      <c r="Z12" s="25" t="s">
        <v>127</v>
      </c>
      <c r="AA12" s="25" t="s">
        <v>128</v>
      </c>
      <c r="AB12" s="25" t="s">
        <v>129</v>
      </c>
      <c r="AC12" s="25" t="s">
        <v>130</v>
      </c>
      <c r="AD12" s="25" t="s">
        <v>8</v>
      </c>
      <c r="AE12" s="25" t="s">
        <v>9</v>
      </c>
      <c r="AF12" s="25" t="s">
        <v>10</v>
      </c>
      <c r="AG12" s="27" t="s">
        <v>15</v>
      </c>
      <c r="AH12" s="27" t="s">
        <v>16</v>
      </c>
      <c r="AI12" s="27" t="s">
        <v>131</v>
      </c>
      <c r="AJ12" s="27" t="s">
        <v>132</v>
      </c>
      <c r="AK12" s="27" t="s">
        <v>17</v>
      </c>
      <c r="AL12" s="27" t="s">
        <v>18</v>
      </c>
      <c r="AM12" s="27" t="s">
        <v>19</v>
      </c>
      <c r="AN12" s="39" t="s">
        <v>20</v>
      </c>
      <c r="AO12" s="117" t="s">
        <v>183</v>
      </c>
      <c r="AP12" s="117"/>
      <c r="AQ12" s="117"/>
      <c r="AR12" s="117"/>
      <c r="AS12" s="117"/>
      <c r="AT12" s="117" t="s">
        <v>184</v>
      </c>
      <c r="AU12" s="117"/>
      <c r="AV12" s="117"/>
      <c r="AW12" s="117"/>
      <c r="AX12" s="117"/>
    </row>
    <row r="13" spans="1:50" s="28" customFormat="1" ht="159" customHeight="1" x14ac:dyDescent="0.25">
      <c r="A13" s="77">
        <v>1</v>
      </c>
      <c r="B13" s="78" t="s">
        <v>104</v>
      </c>
      <c r="C13" s="79" t="s">
        <v>202</v>
      </c>
      <c r="D13" s="80" t="s">
        <v>145</v>
      </c>
      <c r="E13" s="81" t="s">
        <v>212</v>
      </c>
      <c r="F13" s="81" t="s">
        <v>165</v>
      </c>
      <c r="G13" s="81" t="s">
        <v>146</v>
      </c>
      <c r="H13" s="90" t="s">
        <v>198</v>
      </c>
      <c r="I13" s="83" t="s">
        <v>27</v>
      </c>
      <c r="J13" s="83" t="s">
        <v>24</v>
      </c>
      <c r="K13" s="84" t="s">
        <v>164</v>
      </c>
      <c r="L13" s="83" t="s">
        <v>147</v>
      </c>
      <c r="M13" s="83" t="s">
        <v>148</v>
      </c>
      <c r="N13" s="83" t="s">
        <v>149</v>
      </c>
      <c r="O13" s="83">
        <v>15</v>
      </c>
      <c r="P13" s="83">
        <v>15</v>
      </c>
      <c r="Q13" s="83">
        <v>15</v>
      </c>
      <c r="R13" s="83">
        <v>15</v>
      </c>
      <c r="S13" s="83">
        <v>15</v>
      </c>
      <c r="T13" s="83">
        <v>15</v>
      </c>
      <c r="U13" s="83">
        <v>10</v>
      </c>
      <c r="V13" s="82">
        <f>SUM(O13:U13)</f>
        <v>100</v>
      </c>
      <c r="W13" s="82" t="str">
        <f>IF(V13&lt;=85, "Débil", IF(V13&lt;=95,"Moderado","Fuerte"))</f>
        <v>Fuerte</v>
      </c>
      <c r="X13" s="82" t="s">
        <v>126</v>
      </c>
      <c r="Y13" s="82" t="s">
        <v>126</v>
      </c>
      <c r="Z13" s="82">
        <f>IF(Y13="Fuerte", 100, IF(Y13="Moderado",50, IF(Y13="Débil",0, "")))</f>
        <v>100</v>
      </c>
      <c r="AA13" s="82">
        <f>AVERAGE(V13,Z13)</f>
        <v>100</v>
      </c>
      <c r="AB13" s="82">
        <f>AVERAGE(AA13:AA18)</f>
        <v>77.5</v>
      </c>
      <c r="AC13" s="82" t="str">
        <f>IF(AB13&lt;=50, "Débil", IF(AB13&lt;=99,"Moderado","Fuerte"))</f>
        <v>Moderado</v>
      </c>
      <c r="AD13" s="83" t="s">
        <v>150</v>
      </c>
      <c r="AE13" s="83" t="s">
        <v>24</v>
      </c>
      <c r="AF13" s="84" t="s">
        <v>30</v>
      </c>
      <c r="AG13" s="83" t="s">
        <v>133</v>
      </c>
      <c r="AH13" s="81" t="s">
        <v>213</v>
      </c>
      <c r="AI13" s="83" t="s">
        <v>151</v>
      </c>
      <c r="AJ13" s="83" t="s">
        <v>152</v>
      </c>
      <c r="AK13" s="88">
        <v>43497</v>
      </c>
      <c r="AL13" s="88">
        <v>43830</v>
      </c>
      <c r="AM13" s="81" t="s">
        <v>193</v>
      </c>
      <c r="AN13" s="100" t="s">
        <v>204</v>
      </c>
      <c r="AO13" s="103" t="s">
        <v>209</v>
      </c>
      <c r="AP13" s="103"/>
      <c r="AQ13" s="103"/>
      <c r="AR13" s="103"/>
      <c r="AS13" s="103"/>
      <c r="AT13" s="104" t="s">
        <v>194</v>
      </c>
      <c r="AU13" s="105"/>
      <c r="AV13" s="105"/>
      <c r="AW13" s="105"/>
      <c r="AX13" s="106"/>
    </row>
    <row r="14" spans="1:50" s="28" customFormat="1" ht="60" customHeight="1" x14ac:dyDescent="0.25">
      <c r="A14" s="77"/>
      <c r="B14" s="78"/>
      <c r="C14" s="79"/>
      <c r="D14" s="80"/>
      <c r="E14" s="81"/>
      <c r="F14" s="81"/>
      <c r="G14" s="81"/>
      <c r="H14" s="92"/>
      <c r="I14" s="83"/>
      <c r="J14" s="83"/>
      <c r="K14" s="84"/>
      <c r="L14" s="83"/>
      <c r="M14" s="83"/>
      <c r="N14" s="83"/>
      <c r="O14" s="83"/>
      <c r="P14" s="83"/>
      <c r="Q14" s="83"/>
      <c r="R14" s="83"/>
      <c r="S14" s="83"/>
      <c r="T14" s="83"/>
      <c r="U14" s="83"/>
      <c r="V14" s="82"/>
      <c r="W14" s="82"/>
      <c r="X14" s="82"/>
      <c r="Y14" s="82"/>
      <c r="Z14" s="82"/>
      <c r="AA14" s="82"/>
      <c r="AB14" s="82"/>
      <c r="AC14" s="82"/>
      <c r="AD14" s="83"/>
      <c r="AE14" s="83"/>
      <c r="AF14" s="84"/>
      <c r="AG14" s="83"/>
      <c r="AH14" s="81"/>
      <c r="AI14" s="83"/>
      <c r="AJ14" s="83"/>
      <c r="AK14" s="88"/>
      <c r="AL14" s="88"/>
      <c r="AM14" s="81"/>
      <c r="AN14" s="101"/>
      <c r="AO14" s="103" t="s">
        <v>214</v>
      </c>
      <c r="AP14" s="103"/>
      <c r="AQ14" s="103"/>
      <c r="AR14" s="103"/>
      <c r="AS14" s="103"/>
      <c r="AT14" s="104" t="s">
        <v>195</v>
      </c>
      <c r="AU14" s="107"/>
      <c r="AV14" s="107"/>
      <c r="AW14" s="107"/>
      <c r="AX14" s="108"/>
    </row>
    <row r="15" spans="1:50" s="28" customFormat="1" ht="51" customHeight="1" x14ac:dyDescent="0.25">
      <c r="A15" s="77"/>
      <c r="B15" s="78"/>
      <c r="C15" s="79"/>
      <c r="D15" s="80"/>
      <c r="E15" s="81"/>
      <c r="F15" s="81"/>
      <c r="G15" s="81" t="s">
        <v>215</v>
      </c>
      <c r="H15" s="90" t="s">
        <v>192</v>
      </c>
      <c r="I15" s="83"/>
      <c r="J15" s="83"/>
      <c r="K15" s="84"/>
      <c r="L15" s="83"/>
      <c r="M15" s="83" t="s">
        <v>153</v>
      </c>
      <c r="N15" s="83" t="s">
        <v>43</v>
      </c>
      <c r="O15" s="83">
        <v>15</v>
      </c>
      <c r="P15" s="83">
        <v>15</v>
      </c>
      <c r="Q15" s="83">
        <v>15</v>
      </c>
      <c r="R15" s="83">
        <v>15</v>
      </c>
      <c r="S15" s="83">
        <v>0</v>
      </c>
      <c r="T15" s="83">
        <v>0</v>
      </c>
      <c r="U15" s="83">
        <v>5</v>
      </c>
      <c r="V15" s="82">
        <f>SUM(O15:U15)</f>
        <v>65</v>
      </c>
      <c r="W15" s="82" t="str">
        <f>IF(V15&lt;=85, "Débil", IF(V15&lt;=95,"Moderado","Fuerte"))</f>
        <v>Débil</v>
      </c>
      <c r="X15" s="82" t="s">
        <v>25</v>
      </c>
      <c r="Y15" s="82" t="s">
        <v>154</v>
      </c>
      <c r="Z15" s="82">
        <f>IF(Y15="Fuerte", 100, IF(Y15="Moderado",50, IF(Y15="Débil",0, "")))</f>
        <v>0</v>
      </c>
      <c r="AA15" s="82">
        <f>AVERAGE(V15,Z15)</f>
        <v>32.5</v>
      </c>
      <c r="AB15" s="82"/>
      <c r="AC15" s="82"/>
      <c r="AD15" s="83"/>
      <c r="AE15" s="83"/>
      <c r="AF15" s="84"/>
      <c r="AG15" s="83"/>
      <c r="AH15" s="81"/>
      <c r="AI15" s="83"/>
      <c r="AJ15" s="83"/>
      <c r="AK15" s="88"/>
      <c r="AL15" s="88"/>
      <c r="AM15" s="81"/>
      <c r="AN15" s="101"/>
      <c r="AO15" s="103" t="s">
        <v>216</v>
      </c>
      <c r="AP15" s="103"/>
      <c r="AQ15" s="103"/>
      <c r="AR15" s="103"/>
      <c r="AS15" s="103"/>
      <c r="AT15" s="104" t="s">
        <v>196</v>
      </c>
      <c r="AU15" s="107"/>
      <c r="AV15" s="107"/>
      <c r="AW15" s="107"/>
      <c r="AX15" s="108"/>
    </row>
    <row r="16" spans="1:50" s="28" customFormat="1" ht="60" customHeight="1" x14ac:dyDescent="0.25">
      <c r="A16" s="77"/>
      <c r="B16" s="78"/>
      <c r="C16" s="79"/>
      <c r="D16" s="80"/>
      <c r="E16" s="81"/>
      <c r="F16" s="81"/>
      <c r="G16" s="81"/>
      <c r="H16" s="91"/>
      <c r="I16" s="83"/>
      <c r="J16" s="83"/>
      <c r="K16" s="84"/>
      <c r="L16" s="83"/>
      <c r="M16" s="83"/>
      <c r="N16" s="83"/>
      <c r="O16" s="83"/>
      <c r="P16" s="83"/>
      <c r="Q16" s="83"/>
      <c r="R16" s="83"/>
      <c r="S16" s="83"/>
      <c r="T16" s="83"/>
      <c r="U16" s="83"/>
      <c r="V16" s="82"/>
      <c r="W16" s="82"/>
      <c r="X16" s="82"/>
      <c r="Y16" s="82"/>
      <c r="Z16" s="82"/>
      <c r="AA16" s="82"/>
      <c r="AB16" s="82"/>
      <c r="AC16" s="82"/>
      <c r="AD16" s="83" t="s">
        <v>26</v>
      </c>
      <c r="AE16" s="83" t="s">
        <v>24</v>
      </c>
      <c r="AF16" s="84"/>
      <c r="AG16" s="83" t="s">
        <v>133</v>
      </c>
      <c r="AH16" s="81"/>
      <c r="AI16" s="83"/>
      <c r="AJ16" s="83"/>
      <c r="AK16" s="88"/>
      <c r="AL16" s="88"/>
      <c r="AM16" s="81"/>
      <c r="AN16" s="101"/>
      <c r="AO16" s="54" t="s">
        <v>217</v>
      </c>
      <c r="AP16" s="55"/>
      <c r="AQ16" s="55"/>
      <c r="AR16" s="55"/>
      <c r="AS16" s="56"/>
      <c r="AT16" s="63" t="s">
        <v>211</v>
      </c>
      <c r="AU16" s="64"/>
      <c r="AV16" s="64"/>
      <c r="AW16" s="64"/>
      <c r="AX16" s="65"/>
    </row>
    <row r="17" spans="1:50" s="28" customFormat="1" ht="55.5" customHeight="1" x14ac:dyDescent="0.25">
      <c r="A17" s="77"/>
      <c r="B17" s="78"/>
      <c r="C17" s="79"/>
      <c r="D17" s="80"/>
      <c r="E17" s="81"/>
      <c r="F17" s="81"/>
      <c r="G17" s="81" t="s">
        <v>218</v>
      </c>
      <c r="H17" s="91"/>
      <c r="I17" s="83"/>
      <c r="J17" s="83"/>
      <c r="K17" s="84"/>
      <c r="L17" s="83"/>
      <c r="M17" s="83" t="s">
        <v>148</v>
      </c>
      <c r="N17" s="83" t="s">
        <v>149</v>
      </c>
      <c r="O17" s="83">
        <v>15</v>
      </c>
      <c r="P17" s="83">
        <v>15</v>
      </c>
      <c r="Q17" s="83">
        <v>15</v>
      </c>
      <c r="R17" s="83">
        <v>15</v>
      </c>
      <c r="S17" s="83">
        <v>15</v>
      </c>
      <c r="T17" s="83">
        <v>15</v>
      </c>
      <c r="U17" s="83">
        <v>10</v>
      </c>
      <c r="V17" s="82">
        <f>SUM(O17:U17)</f>
        <v>100</v>
      </c>
      <c r="W17" s="82" t="str">
        <f>IF(V17&lt;=85, "Débil", IF(V17&lt;=95,"Moderado","Fuerte"))</f>
        <v>Fuerte</v>
      </c>
      <c r="X17" s="82" t="s">
        <v>126</v>
      </c>
      <c r="Y17" s="82" t="s">
        <v>126</v>
      </c>
      <c r="Z17" s="82">
        <f>IF(Y17="Fuerte", 100, IF(Y17="Moderado",50, IF(Y17="Débil",0, "")))</f>
        <v>100</v>
      </c>
      <c r="AA17" s="82">
        <f>AVERAGE(V17,Z17)</f>
        <v>100</v>
      </c>
      <c r="AB17" s="82"/>
      <c r="AC17" s="82"/>
      <c r="AD17" s="83" t="s">
        <v>26</v>
      </c>
      <c r="AE17" s="83" t="s">
        <v>24</v>
      </c>
      <c r="AF17" s="84"/>
      <c r="AG17" s="83" t="s">
        <v>133</v>
      </c>
      <c r="AH17" s="81"/>
      <c r="AI17" s="83"/>
      <c r="AJ17" s="83"/>
      <c r="AK17" s="88"/>
      <c r="AL17" s="88"/>
      <c r="AM17" s="81"/>
      <c r="AN17" s="101"/>
      <c r="AO17" s="57"/>
      <c r="AP17" s="58"/>
      <c r="AQ17" s="58"/>
      <c r="AR17" s="58"/>
      <c r="AS17" s="59"/>
      <c r="AT17" s="66"/>
      <c r="AU17" s="67"/>
      <c r="AV17" s="67"/>
      <c r="AW17" s="67"/>
      <c r="AX17" s="68"/>
    </row>
    <row r="18" spans="1:50" s="28" customFormat="1" ht="76.5" customHeight="1" x14ac:dyDescent="0.25">
      <c r="A18" s="77"/>
      <c r="B18" s="78"/>
      <c r="C18" s="79"/>
      <c r="D18" s="80"/>
      <c r="E18" s="81"/>
      <c r="F18" s="81"/>
      <c r="G18" s="81"/>
      <c r="H18" s="92"/>
      <c r="I18" s="83"/>
      <c r="J18" s="83"/>
      <c r="K18" s="84"/>
      <c r="L18" s="83" t="s">
        <v>147</v>
      </c>
      <c r="M18" s="83"/>
      <c r="N18" s="83"/>
      <c r="O18" s="83"/>
      <c r="P18" s="83"/>
      <c r="Q18" s="83"/>
      <c r="R18" s="83"/>
      <c r="S18" s="83"/>
      <c r="T18" s="83"/>
      <c r="U18" s="83"/>
      <c r="V18" s="82"/>
      <c r="W18" s="82"/>
      <c r="X18" s="82"/>
      <c r="Y18" s="82"/>
      <c r="Z18" s="82"/>
      <c r="AA18" s="82"/>
      <c r="AB18" s="82"/>
      <c r="AC18" s="82"/>
      <c r="AD18" s="83" t="s">
        <v>26</v>
      </c>
      <c r="AE18" s="83" t="s">
        <v>24</v>
      </c>
      <c r="AF18" s="84"/>
      <c r="AG18" s="83" t="s">
        <v>133</v>
      </c>
      <c r="AH18" s="81"/>
      <c r="AI18" s="83"/>
      <c r="AJ18" s="83"/>
      <c r="AK18" s="88"/>
      <c r="AL18" s="88"/>
      <c r="AM18" s="81"/>
      <c r="AN18" s="102"/>
      <c r="AO18" s="60"/>
      <c r="AP18" s="61"/>
      <c r="AQ18" s="61"/>
      <c r="AR18" s="61"/>
      <c r="AS18" s="62"/>
      <c r="AT18" s="69"/>
      <c r="AU18" s="70"/>
      <c r="AV18" s="70"/>
      <c r="AW18" s="70"/>
      <c r="AX18" s="71"/>
    </row>
    <row r="19" spans="1:50" s="28" customFormat="1" ht="135.75" customHeight="1" x14ac:dyDescent="0.25">
      <c r="A19" s="77">
        <v>2</v>
      </c>
      <c r="B19" s="78" t="s">
        <v>104</v>
      </c>
      <c r="C19" s="81" t="s">
        <v>179</v>
      </c>
      <c r="D19" s="97" t="s">
        <v>145</v>
      </c>
      <c r="E19" s="81" t="s">
        <v>186</v>
      </c>
      <c r="F19" s="90" t="s">
        <v>166</v>
      </c>
      <c r="G19" s="81" t="s">
        <v>168</v>
      </c>
      <c r="H19" s="90" t="s">
        <v>190</v>
      </c>
      <c r="I19" s="83" t="s">
        <v>26</v>
      </c>
      <c r="J19" s="83" t="s">
        <v>24</v>
      </c>
      <c r="K19" s="84" t="s">
        <v>29</v>
      </c>
      <c r="L19" s="83" t="s">
        <v>147</v>
      </c>
      <c r="M19" s="83" t="s">
        <v>153</v>
      </c>
      <c r="N19" s="83" t="s">
        <v>149</v>
      </c>
      <c r="O19" s="83">
        <v>15</v>
      </c>
      <c r="P19" s="83">
        <v>15</v>
      </c>
      <c r="Q19" s="83">
        <v>0</v>
      </c>
      <c r="R19" s="83">
        <v>15</v>
      </c>
      <c r="S19" s="83">
        <v>0</v>
      </c>
      <c r="T19" s="83">
        <v>0</v>
      </c>
      <c r="U19" s="83">
        <v>5</v>
      </c>
      <c r="V19" s="82">
        <f>SUM(O19:U19)</f>
        <v>50</v>
      </c>
      <c r="W19" s="82" t="str">
        <f>IF(V19&lt;=85, "Débil", IF(V19&lt;=95,"Moderado","Fuerte"))</f>
        <v>Débil</v>
      </c>
      <c r="X19" s="82" t="s">
        <v>126</v>
      </c>
      <c r="Y19" s="82" t="s">
        <v>126</v>
      </c>
      <c r="Z19" s="82">
        <f>IF(Y19="Fuerte", 100, IF(Y19="Moderado",50, IF(Y19="Débil",0, "")))</f>
        <v>100</v>
      </c>
      <c r="AA19" s="82">
        <f>AVERAGE(V19,Z19)</f>
        <v>75</v>
      </c>
      <c r="AB19" s="82">
        <f>AVERAGE(AA19:AA24)</f>
        <v>87.5</v>
      </c>
      <c r="AC19" s="82" t="str">
        <f>IF(AB19&lt;=50, "Débil", IF(AB19&lt;=99,"Moderado","Fuerte"))</f>
        <v>Moderado</v>
      </c>
      <c r="AD19" s="83" t="s">
        <v>26</v>
      </c>
      <c r="AE19" s="83" t="s">
        <v>24</v>
      </c>
      <c r="AF19" s="84" t="s">
        <v>30</v>
      </c>
      <c r="AG19" s="83" t="s">
        <v>133</v>
      </c>
      <c r="AH19" s="81" t="s">
        <v>219</v>
      </c>
      <c r="AI19" s="83" t="s">
        <v>151</v>
      </c>
      <c r="AJ19" s="83" t="s">
        <v>152</v>
      </c>
      <c r="AK19" s="88">
        <v>43497</v>
      </c>
      <c r="AL19" s="88">
        <v>43830</v>
      </c>
      <c r="AM19" s="81" t="s">
        <v>193</v>
      </c>
      <c r="AN19" s="100" t="s">
        <v>205</v>
      </c>
      <c r="AO19" s="103" t="s">
        <v>209</v>
      </c>
      <c r="AP19" s="103"/>
      <c r="AQ19" s="103"/>
      <c r="AR19" s="103"/>
      <c r="AS19" s="103"/>
      <c r="AT19" s="104" t="s">
        <v>194</v>
      </c>
      <c r="AU19" s="105"/>
      <c r="AV19" s="105"/>
      <c r="AW19" s="105"/>
      <c r="AX19" s="106"/>
    </row>
    <row r="20" spans="1:50" s="28" customFormat="1" ht="75" customHeight="1" x14ac:dyDescent="0.25">
      <c r="A20" s="77"/>
      <c r="B20" s="78"/>
      <c r="C20" s="81"/>
      <c r="D20" s="98"/>
      <c r="E20" s="81"/>
      <c r="F20" s="91"/>
      <c r="G20" s="81"/>
      <c r="H20" s="91"/>
      <c r="I20" s="83"/>
      <c r="J20" s="83"/>
      <c r="K20" s="84"/>
      <c r="L20" s="83"/>
      <c r="M20" s="83"/>
      <c r="N20" s="83"/>
      <c r="O20" s="83"/>
      <c r="P20" s="83"/>
      <c r="Q20" s="83"/>
      <c r="R20" s="83"/>
      <c r="S20" s="83"/>
      <c r="T20" s="83"/>
      <c r="U20" s="83"/>
      <c r="V20" s="82"/>
      <c r="W20" s="82"/>
      <c r="X20" s="82"/>
      <c r="Y20" s="82"/>
      <c r="Z20" s="82"/>
      <c r="AA20" s="82"/>
      <c r="AB20" s="82"/>
      <c r="AC20" s="82"/>
      <c r="AD20" s="83"/>
      <c r="AE20" s="83"/>
      <c r="AF20" s="84"/>
      <c r="AG20" s="83"/>
      <c r="AH20" s="81"/>
      <c r="AI20" s="83"/>
      <c r="AJ20" s="83"/>
      <c r="AK20" s="88"/>
      <c r="AL20" s="88"/>
      <c r="AM20" s="81"/>
      <c r="AN20" s="101"/>
      <c r="AO20" s="103" t="s">
        <v>220</v>
      </c>
      <c r="AP20" s="103"/>
      <c r="AQ20" s="103"/>
      <c r="AR20" s="103"/>
      <c r="AS20" s="103"/>
      <c r="AT20" s="104" t="s">
        <v>195</v>
      </c>
      <c r="AU20" s="107"/>
      <c r="AV20" s="107"/>
      <c r="AW20" s="107"/>
      <c r="AX20" s="108"/>
    </row>
    <row r="21" spans="1:50" s="28" customFormat="1" ht="75" customHeight="1" x14ac:dyDescent="0.25">
      <c r="A21" s="77"/>
      <c r="B21" s="78"/>
      <c r="C21" s="81"/>
      <c r="D21" s="98"/>
      <c r="E21" s="81"/>
      <c r="F21" s="91"/>
      <c r="G21" s="81"/>
      <c r="H21" s="91"/>
      <c r="I21" s="83"/>
      <c r="J21" s="83"/>
      <c r="K21" s="84"/>
      <c r="L21" s="83"/>
      <c r="M21" s="83"/>
      <c r="N21" s="83"/>
      <c r="O21" s="83"/>
      <c r="P21" s="83"/>
      <c r="Q21" s="83"/>
      <c r="R21" s="83"/>
      <c r="S21" s="83"/>
      <c r="T21" s="83"/>
      <c r="U21" s="83"/>
      <c r="V21" s="82"/>
      <c r="W21" s="82"/>
      <c r="X21" s="82"/>
      <c r="Y21" s="82"/>
      <c r="Z21" s="82"/>
      <c r="AA21" s="82"/>
      <c r="AB21" s="82"/>
      <c r="AC21" s="82"/>
      <c r="AD21" s="83"/>
      <c r="AE21" s="83"/>
      <c r="AF21" s="84"/>
      <c r="AG21" s="83"/>
      <c r="AH21" s="81"/>
      <c r="AI21" s="83"/>
      <c r="AJ21" s="83"/>
      <c r="AK21" s="88"/>
      <c r="AL21" s="88"/>
      <c r="AM21" s="81"/>
      <c r="AN21" s="101"/>
      <c r="AO21" s="103" t="s">
        <v>216</v>
      </c>
      <c r="AP21" s="103"/>
      <c r="AQ21" s="103"/>
      <c r="AR21" s="103"/>
      <c r="AS21" s="103"/>
      <c r="AT21" s="104" t="s">
        <v>196</v>
      </c>
      <c r="AU21" s="107"/>
      <c r="AV21" s="107"/>
      <c r="AW21" s="107"/>
      <c r="AX21" s="108"/>
    </row>
    <row r="22" spans="1:50" s="28" customFormat="1" ht="60" customHeight="1" x14ac:dyDescent="0.25">
      <c r="A22" s="77"/>
      <c r="B22" s="78"/>
      <c r="C22" s="81"/>
      <c r="D22" s="98"/>
      <c r="E22" s="81"/>
      <c r="F22" s="91"/>
      <c r="G22" s="81"/>
      <c r="H22" s="92"/>
      <c r="I22" s="83"/>
      <c r="J22" s="83"/>
      <c r="K22" s="84"/>
      <c r="L22" s="83"/>
      <c r="M22" s="83"/>
      <c r="N22" s="83"/>
      <c r="O22" s="83"/>
      <c r="P22" s="83"/>
      <c r="Q22" s="83"/>
      <c r="R22" s="83"/>
      <c r="S22" s="83"/>
      <c r="T22" s="83"/>
      <c r="U22" s="83"/>
      <c r="V22" s="82"/>
      <c r="W22" s="82"/>
      <c r="X22" s="82"/>
      <c r="Y22" s="82"/>
      <c r="Z22" s="82"/>
      <c r="AA22" s="82"/>
      <c r="AB22" s="82"/>
      <c r="AC22" s="82"/>
      <c r="AD22" s="83"/>
      <c r="AE22" s="83"/>
      <c r="AF22" s="84"/>
      <c r="AG22" s="83"/>
      <c r="AH22" s="81"/>
      <c r="AI22" s="83"/>
      <c r="AJ22" s="83"/>
      <c r="AK22" s="88"/>
      <c r="AL22" s="88"/>
      <c r="AM22" s="81"/>
      <c r="AN22" s="101"/>
      <c r="AO22" s="54" t="s">
        <v>221</v>
      </c>
      <c r="AP22" s="55"/>
      <c r="AQ22" s="55"/>
      <c r="AR22" s="55"/>
      <c r="AS22" s="56"/>
      <c r="AT22" s="63" t="s">
        <v>211</v>
      </c>
      <c r="AU22" s="64"/>
      <c r="AV22" s="64"/>
      <c r="AW22" s="64"/>
      <c r="AX22" s="65"/>
    </row>
    <row r="23" spans="1:50" s="28" customFormat="1" ht="79.5" customHeight="1" x14ac:dyDescent="0.25">
      <c r="A23" s="77"/>
      <c r="B23" s="78"/>
      <c r="C23" s="81"/>
      <c r="D23" s="98"/>
      <c r="E23" s="81"/>
      <c r="F23" s="91"/>
      <c r="G23" s="81" t="s">
        <v>167</v>
      </c>
      <c r="H23" s="90" t="s">
        <v>189</v>
      </c>
      <c r="I23" s="83"/>
      <c r="J23" s="83"/>
      <c r="K23" s="84"/>
      <c r="L23" s="83"/>
      <c r="M23" s="83" t="s">
        <v>158</v>
      </c>
      <c r="N23" s="83" t="s">
        <v>43</v>
      </c>
      <c r="O23" s="83">
        <v>15</v>
      </c>
      <c r="P23" s="83">
        <v>15</v>
      </c>
      <c r="Q23" s="83">
        <v>15</v>
      </c>
      <c r="R23" s="83">
        <v>15</v>
      </c>
      <c r="S23" s="83">
        <v>15</v>
      </c>
      <c r="T23" s="83">
        <v>15</v>
      </c>
      <c r="U23" s="83">
        <v>10</v>
      </c>
      <c r="V23" s="82">
        <f>SUM(O23:U23)</f>
        <v>100</v>
      </c>
      <c r="W23" s="82" t="str">
        <f>IF(V23&lt;=85, "Débil", IF(V23&lt;=95,"Moderado","Fuerte"))</f>
        <v>Fuerte</v>
      </c>
      <c r="X23" s="82" t="s">
        <v>126</v>
      </c>
      <c r="Y23" s="82" t="s">
        <v>126</v>
      </c>
      <c r="Z23" s="82">
        <f>IF(Y23="Fuerte", 100, IF(Y23="Moderado",50, IF(Y23="Débil",0, "")))</f>
        <v>100</v>
      </c>
      <c r="AA23" s="82">
        <f>AVERAGE(V23,Z23)</f>
        <v>100</v>
      </c>
      <c r="AB23" s="82"/>
      <c r="AC23" s="82"/>
      <c r="AD23" s="83"/>
      <c r="AE23" s="83"/>
      <c r="AF23" s="84"/>
      <c r="AG23" s="83"/>
      <c r="AH23" s="81"/>
      <c r="AI23" s="83"/>
      <c r="AJ23" s="83"/>
      <c r="AK23" s="88"/>
      <c r="AL23" s="88"/>
      <c r="AM23" s="81"/>
      <c r="AN23" s="101"/>
      <c r="AO23" s="57"/>
      <c r="AP23" s="58"/>
      <c r="AQ23" s="58"/>
      <c r="AR23" s="58"/>
      <c r="AS23" s="59"/>
      <c r="AT23" s="66"/>
      <c r="AU23" s="67"/>
      <c r="AV23" s="67"/>
      <c r="AW23" s="67"/>
      <c r="AX23" s="68"/>
    </row>
    <row r="24" spans="1:50" s="28" customFormat="1" ht="108" customHeight="1" x14ac:dyDescent="0.25">
      <c r="A24" s="77"/>
      <c r="B24" s="78"/>
      <c r="C24" s="81"/>
      <c r="D24" s="99"/>
      <c r="E24" s="81"/>
      <c r="F24" s="92"/>
      <c r="G24" s="81"/>
      <c r="H24" s="92"/>
      <c r="I24" s="83"/>
      <c r="J24" s="83"/>
      <c r="K24" s="84"/>
      <c r="L24" s="83"/>
      <c r="M24" s="93"/>
      <c r="N24" s="83"/>
      <c r="O24" s="83"/>
      <c r="P24" s="83"/>
      <c r="Q24" s="83"/>
      <c r="R24" s="83"/>
      <c r="S24" s="83"/>
      <c r="T24" s="83"/>
      <c r="U24" s="83"/>
      <c r="V24" s="82"/>
      <c r="W24" s="82"/>
      <c r="X24" s="82"/>
      <c r="Y24" s="82"/>
      <c r="Z24" s="82"/>
      <c r="AA24" s="82"/>
      <c r="AB24" s="82"/>
      <c r="AC24" s="82"/>
      <c r="AD24" s="83" t="s">
        <v>26</v>
      </c>
      <c r="AE24" s="83" t="s">
        <v>24</v>
      </c>
      <c r="AF24" s="84"/>
      <c r="AG24" s="83" t="s">
        <v>133</v>
      </c>
      <c r="AH24" s="81"/>
      <c r="AI24" s="83"/>
      <c r="AJ24" s="83"/>
      <c r="AK24" s="88"/>
      <c r="AL24" s="88"/>
      <c r="AM24" s="81"/>
      <c r="AN24" s="102"/>
      <c r="AO24" s="60"/>
      <c r="AP24" s="61"/>
      <c r="AQ24" s="61"/>
      <c r="AR24" s="61"/>
      <c r="AS24" s="62"/>
      <c r="AT24" s="69"/>
      <c r="AU24" s="70"/>
      <c r="AV24" s="70"/>
      <c r="AW24" s="70"/>
      <c r="AX24" s="71"/>
    </row>
    <row r="25" spans="1:50" s="28" customFormat="1" ht="171.75" customHeight="1" x14ac:dyDescent="0.25">
      <c r="A25" s="77">
        <v>3</v>
      </c>
      <c r="B25" s="78" t="s">
        <v>104</v>
      </c>
      <c r="C25" s="81" t="s">
        <v>208</v>
      </c>
      <c r="D25" s="97" t="s">
        <v>145</v>
      </c>
      <c r="E25" s="81" t="s">
        <v>222</v>
      </c>
      <c r="F25" s="81" t="s">
        <v>223</v>
      </c>
      <c r="G25" s="81" t="s">
        <v>168</v>
      </c>
      <c r="H25" s="90" t="s">
        <v>187</v>
      </c>
      <c r="I25" s="83" t="s">
        <v>22</v>
      </c>
      <c r="J25" s="83" t="s">
        <v>24</v>
      </c>
      <c r="K25" s="84" t="s">
        <v>29</v>
      </c>
      <c r="L25" s="83" t="s">
        <v>147</v>
      </c>
      <c r="M25" s="83" t="s">
        <v>148</v>
      </c>
      <c r="N25" s="83" t="s">
        <v>149</v>
      </c>
      <c r="O25" s="83">
        <v>15</v>
      </c>
      <c r="P25" s="83">
        <v>15</v>
      </c>
      <c r="Q25" s="83">
        <v>15</v>
      </c>
      <c r="R25" s="83">
        <v>15</v>
      </c>
      <c r="S25" s="83">
        <v>15</v>
      </c>
      <c r="T25" s="83">
        <v>15</v>
      </c>
      <c r="U25" s="83">
        <v>10</v>
      </c>
      <c r="V25" s="82">
        <f>SUM(O25:U25)</f>
        <v>100</v>
      </c>
      <c r="W25" s="82" t="str">
        <f>IF(V25&lt;=85, "Débil", IF(V25&lt;=95,"Moderado","Fuerte"))</f>
        <v>Fuerte</v>
      </c>
      <c r="X25" s="82" t="s">
        <v>126</v>
      </c>
      <c r="Y25" s="82" t="s">
        <v>126</v>
      </c>
      <c r="Z25" s="82">
        <f>IF(Y25="Fuerte", 100, IF(Y25="Moderado",50, IF(Y25="Débil",0, "")))</f>
        <v>100</v>
      </c>
      <c r="AA25" s="82">
        <f>AVERAGE(V25,Z25)</f>
        <v>100</v>
      </c>
      <c r="AB25" s="82">
        <f>AVERAGE(AA25:AA30)</f>
        <v>83.333333333333329</v>
      </c>
      <c r="AC25" s="82" t="str">
        <f>IF(AB25&lt;=50, "Débil", IF(AB25&lt;=99,"Moderado","Fuerte"))</f>
        <v>Moderado</v>
      </c>
      <c r="AD25" s="83" t="s">
        <v>26</v>
      </c>
      <c r="AE25" s="83" t="s">
        <v>24</v>
      </c>
      <c r="AF25" s="84" t="s">
        <v>29</v>
      </c>
      <c r="AG25" s="83" t="s">
        <v>133</v>
      </c>
      <c r="AH25" s="81" t="s">
        <v>180</v>
      </c>
      <c r="AI25" s="83" t="s">
        <v>151</v>
      </c>
      <c r="AJ25" s="83" t="s">
        <v>152</v>
      </c>
      <c r="AK25" s="88">
        <v>43497</v>
      </c>
      <c r="AL25" s="88">
        <v>43830</v>
      </c>
      <c r="AM25" s="81" t="s">
        <v>193</v>
      </c>
      <c r="AN25" s="100" t="s">
        <v>204</v>
      </c>
      <c r="AO25" s="103" t="s">
        <v>209</v>
      </c>
      <c r="AP25" s="103"/>
      <c r="AQ25" s="103"/>
      <c r="AR25" s="103"/>
      <c r="AS25" s="103"/>
      <c r="AT25" s="104" t="s">
        <v>194</v>
      </c>
      <c r="AU25" s="105"/>
      <c r="AV25" s="105"/>
      <c r="AW25" s="105"/>
      <c r="AX25" s="106"/>
    </row>
    <row r="26" spans="1:50" s="28" customFormat="1" ht="81.75" customHeight="1" x14ac:dyDescent="0.25">
      <c r="A26" s="77"/>
      <c r="B26" s="78"/>
      <c r="C26" s="81"/>
      <c r="D26" s="98"/>
      <c r="E26" s="81"/>
      <c r="F26" s="81"/>
      <c r="G26" s="81"/>
      <c r="H26" s="92"/>
      <c r="I26" s="83"/>
      <c r="J26" s="83"/>
      <c r="K26" s="84"/>
      <c r="L26" s="83"/>
      <c r="M26" s="83"/>
      <c r="N26" s="83"/>
      <c r="O26" s="83"/>
      <c r="P26" s="83"/>
      <c r="Q26" s="83"/>
      <c r="R26" s="83"/>
      <c r="S26" s="83"/>
      <c r="T26" s="83"/>
      <c r="U26" s="83"/>
      <c r="V26" s="82"/>
      <c r="W26" s="82"/>
      <c r="X26" s="82"/>
      <c r="Y26" s="82"/>
      <c r="Z26" s="82"/>
      <c r="AA26" s="82"/>
      <c r="AB26" s="82"/>
      <c r="AC26" s="82"/>
      <c r="AD26" s="83"/>
      <c r="AE26" s="83"/>
      <c r="AF26" s="84"/>
      <c r="AG26" s="83"/>
      <c r="AH26" s="81"/>
      <c r="AI26" s="83"/>
      <c r="AJ26" s="83"/>
      <c r="AK26" s="88"/>
      <c r="AL26" s="88"/>
      <c r="AM26" s="81"/>
      <c r="AN26" s="101"/>
      <c r="AO26" s="103" t="s">
        <v>224</v>
      </c>
      <c r="AP26" s="103"/>
      <c r="AQ26" s="103"/>
      <c r="AR26" s="103"/>
      <c r="AS26" s="103"/>
      <c r="AT26" s="109" t="s">
        <v>196</v>
      </c>
      <c r="AU26" s="110"/>
      <c r="AV26" s="110"/>
      <c r="AW26" s="110"/>
      <c r="AX26" s="111"/>
    </row>
    <row r="27" spans="1:50" s="28" customFormat="1" ht="60" customHeight="1" x14ac:dyDescent="0.25">
      <c r="A27" s="77"/>
      <c r="B27" s="78"/>
      <c r="C27" s="81"/>
      <c r="D27" s="98"/>
      <c r="E27" s="81"/>
      <c r="F27" s="81"/>
      <c r="G27" s="81" t="s">
        <v>156</v>
      </c>
      <c r="H27" s="90" t="s">
        <v>188</v>
      </c>
      <c r="I27" s="83"/>
      <c r="J27" s="83"/>
      <c r="K27" s="84"/>
      <c r="L27" s="83"/>
      <c r="M27" s="83" t="s">
        <v>225</v>
      </c>
      <c r="N27" s="83" t="s">
        <v>43</v>
      </c>
      <c r="O27" s="83">
        <v>15</v>
      </c>
      <c r="P27" s="83">
        <v>15</v>
      </c>
      <c r="Q27" s="83">
        <v>15</v>
      </c>
      <c r="R27" s="83">
        <v>15</v>
      </c>
      <c r="S27" s="83">
        <v>15</v>
      </c>
      <c r="T27" s="83">
        <v>15</v>
      </c>
      <c r="U27" s="83">
        <v>10</v>
      </c>
      <c r="V27" s="82">
        <f>SUM(O27:U27)</f>
        <v>100</v>
      </c>
      <c r="W27" s="82" t="str">
        <f>IF(V27&lt;=85, "Débil", IF(V27&lt;=95,"Moderado","Fuerte"))</f>
        <v>Fuerte</v>
      </c>
      <c r="X27" s="82" t="s">
        <v>126</v>
      </c>
      <c r="Y27" s="82" t="s">
        <v>126</v>
      </c>
      <c r="Z27" s="82">
        <f>IF(Y27="Fuerte", 100, IF(Y27="Moderado",50, IF(Y27="Débil",0, "")))</f>
        <v>100</v>
      </c>
      <c r="AA27" s="82">
        <f>AVERAGE(V27,Z27)</f>
        <v>100</v>
      </c>
      <c r="AB27" s="82"/>
      <c r="AC27" s="82"/>
      <c r="AD27" s="83"/>
      <c r="AE27" s="83"/>
      <c r="AF27" s="84"/>
      <c r="AG27" s="83"/>
      <c r="AH27" s="81"/>
      <c r="AI27" s="83"/>
      <c r="AJ27" s="83"/>
      <c r="AK27" s="88"/>
      <c r="AL27" s="88"/>
      <c r="AM27" s="81"/>
      <c r="AN27" s="101"/>
      <c r="AO27" s="103"/>
      <c r="AP27" s="103"/>
      <c r="AQ27" s="103"/>
      <c r="AR27" s="103"/>
      <c r="AS27" s="103"/>
      <c r="AT27" s="112"/>
      <c r="AU27" s="113"/>
      <c r="AV27" s="113"/>
      <c r="AW27" s="113"/>
      <c r="AX27" s="114"/>
    </row>
    <row r="28" spans="1:50" s="28" customFormat="1" ht="82.5" customHeight="1" x14ac:dyDescent="0.25">
      <c r="A28" s="77"/>
      <c r="B28" s="78"/>
      <c r="C28" s="81"/>
      <c r="D28" s="98"/>
      <c r="E28" s="81"/>
      <c r="F28" s="81"/>
      <c r="G28" s="81"/>
      <c r="H28" s="92"/>
      <c r="I28" s="83"/>
      <c r="J28" s="83"/>
      <c r="K28" s="84"/>
      <c r="L28" s="83"/>
      <c r="M28" s="93"/>
      <c r="N28" s="83"/>
      <c r="O28" s="83"/>
      <c r="P28" s="83"/>
      <c r="Q28" s="83"/>
      <c r="R28" s="83"/>
      <c r="S28" s="83"/>
      <c r="T28" s="83"/>
      <c r="U28" s="83"/>
      <c r="V28" s="82"/>
      <c r="W28" s="82"/>
      <c r="X28" s="82"/>
      <c r="Y28" s="82"/>
      <c r="Z28" s="82"/>
      <c r="AA28" s="82"/>
      <c r="AB28" s="82"/>
      <c r="AC28" s="82"/>
      <c r="AD28" s="83" t="s">
        <v>26</v>
      </c>
      <c r="AE28" s="83" t="s">
        <v>24</v>
      </c>
      <c r="AF28" s="84"/>
      <c r="AG28" s="83" t="s">
        <v>133</v>
      </c>
      <c r="AH28" s="81"/>
      <c r="AI28" s="83"/>
      <c r="AJ28" s="83"/>
      <c r="AK28" s="88"/>
      <c r="AL28" s="88"/>
      <c r="AM28" s="81"/>
      <c r="AN28" s="101"/>
      <c r="AO28" s="103" t="s">
        <v>221</v>
      </c>
      <c r="AP28" s="103"/>
      <c r="AQ28" s="103"/>
      <c r="AR28" s="103"/>
      <c r="AS28" s="103"/>
      <c r="AT28" s="63" t="s">
        <v>211</v>
      </c>
      <c r="AU28" s="64"/>
      <c r="AV28" s="64"/>
      <c r="AW28" s="64"/>
      <c r="AX28" s="65"/>
    </row>
    <row r="29" spans="1:50" s="28" customFormat="1" ht="149.25" customHeight="1" x14ac:dyDescent="0.25">
      <c r="A29" s="77"/>
      <c r="B29" s="78"/>
      <c r="C29" s="81"/>
      <c r="D29" s="98"/>
      <c r="E29" s="81"/>
      <c r="F29" s="81"/>
      <c r="G29" s="81" t="s">
        <v>169</v>
      </c>
      <c r="H29" s="90" t="s">
        <v>190</v>
      </c>
      <c r="I29" s="83"/>
      <c r="J29" s="83"/>
      <c r="K29" s="84"/>
      <c r="L29" s="83"/>
      <c r="M29" s="83" t="s">
        <v>153</v>
      </c>
      <c r="N29" s="83" t="s">
        <v>149</v>
      </c>
      <c r="O29" s="83">
        <v>15</v>
      </c>
      <c r="P29" s="83">
        <v>15</v>
      </c>
      <c r="Q29" s="83">
        <v>0</v>
      </c>
      <c r="R29" s="83">
        <v>15</v>
      </c>
      <c r="S29" s="83">
        <v>0</v>
      </c>
      <c r="T29" s="83">
        <v>0</v>
      </c>
      <c r="U29" s="83">
        <v>5</v>
      </c>
      <c r="V29" s="82">
        <f>SUM(O29:U29)</f>
        <v>50</v>
      </c>
      <c r="W29" s="82" t="str">
        <f>IF(V29&lt;=85, "Débil", IF(V29&lt;=95,"Moderado","Fuerte"))</f>
        <v>Débil</v>
      </c>
      <c r="X29" s="82" t="s">
        <v>25</v>
      </c>
      <c r="Y29" s="82" t="s">
        <v>25</v>
      </c>
      <c r="Z29" s="82">
        <f>IF(Y29="Fuerte", 100, IF(Y29="Moderado",50, IF(Y29="Débil",0, "")))</f>
        <v>50</v>
      </c>
      <c r="AA29" s="82">
        <f>AVERAGE(V29,Z29)</f>
        <v>50</v>
      </c>
      <c r="AB29" s="82"/>
      <c r="AC29" s="82"/>
      <c r="AD29" s="83" t="s">
        <v>26</v>
      </c>
      <c r="AE29" s="83" t="s">
        <v>24</v>
      </c>
      <c r="AF29" s="84"/>
      <c r="AG29" s="83" t="s">
        <v>133</v>
      </c>
      <c r="AH29" s="81"/>
      <c r="AI29" s="83"/>
      <c r="AJ29" s="83"/>
      <c r="AK29" s="88"/>
      <c r="AL29" s="88"/>
      <c r="AM29" s="81"/>
      <c r="AN29" s="101"/>
      <c r="AO29" s="103"/>
      <c r="AP29" s="103"/>
      <c r="AQ29" s="103"/>
      <c r="AR29" s="103"/>
      <c r="AS29" s="103"/>
      <c r="AT29" s="69"/>
      <c r="AU29" s="70"/>
      <c r="AV29" s="70"/>
      <c r="AW29" s="70"/>
      <c r="AX29" s="71"/>
    </row>
    <row r="30" spans="1:50" s="28" customFormat="1" ht="117" customHeight="1" x14ac:dyDescent="0.25">
      <c r="A30" s="77"/>
      <c r="B30" s="78"/>
      <c r="C30" s="81"/>
      <c r="D30" s="99"/>
      <c r="E30" s="81"/>
      <c r="F30" s="81"/>
      <c r="G30" s="81"/>
      <c r="H30" s="92"/>
      <c r="I30" s="83"/>
      <c r="J30" s="83"/>
      <c r="K30" s="84"/>
      <c r="L30" s="83" t="s">
        <v>147</v>
      </c>
      <c r="M30" s="83"/>
      <c r="N30" s="83"/>
      <c r="O30" s="83"/>
      <c r="P30" s="83"/>
      <c r="Q30" s="83"/>
      <c r="R30" s="83"/>
      <c r="S30" s="83"/>
      <c r="T30" s="83"/>
      <c r="U30" s="83"/>
      <c r="V30" s="82"/>
      <c r="W30" s="82"/>
      <c r="X30" s="82"/>
      <c r="Y30" s="82"/>
      <c r="Z30" s="82"/>
      <c r="AA30" s="82"/>
      <c r="AB30" s="82"/>
      <c r="AC30" s="82"/>
      <c r="AD30" s="83" t="s">
        <v>26</v>
      </c>
      <c r="AE30" s="83" t="s">
        <v>24</v>
      </c>
      <c r="AF30" s="84"/>
      <c r="AG30" s="83" t="s">
        <v>133</v>
      </c>
      <c r="AH30" s="81"/>
      <c r="AI30" s="83"/>
      <c r="AJ30" s="83"/>
      <c r="AK30" s="88"/>
      <c r="AL30" s="88"/>
      <c r="AM30" s="81"/>
      <c r="AN30" s="102"/>
      <c r="AO30" s="103" t="s">
        <v>216</v>
      </c>
      <c r="AP30" s="103"/>
      <c r="AQ30" s="103"/>
      <c r="AR30" s="103"/>
      <c r="AS30" s="103"/>
      <c r="AT30" s="104" t="s">
        <v>196</v>
      </c>
      <c r="AU30" s="107"/>
      <c r="AV30" s="107"/>
      <c r="AW30" s="107"/>
      <c r="AX30" s="108"/>
    </row>
    <row r="31" spans="1:50" s="28" customFormat="1" ht="179.25" customHeight="1" x14ac:dyDescent="0.25">
      <c r="A31" s="94">
        <v>4</v>
      </c>
      <c r="B31" s="94" t="s">
        <v>104</v>
      </c>
      <c r="C31" s="81" t="s">
        <v>226</v>
      </c>
      <c r="D31" s="94" t="s">
        <v>145</v>
      </c>
      <c r="E31" s="81" t="s">
        <v>227</v>
      </c>
      <c r="F31" s="81" t="s">
        <v>228</v>
      </c>
      <c r="G31" s="81" t="s">
        <v>168</v>
      </c>
      <c r="H31" s="90" t="s">
        <v>191</v>
      </c>
      <c r="I31" s="83" t="s">
        <v>159</v>
      </c>
      <c r="J31" s="83" t="s">
        <v>24</v>
      </c>
      <c r="K31" s="84" t="s">
        <v>29</v>
      </c>
      <c r="L31" s="83" t="s">
        <v>147</v>
      </c>
      <c r="M31" s="83" t="s">
        <v>160</v>
      </c>
      <c r="N31" s="83" t="s">
        <v>149</v>
      </c>
      <c r="O31" s="83">
        <v>15</v>
      </c>
      <c r="P31" s="83">
        <v>15</v>
      </c>
      <c r="Q31" s="83">
        <v>15</v>
      </c>
      <c r="R31" s="83">
        <v>15</v>
      </c>
      <c r="S31" s="83">
        <v>15</v>
      </c>
      <c r="T31" s="83">
        <v>15</v>
      </c>
      <c r="U31" s="83">
        <v>10</v>
      </c>
      <c r="V31" s="82">
        <f>SUM(O31:U31)</f>
        <v>100</v>
      </c>
      <c r="W31" s="82" t="str">
        <f>IF(V31&lt;=85, "Débil", IF(V31&lt;=95,"Moderado","Fuerte"))</f>
        <v>Fuerte</v>
      </c>
      <c r="X31" s="82" t="s">
        <v>126</v>
      </c>
      <c r="Y31" s="82" t="s">
        <v>126</v>
      </c>
      <c r="Z31" s="82">
        <f>IF(Y31="Fuerte", 100, IF(Y31="Moderado",50, IF(Y31="Débil",0, "")))</f>
        <v>100</v>
      </c>
      <c r="AA31" s="82">
        <f>AVERAGE(V31,Z31)</f>
        <v>100</v>
      </c>
      <c r="AB31" s="82">
        <f>AVERAGE(AA31:AA36)</f>
        <v>83.333333333333329</v>
      </c>
      <c r="AC31" s="82" t="str">
        <f>IF(AB31&lt;=50, "Débil", IF(AB31&lt;=99,"Moderado","Fuerte"))</f>
        <v>Moderado</v>
      </c>
      <c r="AD31" s="83" t="s">
        <v>26</v>
      </c>
      <c r="AE31" s="83" t="s">
        <v>24</v>
      </c>
      <c r="AF31" s="84" t="s">
        <v>29</v>
      </c>
      <c r="AG31" s="83" t="s">
        <v>133</v>
      </c>
      <c r="AH31" s="81" t="s">
        <v>181</v>
      </c>
      <c r="AI31" s="83" t="s">
        <v>151</v>
      </c>
      <c r="AJ31" s="83" t="s">
        <v>152</v>
      </c>
      <c r="AK31" s="88">
        <v>43497</v>
      </c>
      <c r="AL31" s="88">
        <v>43830</v>
      </c>
      <c r="AM31" s="81" t="s">
        <v>193</v>
      </c>
      <c r="AN31" s="100" t="s">
        <v>206</v>
      </c>
      <c r="AO31" s="103" t="s">
        <v>209</v>
      </c>
      <c r="AP31" s="103"/>
      <c r="AQ31" s="103"/>
      <c r="AR31" s="103"/>
      <c r="AS31" s="103"/>
      <c r="AT31" s="104" t="s">
        <v>194</v>
      </c>
      <c r="AU31" s="107"/>
      <c r="AV31" s="107"/>
      <c r="AW31" s="107"/>
      <c r="AX31" s="108"/>
    </row>
    <row r="32" spans="1:50" s="28" customFormat="1" ht="60" customHeight="1" x14ac:dyDescent="0.25">
      <c r="A32" s="95"/>
      <c r="B32" s="95"/>
      <c r="C32" s="81"/>
      <c r="D32" s="95"/>
      <c r="E32" s="81"/>
      <c r="F32" s="81"/>
      <c r="G32" s="81"/>
      <c r="H32" s="91"/>
      <c r="I32" s="83"/>
      <c r="J32" s="83"/>
      <c r="K32" s="84"/>
      <c r="L32" s="83"/>
      <c r="M32" s="83"/>
      <c r="N32" s="83"/>
      <c r="O32" s="83"/>
      <c r="P32" s="83"/>
      <c r="Q32" s="83"/>
      <c r="R32" s="83"/>
      <c r="S32" s="83"/>
      <c r="T32" s="83"/>
      <c r="U32" s="83"/>
      <c r="V32" s="82"/>
      <c r="W32" s="82"/>
      <c r="X32" s="82"/>
      <c r="Y32" s="82"/>
      <c r="Z32" s="82"/>
      <c r="AA32" s="82"/>
      <c r="AB32" s="82"/>
      <c r="AC32" s="82"/>
      <c r="AD32" s="83"/>
      <c r="AE32" s="83"/>
      <c r="AF32" s="84"/>
      <c r="AG32" s="83"/>
      <c r="AH32" s="81"/>
      <c r="AI32" s="83"/>
      <c r="AJ32" s="83"/>
      <c r="AK32" s="88"/>
      <c r="AL32" s="88"/>
      <c r="AM32" s="81"/>
      <c r="AN32" s="101"/>
      <c r="AO32" s="103" t="s">
        <v>224</v>
      </c>
      <c r="AP32" s="103"/>
      <c r="AQ32" s="103"/>
      <c r="AR32" s="103"/>
      <c r="AS32" s="103"/>
      <c r="AT32" s="109" t="s">
        <v>196</v>
      </c>
      <c r="AU32" s="110"/>
      <c r="AV32" s="110"/>
      <c r="AW32" s="110"/>
      <c r="AX32" s="111"/>
    </row>
    <row r="33" spans="1:50" s="28" customFormat="1" ht="60" customHeight="1" x14ac:dyDescent="0.25">
      <c r="A33" s="95"/>
      <c r="B33" s="95"/>
      <c r="C33" s="81"/>
      <c r="D33" s="95"/>
      <c r="E33" s="81"/>
      <c r="F33" s="81"/>
      <c r="G33" s="81" t="s">
        <v>170</v>
      </c>
      <c r="H33" s="91"/>
      <c r="I33" s="83"/>
      <c r="J33" s="83"/>
      <c r="K33" s="84"/>
      <c r="L33" s="83"/>
      <c r="M33" s="83" t="s">
        <v>229</v>
      </c>
      <c r="N33" s="83" t="s">
        <v>43</v>
      </c>
      <c r="O33" s="83">
        <v>15</v>
      </c>
      <c r="P33" s="83">
        <v>15</v>
      </c>
      <c r="Q33" s="83">
        <v>15</v>
      </c>
      <c r="R33" s="83">
        <v>15</v>
      </c>
      <c r="S33" s="83">
        <v>15</v>
      </c>
      <c r="T33" s="83">
        <v>15</v>
      </c>
      <c r="U33" s="83">
        <v>10</v>
      </c>
      <c r="V33" s="82">
        <f>SUM(O33:U33)</f>
        <v>100</v>
      </c>
      <c r="W33" s="82" t="str">
        <f>IF(V33&lt;=85, "Débil", IF(V33&lt;=95,"Moderado","Fuerte"))</f>
        <v>Fuerte</v>
      </c>
      <c r="X33" s="82" t="s">
        <v>126</v>
      </c>
      <c r="Y33" s="82" t="s">
        <v>126</v>
      </c>
      <c r="Z33" s="82">
        <f>IF(Y33="Fuerte", 100, IF(Y33="Moderado",50, IF(Y33="Débil",0, "")))</f>
        <v>100</v>
      </c>
      <c r="AA33" s="82">
        <f>AVERAGE(V33,Z33)</f>
        <v>100</v>
      </c>
      <c r="AB33" s="82"/>
      <c r="AC33" s="82"/>
      <c r="AD33" s="83"/>
      <c r="AE33" s="83"/>
      <c r="AF33" s="84"/>
      <c r="AG33" s="83"/>
      <c r="AH33" s="81"/>
      <c r="AI33" s="83"/>
      <c r="AJ33" s="83"/>
      <c r="AK33" s="88"/>
      <c r="AL33" s="88"/>
      <c r="AM33" s="81"/>
      <c r="AN33" s="101"/>
      <c r="AO33" s="103"/>
      <c r="AP33" s="103"/>
      <c r="AQ33" s="103"/>
      <c r="AR33" s="103"/>
      <c r="AS33" s="103"/>
      <c r="AT33" s="112"/>
      <c r="AU33" s="113"/>
      <c r="AV33" s="113"/>
      <c r="AW33" s="113"/>
      <c r="AX33" s="114"/>
    </row>
    <row r="34" spans="1:50" s="28" customFormat="1" ht="60" customHeight="1" x14ac:dyDescent="0.25">
      <c r="A34" s="95"/>
      <c r="B34" s="95"/>
      <c r="C34" s="81"/>
      <c r="D34" s="95"/>
      <c r="E34" s="81"/>
      <c r="F34" s="81"/>
      <c r="G34" s="81"/>
      <c r="H34" s="91"/>
      <c r="I34" s="83"/>
      <c r="J34" s="83"/>
      <c r="K34" s="84"/>
      <c r="L34" s="83"/>
      <c r="M34" s="83"/>
      <c r="N34" s="83"/>
      <c r="O34" s="83"/>
      <c r="P34" s="83"/>
      <c r="Q34" s="83"/>
      <c r="R34" s="83"/>
      <c r="S34" s="83"/>
      <c r="T34" s="83"/>
      <c r="U34" s="83"/>
      <c r="V34" s="82"/>
      <c r="W34" s="82"/>
      <c r="X34" s="82"/>
      <c r="Y34" s="82"/>
      <c r="Z34" s="82"/>
      <c r="AA34" s="82"/>
      <c r="AB34" s="82"/>
      <c r="AC34" s="82"/>
      <c r="AD34" s="83" t="s">
        <v>26</v>
      </c>
      <c r="AE34" s="83" t="s">
        <v>24</v>
      </c>
      <c r="AF34" s="84"/>
      <c r="AG34" s="83" t="s">
        <v>133</v>
      </c>
      <c r="AH34" s="81"/>
      <c r="AI34" s="83"/>
      <c r="AJ34" s="83"/>
      <c r="AK34" s="88"/>
      <c r="AL34" s="88"/>
      <c r="AM34" s="81"/>
      <c r="AN34" s="101"/>
      <c r="AO34" s="103" t="s">
        <v>221</v>
      </c>
      <c r="AP34" s="103"/>
      <c r="AQ34" s="103"/>
      <c r="AR34" s="103"/>
      <c r="AS34" s="103"/>
      <c r="AT34" s="63" t="s">
        <v>211</v>
      </c>
      <c r="AU34" s="64"/>
      <c r="AV34" s="64"/>
      <c r="AW34" s="64"/>
      <c r="AX34" s="65"/>
    </row>
    <row r="35" spans="1:50" s="28" customFormat="1" ht="96.75" customHeight="1" x14ac:dyDescent="0.25">
      <c r="A35" s="95"/>
      <c r="B35" s="95"/>
      <c r="C35" s="81"/>
      <c r="D35" s="95"/>
      <c r="E35" s="81"/>
      <c r="F35" s="81"/>
      <c r="G35" s="81" t="s">
        <v>171</v>
      </c>
      <c r="H35" s="91"/>
      <c r="I35" s="83"/>
      <c r="J35" s="83"/>
      <c r="K35" s="84"/>
      <c r="L35" s="83"/>
      <c r="M35" s="83" t="s">
        <v>153</v>
      </c>
      <c r="N35" s="83" t="s">
        <v>230</v>
      </c>
      <c r="O35" s="83">
        <v>15</v>
      </c>
      <c r="P35" s="83">
        <v>15</v>
      </c>
      <c r="Q35" s="83">
        <v>0</v>
      </c>
      <c r="R35" s="83">
        <v>15</v>
      </c>
      <c r="S35" s="83">
        <v>0</v>
      </c>
      <c r="T35" s="83">
        <v>0</v>
      </c>
      <c r="U35" s="83">
        <v>5</v>
      </c>
      <c r="V35" s="82">
        <f>SUM(O35:U35)</f>
        <v>50</v>
      </c>
      <c r="W35" s="82" t="str">
        <f>IF(V35&lt;=85, "Débil", IF(V35&lt;=95,"Moderado","Fuerte"))</f>
        <v>Débil</v>
      </c>
      <c r="X35" s="82" t="s">
        <v>25</v>
      </c>
      <c r="Y35" s="82" t="s">
        <v>25</v>
      </c>
      <c r="Z35" s="82">
        <f>IF(Y35="Fuerte", 100, IF(Y35="Moderado",50, IF(Y35="Débil",0, "")))</f>
        <v>50</v>
      </c>
      <c r="AA35" s="82">
        <f>AVERAGE(V35,Z35)</f>
        <v>50</v>
      </c>
      <c r="AB35" s="82"/>
      <c r="AC35" s="82"/>
      <c r="AD35" s="83" t="s">
        <v>26</v>
      </c>
      <c r="AE35" s="83" t="s">
        <v>24</v>
      </c>
      <c r="AF35" s="84"/>
      <c r="AG35" s="83" t="s">
        <v>133</v>
      </c>
      <c r="AH35" s="81"/>
      <c r="AI35" s="83"/>
      <c r="AJ35" s="83"/>
      <c r="AK35" s="88"/>
      <c r="AL35" s="88"/>
      <c r="AM35" s="81"/>
      <c r="AN35" s="101"/>
      <c r="AO35" s="103"/>
      <c r="AP35" s="103"/>
      <c r="AQ35" s="103"/>
      <c r="AR35" s="103"/>
      <c r="AS35" s="103"/>
      <c r="AT35" s="69"/>
      <c r="AU35" s="70"/>
      <c r="AV35" s="70"/>
      <c r="AW35" s="70"/>
      <c r="AX35" s="71"/>
    </row>
    <row r="36" spans="1:50" s="28" customFormat="1" ht="60" customHeight="1" x14ac:dyDescent="0.25">
      <c r="A36" s="96"/>
      <c r="B36" s="96"/>
      <c r="C36" s="81"/>
      <c r="D36" s="96"/>
      <c r="E36" s="81"/>
      <c r="F36" s="81"/>
      <c r="G36" s="81"/>
      <c r="H36" s="92"/>
      <c r="I36" s="83"/>
      <c r="J36" s="83"/>
      <c r="K36" s="84"/>
      <c r="L36" s="83" t="s">
        <v>147</v>
      </c>
      <c r="M36" s="83"/>
      <c r="N36" s="83"/>
      <c r="O36" s="83"/>
      <c r="P36" s="83"/>
      <c r="Q36" s="83"/>
      <c r="R36" s="83"/>
      <c r="S36" s="83"/>
      <c r="T36" s="83"/>
      <c r="U36" s="83"/>
      <c r="V36" s="82"/>
      <c r="W36" s="82"/>
      <c r="X36" s="82"/>
      <c r="Y36" s="82"/>
      <c r="Z36" s="82"/>
      <c r="AA36" s="82"/>
      <c r="AB36" s="82"/>
      <c r="AC36" s="82"/>
      <c r="AD36" s="83" t="s">
        <v>26</v>
      </c>
      <c r="AE36" s="83" t="s">
        <v>24</v>
      </c>
      <c r="AF36" s="84"/>
      <c r="AG36" s="83" t="s">
        <v>133</v>
      </c>
      <c r="AH36" s="81"/>
      <c r="AI36" s="83"/>
      <c r="AJ36" s="83"/>
      <c r="AK36" s="88"/>
      <c r="AL36" s="88"/>
      <c r="AM36" s="81"/>
      <c r="AN36" s="102"/>
      <c r="AO36" s="103" t="s">
        <v>216</v>
      </c>
      <c r="AP36" s="103"/>
      <c r="AQ36" s="103"/>
      <c r="AR36" s="103"/>
      <c r="AS36" s="103"/>
      <c r="AT36" s="104" t="s">
        <v>196</v>
      </c>
      <c r="AU36" s="107"/>
      <c r="AV36" s="107"/>
      <c r="AW36" s="107"/>
      <c r="AX36" s="108"/>
    </row>
    <row r="37" spans="1:50" s="28" customFormat="1" ht="60" customHeight="1" x14ac:dyDescent="0.25">
      <c r="A37" s="94">
        <v>5</v>
      </c>
      <c r="B37" s="94" t="s">
        <v>104</v>
      </c>
      <c r="C37" s="81" t="s">
        <v>155</v>
      </c>
      <c r="D37" s="94" t="s">
        <v>145</v>
      </c>
      <c r="E37" s="81" t="s">
        <v>197</v>
      </c>
      <c r="F37" s="81" t="s">
        <v>203</v>
      </c>
      <c r="G37" s="81" t="s">
        <v>172</v>
      </c>
      <c r="H37" s="90" t="s">
        <v>190</v>
      </c>
      <c r="I37" s="83" t="s">
        <v>159</v>
      </c>
      <c r="J37" s="83" t="s">
        <v>24</v>
      </c>
      <c r="K37" s="84" t="s">
        <v>29</v>
      </c>
      <c r="L37" s="83" t="s">
        <v>147</v>
      </c>
      <c r="M37" s="83" t="s">
        <v>161</v>
      </c>
      <c r="N37" s="83" t="s">
        <v>149</v>
      </c>
      <c r="O37" s="83">
        <v>15</v>
      </c>
      <c r="P37" s="83">
        <v>15</v>
      </c>
      <c r="Q37" s="83">
        <v>15</v>
      </c>
      <c r="R37" s="83">
        <v>15</v>
      </c>
      <c r="S37" s="83">
        <v>15</v>
      </c>
      <c r="T37" s="83">
        <v>15</v>
      </c>
      <c r="U37" s="83">
        <v>10</v>
      </c>
      <c r="V37" s="82">
        <f>SUM(O37:U37)</f>
        <v>100</v>
      </c>
      <c r="W37" s="82" t="str">
        <f>IF(V37&lt;=85, "Débil", IF(V37&lt;=95,"Moderado","Fuerte"))</f>
        <v>Fuerte</v>
      </c>
      <c r="X37" s="82" t="s">
        <v>126</v>
      </c>
      <c r="Y37" s="82" t="s">
        <v>126</v>
      </c>
      <c r="Z37" s="82">
        <f>IF(Y37="Fuerte", 100, IF(Y37="Moderado",50, IF(Y37="Débil",0, "")))</f>
        <v>100</v>
      </c>
      <c r="AA37" s="82">
        <f>AVERAGE(V37,Z37)</f>
        <v>100</v>
      </c>
      <c r="AB37" s="82">
        <f>AVERAGE(AA37:AA43)</f>
        <v>79.375</v>
      </c>
      <c r="AC37" s="82" t="str">
        <f>IF(AB37&lt;=50, "Débil", IF(AB37&lt;=99,"Moderado","Fuerte"))</f>
        <v>Moderado</v>
      </c>
      <c r="AD37" s="83" t="s">
        <v>26</v>
      </c>
      <c r="AE37" s="83" t="s">
        <v>24</v>
      </c>
      <c r="AF37" s="84" t="s">
        <v>29</v>
      </c>
      <c r="AG37" s="83" t="s">
        <v>133</v>
      </c>
      <c r="AH37" s="81" t="s">
        <v>182</v>
      </c>
      <c r="AI37" s="83" t="s">
        <v>151</v>
      </c>
      <c r="AJ37" s="83" t="s">
        <v>152</v>
      </c>
      <c r="AK37" s="88">
        <v>43497</v>
      </c>
      <c r="AL37" s="88">
        <v>43830</v>
      </c>
      <c r="AM37" s="81" t="s">
        <v>193</v>
      </c>
      <c r="AN37" s="100" t="s">
        <v>207</v>
      </c>
      <c r="AO37" s="103" t="s">
        <v>231</v>
      </c>
      <c r="AP37" s="103"/>
      <c r="AQ37" s="103"/>
      <c r="AR37" s="103"/>
      <c r="AS37" s="103"/>
      <c r="AT37" s="63" t="s">
        <v>211</v>
      </c>
      <c r="AU37" s="64"/>
      <c r="AV37" s="64"/>
      <c r="AW37" s="64"/>
      <c r="AX37" s="65"/>
    </row>
    <row r="38" spans="1:50" s="28" customFormat="1" ht="60" customHeight="1" x14ac:dyDescent="0.25">
      <c r="A38" s="95"/>
      <c r="B38" s="95"/>
      <c r="C38" s="81"/>
      <c r="D38" s="95"/>
      <c r="E38" s="81"/>
      <c r="F38" s="81"/>
      <c r="G38" s="81"/>
      <c r="H38" s="91"/>
      <c r="I38" s="83"/>
      <c r="J38" s="83"/>
      <c r="K38" s="84"/>
      <c r="L38" s="83"/>
      <c r="M38" s="83"/>
      <c r="N38" s="83"/>
      <c r="O38" s="83"/>
      <c r="P38" s="83"/>
      <c r="Q38" s="83"/>
      <c r="R38" s="83"/>
      <c r="S38" s="83"/>
      <c r="T38" s="83"/>
      <c r="U38" s="83"/>
      <c r="V38" s="82"/>
      <c r="W38" s="82"/>
      <c r="X38" s="82"/>
      <c r="Y38" s="82"/>
      <c r="Z38" s="82"/>
      <c r="AA38" s="82"/>
      <c r="AB38" s="82"/>
      <c r="AC38" s="82"/>
      <c r="AD38" s="83"/>
      <c r="AE38" s="83"/>
      <c r="AF38" s="84"/>
      <c r="AG38" s="83"/>
      <c r="AH38" s="81"/>
      <c r="AI38" s="83"/>
      <c r="AJ38" s="83"/>
      <c r="AK38" s="88"/>
      <c r="AL38" s="88"/>
      <c r="AM38" s="81"/>
      <c r="AN38" s="101"/>
      <c r="AO38" s="103"/>
      <c r="AP38" s="103"/>
      <c r="AQ38" s="103"/>
      <c r="AR38" s="103"/>
      <c r="AS38" s="103"/>
      <c r="AT38" s="66"/>
      <c r="AU38" s="67"/>
      <c r="AV38" s="67"/>
      <c r="AW38" s="67"/>
      <c r="AX38" s="68"/>
    </row>
    <row r="39" spans="1:50" s="28" customFormat="1" ht="60" customHeight="1" x14ac:dyDescent="0.25">
      <c r="A39" s="95"/>
      <c r="B39" s="95"/>
      <c r="C39" s="81"/>
      <c r="D39" s="95"/>
      <c r="E39" s="81"/>
      <c r="F39" s="81"/>
      <c r="G39" s="81" t="s">
        <v>168</v>
      </c>
      <c r="H39" s="91"/>
      <c r="I39" s="83"/>
      <c r="J39" s="83"/>
      <c r="K39" s="84"/>
      <c r="L39" s="83"/>
      <c r="M39" s="83" t="s">
        <v>178</v>
      </c>
      <c r="N39" s="83" t="s">
        <v>43</v>
      </c>
      <c r="O39" s="83">
        <v>15</v>
      </c>
      <c r="P39" s="83">
        <v>15</v>
      </c>
      <c r="Q39" s="83">
        <v>15</v>
      </c>
      <c r="R39" s="83">
        <v>15</v>
      </c>
      <c r="S39" s="83">
        <v>15</v>
      </c>
      <c r="T39" s="83">
        <v>15</v>
      </c>
      <c r="U39" s="83">
        <v>10</v>
      </c>
      <c r="V39" s="82">
        <f>SUM(O39:U39)</f>
        <v>100</v>
      </c>
      <c r="W39" s="82" t="str">
        <f>IF(V39&lt;=85, "Débil", IF(V39&lt;=95,"Moderado","Fuerte"))</f>
        <v>Fuerte</v>
      </c>
      <c r="X39" s="82" t="s">
        <v>126</v>
      </c>
      <c r="Y39" s="82" t="s">
        <v>126</v>
      </c>
      <c r="Z39" s="82">
        <f>IF(Y39="Fuerte", 100, IF(Y39="Moderado",50, IF(Y39="Débil",0, "")))</f>
        <v>100</v>
      </c>
      <c r="AA39" s="82">
        <f>AVERAGE(V39,Z39)</f>
        <v>100</v>
      </c>
      <c r="AB39" s="82"/>
      <c r="AC39" s="82"/>
      <c r="AD39" s="83"/>
      <c r="AE39" s="83"/>
      <c r="AF39" s="84"/>
      <c r="AG39" s="83"/>
      <c r="AH39" s="81"/>
      <c r="AI39" s="83"/>
      <c r="AJ39" s="83"/>
      <c r="AK39" s="88"/>
      <c r="AL39" s="88"/>
      <c r="AM39" s="81"/>
      <c r="AN39" s="101"/>
      <c r="AO39" s="103"/>
      <c r="AP39" s="103"/>
      <c r="AQ39" s="103"/>
      <c r="AR39" s="103"/>
      <c r="AS39" s="103"/>
      <c r="AT39" s="66"/>
      <c r="AU39" s="67"/>
      <c r="AV39" s="67"/>
      <c r="AW39" s="67"/>
      <c r="AX39" s="68"/>
    </row>
    <row r="40" spans="1:50" s="28" customFormat="1" ht="60" customHeight="1" x14ac:dyDescent="0.25">
      <c r="A40" s="95"/>
      <c r="B40" s="95"/>
      <c r="C40" s="81"/>
      <c r="D40" s="95"/>
      <c r="E40" s="81"/>
      <c r="F40" s="81"/>
      <c r="G40" s="81"/>
      <c r="H40" s="91"/>
      <c r="I40" s="83"/>
      <c r="J40" s="83"/>
      <c r="K40" s="84"/>
      <c r="L40" s="83"/>
      <c r="M40" s="83"/>
      <c r="N40" s="83"/>
      <c r="O40" s="83"/>
      <c r="P40" s="83"/>
      <c r="Q40" s="83"/>
      <c r="R40" s="83"/>
      <c r="S40" s="83"/>
      <c r="T40" s="83"/>
      <c r="U40" s="83"/>
      <c r="V40" s="82"/>
      <c r="W40" s="82"/>
      <c r="X40" s="82"/>
      <c r="Y40" s="82"/>
      <c r="Z40" s="82"/>
      <c r="AA40" s="82"/>
      <c r="AB40" s="82"/>
      <c r="AC40" s="82"/>
      <c r="AD40" s="83" t="s">
        <v>26</v>
      </c>
      <c r="AE40" s="83" t="s">
        <v>24</v>
      </c>
      <c r="AF40" s="84"/>
      <c r="AG40" s="83" t="s">
        <v>133</v>
      </c>
      <c r="AH40" s="81"/>
      <c r="AI40" s="83"/>
      <c r="AJ40" s="83"/>
      <c r="AK40" s="88"/>
      <c r="AL40" s="88"/>
      <c r="AM40" s="81"/>
      <c r="AN40" s="101"/>
      <c r="AO40" s="103"/>
      <c r="AP40" s="103"/>
      <c r="AQ40" s="103"/>
      <c r="AR40" s="103"/>
      <c r="AS40" s="103"/>
      <c r="AT40" s="69"/>
      <c r="AU40" s="70"/>
      <c r="AV40" s="70"/>
      <c r="AW40" s="70"/>
      <c r="AX40" s="71"/>
    </row>
    <row r="41" spans="1:50" s="28" customFormat="1" ht="60" customHeight="1" x14ac:dyDescent="0.25">
      <c r="A41" s="95"/>
      <c r="B41" s="95"/>
      <c r="C41" s="81"/>
      <c r="D41" s="95"/>
      <c r="E41" s="81"/>
      <c r="F41" s="81"/>
      <c r="G41" s="81" t="s">
        <v>157</v>
      </c>
      <c r="H41" s="91"/>
      <c r="I41" s="83"/>
      <c r="J41" s="83"/>
      <c r="K41" s="84"/>
      <c r="L41" s="83"/>
      <c r="M41" s="83" t="s">
        <v>162</v>
      </c>
      <c r="N41" s="83" t="s">
        <v>149</v>
      </c>
      <c r="O41" s="83">
        <v>15</v>
      </c>
      <c r="P41" s="83">
        <v>15</v>
      </c>
      <c r="Q41" s="83">
        <v>0</v>
      </c>
      <c r="R41" s="83">
        <v>15</v>
      </c>
      <c r="S41" s="83">
        <v>0</v>
      </c>
      <c r="T41" s="83">
        <v>0</v>
      </c>
      <c r="U41" s="83">
        <v>5</v>
      </c>
      <c r="V41" s="82">
        <f>SUM(O41:U41)</f>
        <v>50</v>
      </c>
      <c r="W41" s="82" t="str">
        <f>IF(V41&lt;=85, "Débil", IF(V41&lt;=95,"Moderado","Fuerte"))</f>
        <v>Débil</v>
      </c>
      <c r="X41" s="82" t="s">
        <v>25</v>
      </c>
      <c r="Y41" s="82" t="s">
        <v>25</v>
      </c>
      <c r="Z41" s="82">
        <f>IF(Y41="Fuerte", 100, IF(Y41="Moderado",50, IF(Y41="Débil",0, "")))</f>
        <v>50</v>
      </c>
      <c r="AA41" s="82">
        <f>AVERAGE(V41,Z41)</f>
        <v>50</v>
      </c>
      <c r="AB41" s="82"/>
      <c r="AC41" s="82"/>
      <c r="AD41" s="83" t="s">
        <v>26</v>
      </c>
      <c r="AE41" s="83" t="s">
        <v>24</v>
      </c>
      <c r="AF41" s="84"/>
      <c r="AG41" s="83" t="s">
        <v>133</v>
      </c>
      <c r="AH41" s="81"/>
      <c r="AI41" s="83"/>
      <c r="AJ41" s="83"/>
      <c r="AK41" s="88"/>
      <c r="AL41" s="88"/>
      <c r="AM41" s="81"/>
      <c r="AN41" s="101"/>
      <c r="AO41" s="83" t="s">
        <v>210</v>
      </c>
      <c r="AP41" s="83"/>
      <c r="AQ41" s="83"/>
      <c r="AR41" s="83"/>
      <c r="AS41" s="83"/>
      <c r="AT41" s="109" t="s">
        <v>196</v>
      </c>
      <c r="AU41" s="110"/>
      <c r="AV41" s="110"/>
      <c r="AW41" s="110"/>
      <c r="AX41" s="111"/>
    </row>
    <row r="42" spans="1:50" s="29" customFormat="1" ht="60" customHeight="1" x14ac:dyDescent="0.25">
      <c r="A42" s="95"/>
      <c r="B42" s="95"/>
      <c r="C42" s="81"/>
      <c r="D42" s="95"/>
      <c r="E42" s="81"/>
      <c r="F42" s="81"/>
      <c r="G42" s="81"/>
      <c r="H42" s="91"/>
      <c r="I42" s="83"/>
      <c r="J42" s="83"/>
      <c r="K42" s="84"/>
      <c r="L42" s="83" t="s">
        <v>147</v>
      </c>
      <c r="M42" s="83"/>
      <c r="N42" s="83"/>
      <c r="O42" s="83"/>
      <c r="P42" s="83"/>
      <c r="Q42" s="83"/>
      <c r="R42" s="83"/>
      <c r="S42" s="83"/>
      <c r="T42" s="83"/>
      <c r="U42" s="83"/>
      <c r="V42" s="82"/>
      <c r="W42" s="82"/>
      <c r="X42" s="82"/>
      <c r="Y42" s="82"/>
      <c r="Z42" s="82"/>
      <c r="AA42" s="82"/>
      <c r="AB42" s="82"/>
      <c r="AC42" s="82"/>
      <c r="AD42" s="83" t="s">
        <v>26</v>
      </c>
      <c r="AE42" s="83" t="s">
        <v>24</v>
      </c>
      <c r="AF42" s="84"/>
      <c r="AG42" s="83" t="s">
        <v>133</v>
      </c>
      <c r="AH42" s="81"/>
      <c r="AI42" s="83"/>
      <c r="AJ42" s="83"/>
      <c r="AK42" s="88"/>
      <c r="AL42" s="88"/>
      <c r="AM42" s="81"/>
      <c r="AN42" s="101"/>
      <c r="AO42" s="83"/>
      <c r="AP42" s="83"/>
      <c r="AQ42" s="83"/>
      <c r="AR42" s="83"/>
      <c r="AS42" s="83"/>
      <c r="AT42" s="118"/>
      <c r="AU42" s="119"/>
      <c r="AV42" s="119"/>
      <c r="AW42" s="119"/>
      <c r="AX42" s="120"/>
    </row>
    <row r="43" spans="1:50" s="29" customFormat="1" ht="60" customHeight="1" x14ac:dyDescent="0.25">
      <c r="A43" s="96"/>
      <c r="B43" s="96"/>
      <c r="C43" s="81"/>
      <c r="D43" s="96"/>
      <c r="E43" s="81"/>
      <c r="F43" s="81"/>
      <c r="G43" s="30" t="s">
        <v>173</v>
      </c>
      <c r="H43" s="92"/>
      <c r="I43" s="83"/>
      <c r="J43" s="83"/>
      <c r="K43" s="84"/>
      <c r="L43" s="83"/>
      <c r="M43" s="30" t="s">
        <v>163</v>
      </c>
      <c r="N43" s="31" t="s">
        <v>43</v>
      </c>
      <c r="O43" s="31">
        <v>15</v>
      </c>
      <c r="P43" s="31">
        <v>15</v>
      </c>
      <c r="Q43" s="31">
        <v>0</v>
      </c>
      <c r="R43" s="31">
        <v>15</v>
      </c>
      <c r="S43" s="31">
        <v>15</v>
      </c>
      <c r="T43" s="31">
        <v>15</v>
      </c>
      <c r="U43" s="31">
        <v>10</v>
      </c>
      <c r="V43" s="32">
        <f>SUM(O43:U43)</f>
        <v>85</v>
      </c>
      <c r="W43" s="32" t="str">
        <f>IF(V43&lt;=85, "Débil", IF(V43&lt;=95,"Moderado","Fuerte"))</f>
        <v>Débil</v>
      </c>
      <c r="X43" s="32" t="s">
        <v>25</v>
      </c>
      <c r="Y43" s="32" t="s">
        <v>25</v>
      </c>
      <c r="Z43" s="32">
        <f>IF(Y43="Fuerte", 100, IF(Y43="Moderado",50, IF(Y43="Débil",0, "")))</f>
        <v>50</v>
      </c>
      <c r="AA43" s="32">
        <f>AVERAGE(V43,Z43)</f>
        <v>67.5</v>
      </c>
      <c r="AB43" s="82"/>
      <c r="AC43" s="82"/>
      <c r="AD43" s="83"/>
      <c r="AE43" s="83"/>
      <c r="AF43" s="84"/>
      <c r="AG43" s="83"/>
      <c r="AH43" s="81"/>
      <c r="AI43" s="83"/>
      <c r="AJ43" s="83"/>
      <c r="AK43" s="88"/>
      <c r="AL43" s="88"/>
      <c r="AM43" s="81"/>
      <c r="AN43" s="102"/>
      <c r="AO43" s="83"/>
      <c r="AP43" s="83"/>
      <c r="AQ43" s="83"/>
      <c r="AR43" s="83"/>
      <c r="AS43" s="83"/>
      <c r="AT43" s="112"/>
      <c r="AU43" s="113"/>
      <c r="AV43" s="113"/>
      <c r="AW43" s="113"/>
      <c r="AX43" s="114"/>
    </row>
    <row r="44" spans="1:50" s="35" customFormat="1" x14ac:dyDescent="0.2">
      <c r="A44" s="28"/>
      <c r="B44" s="17"/>
      <c r="C44" s="33"/>
      <c r="D44" s="33"/>
      <c r="E44" s="33"/>
      <c r="F44" s="33"/>
      <c r="G44" s="33"/>
      <c r="H44" s="33"/>
      <c r="I44" s="34"/>
      <c r="L44" s="17"/>
      <c r="M44" s="17"/>
      <c r="N44" s="17"/>
      <c r="O44" s="17"/>
      <c r="P44" s="17"/>
      <c r="Q44" s="17"/>
      <c r="R44" s="17"/>
      <c r="S44" s="17"/>
      <c r="T44" s="17"/>
      <c r="U44" s="17"/>
      <c r="V44" s="17"/>
      <c r="Y44" s="17"/>
      <c r="Z44" s="17"/>
      <c r="AA44" s="17"/>
      <c r="AB44" s="17"/>
      <c r="AC44" s="17"/>
      <c r="AD44" s="17"/>
      <c r="AE44" s="17"/>
      <c r="AF44" s="36"/>
      <c r="AG44" s="36"/>
      <c r="AH44" s="36"/>
      <c r="AI44" s="36"/>
      <c r="AJ44" s="17"/>
      <c r="AN44" s="38"/>
    </row>
    <row r="45" spans="1:50" s="35" customFormat="1" x14ac:dyDescent="0.2">
      <c r="A45" s="28"/>
      <c r="B45" s="17"/>
      <c r="C45" s="33"/>
      <c r="D45" s="33"/>
      <c r="E45" s="33"/>
      <c r="F45" s="33"/>
      <c r="G45" s="33"/>
      <c r="H45" s="33"/>
      <c r="I45" s="34"/>
      <c r="L45" s="17"/>
      <c r="M45" s="17"/>
      <c r="N45" s="17"/>
      <c r="O45" s="17"/>
      <c r="P45" s="17"/>
      <c r="Q45" s="17"/>
      <c r="R45" s="17"/>
      <c r="S45" s="17"/>
      <c r="T45" s="17"/>
      <c r="U45" s="17"/>
      <c r="V45" s="17"/>
      <c r="Y45" s="17"/>
      <c r="Z45" s="17"/>
      <c r="AA45" s="17"/>
      <c r="AB45" s="17"/>
      <c r="AC45" s="17"/>
      <c r="AD45" s="17"/>
      <c r="AE45" s="17"/>
      <c r="AF45" s="36"/>
      <c r="AG45" s="36"/>
      <c r="AH45" s="36"/>
      <c r="AI45" s="36"/>
      <c r="AJ45" s="17"/>
      <c r="AN45" s="38"/>
    </row>
    <row r="46" spans="1:50" s="35" customFormat="1" x14ac:dyDescent="0.2">
      <c r="A46" s="28"/>
      <c r="B46" s="17"/>
      <c r="C46" s="33"/>
      <c r="D46" s="33"/>
      <c r="E46" s="33"/>
      <c r="F46" s="33"/>
      <c r="G46" s="33"/>
      <c r="H46" s="33"/>
      <c r="I46" s="34"/>
      <c r="L46" s="17"/>
      <c r="M46" s="17"/>
      <c r="N46" s="17"/>
      <c r="O46" s="17"/>
      <c r="P46" s="17"/>
      <c r="Q46" s="17"/>
      <c r="R46" s="17"/>
      <c r="S46" s="17"/>
      <c r="T46" s="17"/>
      <c r="U46" s="17"/>
      <c r="V46" s="17"/>
      <c r="Y46" s="17"/>
      <c r="Z46" s="17"/>
      <c r="AA46" s="17"/>
      <c r="AB46" s="17"/>
      <c r="AC46" s="17"/>
      <c r="AD46" s="17"/>
      <c r="AE46" s="17"/>
      <c r="AF46" s="36"/>
      <c r="AG46" s="36"/>
      <c r="AH46" s="36"/>
      <c r="AI46" s="36"/>
      <c r="AJ46" s="17"/>
      <c r="AN46" s="38"/>
    </row>
    <row r="47" spans="1:50" s="35" customFormat="1" x14ac:dyDescent="0.2">
      <c r="A47" s="28"/>
      <c r="B47" s="17"/>
      <c r="C47" s="33"/>
      <c r="D47" s="33"/>
      <c r="E47" s="33"/>
      <c r="F47" s="33"/>
      <c r="G47" s="33"/>
      <c r="H47" s="33"/>
      <c r="I47" s="34"/>
      <c r="L47" s="17"/>
      <c r="M47" s="17"/>
      <c r="N47" s="17"/>
      <c r="O47" s="17"/>
      <c r="P47" s="17"/>
      <c r="Q47" s="17"/>
      <c r="R47" s="17"/>
      <c r="S47" s="17"/>
      <c r="T47" s="17"/>
      <c r="U47" s="17"/>
      <c r="V47" s="17"/>
      <c r="Y47" s="17"/>
      <c r="Z47" s="17"/>
      <c r="AA47" s="17"/>
      <c r="AB47" s="17"/>
      <c r="AC47" s="17"/>
      <c r="AD47" s="17"/>
      <c r="AE47" s="17"/>
      <c r="AF47" s="36"/>
      <c r="AG47" s="36"/>
      <c r="AH47" s="36"/>
      <c r="AI47" s="36"/>
      <c r="AJ47" s="17"/>
      <c r="AN47" s="38"/>
    </row>
  </sheetData>
  <sheetProtection selectLockedCells="1"/>
  <mergeCells count="403">
    <mergeCell ref="AG11:AX11"/>
    <mergeCell ref="AT25:AX25"/>
    <mergeCell ref="AO25:AS25"/>
    <mergeCell ref="AO30:AS30"/>
    <mergeCell ref="AO28:AS29"/>
    <mergeCell ref="AT30:AX30"/>
    <mergeCell ref="AT31:AX31"/>
    <mergeCell ref="AT36:AX36"/>
    <mergeCell ref="AT37:AX40"/>
    <mergeCell ref="AO14:AS14"/>
    <mergeCell ref="AO34:AS35"/>
    <mergeCell ref="AO36:AS36"/>
    <mergeCell ref="AT12:AX12"/>
    <mergeCell ref="AO26:AS27"/>
    <mergeCell ref="AN13:AN18"/>
    <mergeCell ref="AN19:AN24"/>
    <mergeCell ref="AO20:AS20"/>
    <mergeCell ref="AO21:AS21"/>
    <mergeCell ref="AO12:AS12"/>
    <mergeCell ref="AO13:AS13"/>
    <mergeCell ref="AO31:AS31"/>
    <mergeCell ref="AO19:AS19"/>
    <mergeCell ref="AT41:AX43"/>
    <mergeCell ref="AT13:AX13"/>
    <mergeCell ref="AT14:AX14"/>
    <mergeCell ref="AT15:AX15"/>
    <mergeCell ref="AT19:AX19"/>
    <mergeCell ref="AT20:AX20"/>
    <mergeCell ref="AT21:AX21"/>
    <mergeCell ref="AT26:AX27"/>
    <mergeCell ref="AT28:AX29"/>
    <mergeCell ref="AT32:AX33"/>
    <mergeCell ref="AT34:AX35"/>
    <mergeCell ref="AM37:AM43"/>
    <mergeCell ref="AN37:AN43"/>
    <mergeCell ref="Z41:Z42"/>
    <mergeCell ref="AA41:AA42"/>
    <mergeCell ref="AJ37:AJ43"/>
    <mergeCell ref="AK37:AK43"/>
    <mergeCell ref="AL37:AL43"/>
    <mergeCell ref="AH37:AH43"/>
    <mergeCell ref="AI37:AI43"/>
    <mergeCell ref="Z37:Z38"/>
    <mergeCell ref="AA37:AA38"/>
    <mergeCell ref="AB37:AB43"/>
    <mergeCell ref="AE37:AE43"/>
    <mergeCell ref="AF37:AF43"/>
    <mergeCell ref="AG37:AG43"/>
    <mergeCell ref="AC37:AC43"/>
    <mergeCell ref="AD37:AD43"/>
    <mergeCell ref="Z39:Z40"/>
    <mergeCell ref="AA39:AA40"/>
    <mergeCell ref="AN25:AN30"/>
    <mergeCell ref="AN31:AN36"/>
    <mergeCell ref="AO15:AS15"/>
    <mergeCell ref="AO32:AS33"/>
    <mergeCell ref="P41:P42"/>
    <mergeCell ref="Q41:Q42"/>
    <mergeCell ref="T41:T42"/>
    <mergeCell ref="Y37:Y38"/>
    <mergeCell ref="Y41:Y42"/>
    <mergeCell ref="X39:X40"/>
    <mergeCell ref="Y39:Y40"/>
    <mergeCell ref="U35:U36"/>
    <mergeCell ref="V35:V36"/>
    <mergeCell ref="W35:W36"/>
    <mergeCell ref="X35:X36"/>
    <mergeCell ref="Y35:Y36"/>
    <mergeCell ref="P35:P36"/>
    <mergeCell ref="Q35:Q36"/>
    <mergeCell ref="R35:R36"/>
    <mergeCell ref="S35:S36"/>
    <mergeCell ref="T35:T36"/>
    <mergeCell ref="U33:U34"/>
    <mergeCell ref="AO41:AS43"/>
    <mergeCell ref="AO37:AS40"/>
    <mergeCell ref="A37:A43"/>
    <mergeCell ref="B37:B43"/>
    <mergeCell ref="D19:D24"/>
    <mergeCell ref="D25:D30"/>
    <mergeCell ref="D31:D36"/>
    <mergeCell ref="D37:D43"/>
    <mergeCell ref="A19:A24"/>
    <mergeCell ref="B19:B24"/>
    <mergeCell ref="B25:B30"/>
    <mergeCell ref="A25:A30"/>
    <mergeCell ref="A31:A36"/>
    <mergeCell ref="B31:B36"/>
    <mergeCell ref="C19:C24"/>
    <mergeCell ref="C25:C30"/>
    <mergeCell ref="C31:C36"/>
    <mergeCell ref="C37:C43"/>
    <mergeCell ref="H37:H43"/>
    <mergeCell ref="P37:P38"/>
    <mergeCell ref="Q37:Q38"/>
    <mergeCell ref="P39:P40"/>
    <mergeCell ref="Q39:Q40"/>
    <mergeCell ref="U37:U38"/>
    <mergeCell ref="V37:V38"/>
    <mergeCell ref="W37:W38"/>
    <mergeCell ref="X37:X38"/>
    <mergeCell ref="R41:R42"/>
    <mergeCell ref="S41:S42"/>
    <mergeCell ref="U41:U42"/>
    <mergeCell ref="V41:V42"/>
    <mergeCell ref="W41:W42"/>
    <mergeCell ref="X41:X42"/>
    <mergeCell ref="R37:R38"/>
    <mergeCell ref="S37:S38"/>
    <mergeCell ref="T37:T38"/>
    <mergeCell ref="R39:R40"/>
    <mergeCell ref="S39:S40"/>
    <mergeCell ref="T39:T40"/>
    <mergeCell ref="U39:U40"/>
    <mergeCell ref="V39:V40"/>
    <mergeCell ref="W39:W40"/>
    <mergeCell ref="K37:K43"/>
    <mergeCell ref="L37:L43"/>
    <mergeCell ref="M37:M38"/>
    <mergeCell ref="N37:N38"/>
    <mergeCell ref="O37:O38"/>
    <mergeCell ref="M39:M40"/>
    <mergeCell ref="N39:N40"/>
    <mergeCell ref="O39:O40"/>
    <mergeCell ref="M41:M42"/>
    <mergeCell ref="N41:N42"/>
    <mergeCell ref="O41:O42"/>
    <mergeCell ref="V33:V34"/>
    <mergeCell ref="W33:W34"/>
    <mergeCell ref="X33:X34"/>
    <mergeCell ref="Y33:Y34"/>
    <mergeCell ref="P33:P34"/>
    <mergeCell ref="Q33:Q34"/>
    <mergeCell ref="R33:R34"/>
    <mergeCell ref="S33:S34"/>
    <mergeCell ref="T33:T34"/>
    <mergeCell ref="AJ31:AJ36"/>
    <mergeCell ref="AK31:AK36"/>
    <mergeCell ref="AL31:AL36"/>
    <mergeCell ref="AM31:AM36"/>
    <mergeCell ref="AE31:AE36"/>
    <mergeCell ref="AF31:AF36"/>
    <mergeCell ref="AG31:AG36"/>
    <mergeCell ref="AH31:AH36"/>
    <mergeCell ref="AI31:AI36"/>
    <mergeCell ref="Z31:Z32"/>
    <mergeCell ref="AA31:AA32"/>
    <mergeCell ref="AB31:AB36"/>
    <mergeCell ref="AC31:AC36"/>
    <mergeCell ref="AD31:AD36"/>
    <mergeCell ref="Z33:Z34"/>
    <mergeCell ref="AA33:AA34"/>
    <mergeCell ref="Z35:Z36"/>
    <mergeCell ref="AA35:AA36"/>
    <mergeCell ref="U31:U32"/>
    <mergeCell ref="V31:V32"/>
    <mergeCell ref="W31:W32"/>
    <mergeCell ref="X31:X32"/>
    <mergeCell ref="Y31:Y32"/>
    <mergeCell ref="P31:P32"/>
    <mergeCell ref="Q31:Q32"/>
    <mergeCell ref="R31:R32"/>
    <mergeCell ref="S31:S32"/>
    <mergeCell ref="T31:T32"/>
    <mergeCell ref="K31:K36"/>
    <mergeCell ref="L31:L36"/>
    <mergeCell ref="M31:M32"/>
    <mergeCell ref="N31:N32"/>
    <mergeCell ref="O31:O32"/>
    <mergeCell ref="M33:M34"/>
    <mergeCell ref="N33:N34"/>
    <mergeCell ref="O33:O34"/>
    <mergeCell ref="M35:M36"/>
    <mergeCell ref="N35:N36"/>
    <mergeCell ref="O35:O36"/>
    <mergeCell ref="AM25:AM30"/>
    <mergeCell ref="M27:M28"/>
    <mergeCell ref="N27:N28"/>
    <mergeCell ref="O27:O28"/>
    <mergeCell ref="P27:P28"/>
    <mergeCell ref="Q27:Q28"/>
    <mergeCell ref="R27:R28"/>
    <mergeCell ref="S27:S28"/>
    <mergeCell ref="T27:T28"/>
    <mergeCell ref="U27:U28"/>
    <mergeCell ref="V27:V28"/>
    <mergeCell ref="W27:W28"/>
    <mergeCell ref="X27:X28"/>
    <mergeCell ref="Y27:Y28"/>
    <mergeCell ref="Z27:Z28"/>
    <mergeCell ref="AH25:AH30"/>
    <mergeCell ref="AI25:AI30"/>
    <mergeCell ref="AJ25:AJ30"/>
    <mergeCell ref="W29:W30"/>
    <mergeCell ref="X29:X30"/>
    <mergeCell ref="Y29:Y30"/>
    <mergeCell ref="Z29:Z30"/>
    <mergeCell ref="AA29:AA30"/>
    <mergeCell ref="AK25:AK30"/>
    <mergeCell ref="AL25:AL30"/>
    <mergeCell ref="AA25:AA26"/>
    <mergeCell ref="AB25:AB30"/>
    <mergeCell ref="AC25:AC30"/>
    <mergeCell ref="AD25:AD30"/>
    <mergeCell ref="AE25:AE30"/>
    <mergeCell ref="AA27:AA28"/>
    <mergeCell ref="V25:V26"/>
    <mergeCell ref="W25:W26"/>
    <mergeCell ref="X25:X26"/>
    <mergeCell ref="Y25:Y26"/>
    <mergeCell ref="Z25:Z26"/>
    <mergeCell ref="AF25:AF30"/>
    <mergeCell ref="AG25:AG30"/>
    <mergeCell ref="V29:V30"/>
    <mergeCell ref="AA23:AA24"/>
    <mergeCell ref="I25:I30"/>
    <mergeCell ref="J25:J30"/>
    <mergeCell ref="K25:K30"/>
    <mergeCell ref="L25:L30"/>
    <mergeCell ref="M25:M26"/>
    <mergeCell ref="N25:N26"/>
    <mergeCell ref="O25:O26"/>
    <mergeCell ref="P25:P26"/>
    <mergeCell ref="Q25:Q26"/>
    <mergeCell ref="R25:R26"/>
    <mergeCell ref="S25:S26"/>
    <mergeCell ref="T25:T26"/>
    <mergeCell ref="U25:U26"/>
    <mergeCell ref="M29:M30"/>
    <mergeCell ref="N29:N30"/>
    <mergeCell ref="O29:O30"/>
    <mergeCell ref="P29:P30"/>
    <mergeCell ref="Q29:Q30"/>
    <mergeCell ref="R29:R30"/>
    <mergeCell ref="S29:S30"/>
    <mergeCell ref="T29:T30"/>
    <mergeCell ref="U29:U30"/>
    <mergeCell ref="AK19:AK24"/>
    <mergeCell ref="AL19:AL24"/>
    <mergeCell ref="AM19:AM24"/>
    <mergeCell ref="M23:M24"/>
    <mergeCell ref="N23:N24"/>
    <mergeCell ref="O23:O24"/>
    <mergeCell ref="P23:P24"/>
    <mergeCell ref="Q23:Q24"/>
    <mergeCell ref="R23:R24"/>
    <mergeCell ref="S23:S24"/>
    <mergeCell ref="T23:T24"/>
    <mergeCell ref="U23:U24"/>
    <mergeCell ref="V23:V24"/>
    <mergeCell ref="W23:W24"/>
    <mergeCell ref="X23:X24"/>
    <mergeCell ref="Z19:Z22"/>
    <mergeCell ref="AA19:AA22"/>
    <mergeCell ref="AB19:AB24"/>
    <mergeCell ref="AC19:AC24"/>
    <mergeCell ref="AD19:AD24"/>
    <mergeCell ref="U19:U22"/>
    <mergeCell ref="V19:V22"/>
    <mergeCell ref="W19:W22"/>
    <mergeCell ref="X19:X22"/>
    <mergeCell ref="G25:G26"/>
    <mergeCell ref="F13:F18"/>
    <mergeCell ref="G37:G38"/>
    <mergeCell ref="G39:G40"/>
    <mergeCell ref="G41:G42"/>
    <mergeCell ref="I19:I24"/>
    <mergeCell ref="J19:J24"/>
    <mergeCell ref="I31:I36"/>
    <mergeCell ref="J31:J36"/>
    <mergeCell ref="I37:I43"/>
    <mergeCell ref="J37:J43"/>
    <mergeCell ref="G27:G28"/>
    <mergeCell ref="G29:G30"/>
    <mergeCell ref="G31:G32"/>
    <mergeCell ref="G33:G34"/>
    <mergeCell ref="G35:G36"/>
    <mergeCell ref="H13:H14"/>
    <mergeCell ref="H19:H22"/>
    <mergeCell ref="H23:H24"/>
    <mergeCell ref="H25:H26"/>
    <mergeCell ref="H27:H28"/>
    <mergeCell ref="H29:H30"/>
    <mergeCell ref="H15:H18"/>
    <mergeCell ref="H31:H36"/>
    <mergeCell ref="Z23:Z24"/>
    <mergeCell ref="E25:E30"/>
    <mergeCell ref="E31:E36"/>
    <mergeCell ref="E37:E43"/>
    <mergeCell ref="F19:F24"/>
    <mergeCell ref="F25:F30"/>
    <mergeCell ref="F31:F36"/>
    <mergeCell ref="F37:F43"/>
    <mergeCell ref="AA15:AA16"/>
    <mergeCell ref="M17:M18"/>
    <mergeCell ref="N17:N18"/>
    <mergeCell ref="O17:O18"/>
    <mergeCell ref="P17:P18"/>
    <mergeCell ref="Q17:Q18"/>
    <mergeCell ref="R17:R18"/>
    <mergeCell ref="S17:S18"/>
    <mergeCell ref="T17:T18"/>
    <mergeCell ref="U17:U18"/>
    <mergeCell ref="V17:V18"/>
    <mergeCell ref="W17:W18"/>
    <mergeCell ref="X17:X18"/>
    <mergeCell ref="Y17:Y18"/>
    <mergeCell ref="Z17:Z18"/>
    <mergeCell ref="AA17:AA18"/>
    <mergeCell ref="E19:E24"/>
    <mergeCell ref="G23:G24"/>
    <mergeCell ref="Y19:Y22"/>
    <mergeCell ref="P19:P22"/>
    <mergeCell ref="Q19:Q22"/>
    <mergeCell ref="R19:R22"/>
    <mergeCell ref="S19:S22"/>
    <mergeCell ref="T19:T22"/>
    <mergeCell ref="K19:K24"/>
    <mergeCell ref="L19:L24"/>
    <mergeCell ref="M19:M22"/>
    <mergeCell ref="N19:N22"/>
    <mergeCell ref="O19:O22"/>
    <mergeCell ref="Y23:Y24"/>
    <mergeCell ref="G19:G22"/>
    <mergeCell ref="AM1:AN1"/>
    <mergeCell ref="AM2:AN2"/>
    <mergeCell ref="AM3:AN3"/>
    <mergeCell ref="D1:AL3"/>
    <mergeCell ref="L11:AF11"/>
    <mergeCell ref="AJ13:AJ18"/>
    <mergeCell ref="AK13:AK18"/>
    <mergeCell ref="AL13:AL18"/>
    <mergeCell ref="AM13:AM18"/>
    <mergeCell ref="AI13:AI18"/>
    <mergeCell ref="AC13:AC18"/>
    <mergeCell ref="AD13:AD18"/>
    <mergeCell ref="I13:I18"/>
    <mergeCell ref="J13:J18"/>
    <mergeCell ref="AB13:AB18"/>
    <mergeCell ref="K13:K18"/>
    <mergeCell ref="L13:L18"/>
    <mergeCell ref="M13:M14"/>
    <mergeCell ref="N13:N14"/>
    <mergeCell ref="O13:O14"/>
    <mergeCell ref="P13:P14"/>
    <mergeCell ref="Q13:Q14"/>
    <mergeCell ref="I11:K11"/>
    <mergeCell ref="Y15:Y16"/>
    <mergeCell ref="AI19:AI24"/>
    <mergeCell ref="AJ19:AJ24"/>
    <mergeCell ref="AE13:AE18"/>
    <mergeCell ref="AF13:AF18"/>
    <mergeCell ref="AG13:AG18"/>
    <mergeCell ref="AE19:AE24"/>
    <mergeCell ref="AF19:AF24"/>
    <mergeCell ref="AG19:AG24"/>
    <mergeCell ref="AH13:AH18"/>
    <mergeCell ref="Z13:Z14"/>
    <mergeCell ref="AA13:AA14"/>
    <mergeCell ref="M15:M16"/>
    <mergeCell ref="N15:N16"/>
    <mergeCell ref="O15:O16"/>
    <mergeCell ref="P15:P16"/>
    <mergeCell ref="Q15:Q16"/>
    <mergeCell ref="R15:R16"/>
    <mergeCell ref="S15:S16"/>
    <mergeCell ref="T15:T16"/>
    <mergeCell ref="U15:U16"/>
    <mergeCell ref="V15:V16"/>
    <mergeCell ref="W15:W16"/>
    <mergeCell ref="X15:X16"/>
    <mergeCell ref="T13:T14"/>
    <mergeCell ref="U13:U14"/>
    <mergeCell ref="V13:V14"/>
    <mergeCell ref="W13:W14"/>
    <mergeCell ref="X13:X14"/>
    <mergeCell ref="R13:R14"/>
    <mergeCell ref="S13:S14"/>
    <mergeCell ref="Z15:Z16"/>
    <mergeCell ref="AO22:AS24"/>
    <mergeCell ref="AT22:AX24"/>
    <mergeCell ref="AO16:AS18"/>
    <mergeCell ref="AT16:AX18"/>
    <mergeCell ref="A1:C3"/>
    <mergeCell ref="A11:G11"/>
    <mergeCell ref="A5:D5"/>
    <mergeCell ref="A6:D6"/>
    <mergeCell ref="E5:N5"/>
    <mergeCell ref="A9:D9"/>
    <mergeCell ref="A7:D7"/>
    <mergeCell ref="E6:N6"/>
    <mergeCell ref="E7:N7"/>
    <mergeCell ref="E9:N9"/>
    <mergeCell ref="A13:A18"/>
    <mergeCell ref="B13:B18"/>
    <mergeCell ref="C13:C18"/>
    <mergeCell ref="D13:D18"/>
    <mergeCell ref="E13:E18"/>
    <mergeCell ref="G13:G14"/>
    <mergeCell ref="G15:G16"/>
    <mergeCell ref="G17:G18"/>
    <mergeCell ref="AH19:AH24"/>
    <mergeCell ref="Y13:Y14"/>
  </mergeCells>
  <conditionalFormatting sqref="K13">
    <cfRule type="cellIs" dxfId="39" priority="37" operator="equal">
      <formula>"Extrema"</formula>
    </cfRule>
    <cfRule type="cellIs" dxfId="38" priority="38" operator="equal">
      <formula>"Alta"</formula>
    </cfRule>
    <cfRule type="cellIs" dxfId="37" priority="39" operator="equal">
      <formula>"Moderada"</formula>
    </cfRule>
    <cfRule type="cellIs" dxfId="36" priority="40" operator="equal">
      <formula>"Baja"</formula>
    </cfRule>
  </conditionalFormatting>
  <conditionalFormatting sqref="AF13">
    <cfRule type="cellIs" dxfId="35" priority="33" operator="equal">
      <formula>"Extrema"</formula>
    </cfRule>
    <cfRule type="cellIs" dxfId="34" priority="34" operator="equal">
      <formula>"Alta"</formula>
    </cfRule>
    <cfRule type="cellIs" dxfId="33" priority="35" operator="equal">
      <formula>"Moderada"</formula>
    </cfRule>
    <cfRule type="cellIs" dxfId="32" priority="36" operator="equal">
      <formula>"Baja"</formula>
    </cfRule>
  </conditionalFormatting>
  <conditionalFormatting sqref="K19:K21">
    <cfRule type="cellIs" dxfId="31" priority="29" operator="equal">
      <formula>"Extrema"</formula>
    </cfRule>
    <cfRule type="cellIs" dxfId="30" priority="30" operator="equal">
      <formula>"Alta"</formula>
    </cfRule>
    <cfRule type="cellIs" dxfId="29" priority="31" operator="equal">
      <formula>"Moderada"</formula>
    </cfRule>
    <cfRule type="cellIs" dxfId="28" priority="32" operator="equal">
      <formula>"Baja"</formula>
    </cfRule>
  </conditionalFormatting>
  <conditionalFormatting sqref="AF19:AF21">
    <cfRule type="cellIs" dxfId="27" priority="25" operator="equal">
      <formula>"Extrema"</formula>
    </cfRule>
    <cfRule type="cellIs" dxfId="26" priority="26" operator="equal">
      <formula>"Alta"</formula>
    </cfRule>
    <cfRule type="cellIs" dxfId="25" priority="27" operator="equal">
      <formula>"Moderada"</formula>
    </cfRule>
    <cfRule type="cellIs" dxfId="24" priority="28" operator="equal">
      <formula>"Baja"</formula>
    </cfRule>
  </conditionalFormatting>
  <conditionalFormatting sqref="K25">
    <cfRule type="cellIs" dxfId="23" priority="21" operator="equal">
      <formula>"Extrema"</formula>
    </cfRule>
    <cfRule type="cellIs" dxfId="22" priority="22" operator="equal">
      <formula>"Alta"</formula>
    </cfRule>
    <cfRule type="cellIs" dxfId="21" priority="23" operator="equal">
      <formula>"Moderada"</formula>
    </cfRule>
    <cfRule type="cellIs" dxfId="20" priority="24" operator="equal">
      <formula>"Baja"</formula>
    </cfRule>
  </conditionalFormatting>
  <conditionalFormatting sqref="AF25">
    <cfRule type="cellIs" dxfId="19" priority="17" operator="equal">
      <formula>"Extrema"</formula>
    </cfRule>
    <cfRule type="cellIs" dxfId="18" priority="18" operator="equal">
      <formula>"Alta"</formula>
    </cfRule>
    <cfRule type="cellIs" dxfId="17" priority="19" operator="equal">
      <formula>"Moderada"</formula>
    </cfRule>
    <cfRule type="cellIs" dxfId="16" priority="20" operator="equal">
      <formula>"Baja"</formula>
    </cfRule>
  </conditionalFormatting>
  <conditionalFormatting sqref="AF31">
    <cfRule type="cellIs" dxfId="15" priority="13" operator="equal">
      <formula>"Extrema"</formula>
    </cfRule>
    <cfRule type="cellIs" dxfId="14" priority="14" operator="equal">
      <formula>"Alta"</formula>
    </cfRule>
    <cfRule type="cellIs" dxfId="13" priority="15" operator="equal">
      <formula>"Moderada"</formula>
    </cfRule>
    <cfRule type="cellIs" dxfId="12" priority="16" operator="equal">
      <formula>"Baja"</formula>
    </cfRule>
  </conditionalFormatting>
  <conditionalFormatting sqref="K31">
    <cfRule type="cellIs" dxfId="11" priority="9" operator="equal">
      <formula>"Extrema"</formula>
    </cfRule>
    <cfRule type="cellIs" dxfId="10" priority="10" operator="equal">
      <formula>"Alta"</formula>
    </cfRule>
    <cfRule type="cellIs" dxfId="9" priority="11" operator="equal">
      <formula>"Moderada"</formula>
    </cfRule>
    <cfRule type="cellIs" dxfId="8" priority="12" operator="equal">
      <formula>"Baja"</formula>
    </cfRule>
  </conditionalFormatting>
  <conditionalFormatting sqref="AF37">
    <cfRule type="cellIs" dxfId="7" priority="5" operator="equal">
      <formula>"Extrema"</formula>
    </cfRule>
    <cfRule type="cellIs" dxfId="6" priority="6" operator="equal">
      <formula>"Alta"</formula>
    </cfRule>
    <cfRule type="cellIs" dxfId="5" priority="7" operator="equal">
      <formula>"Moderada"</formula>
    </cfRule>
    <cfRule type="cellIs" dxfId="4" priority="8" operator="equal">
      <formula>"Baja"</formula>
    </cfRule>
  </conditionalFormatting>
  <conditionalFormatting sqref="K37">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dataValidations count="15">
    <dataValidation allowBlank="1" showInputMessage="1" showErrorMessage="1" prompt="De acuerdo a la Guía para la administración del riesgo y el diseño de controles en entidades públicas - Riesgos de gestión, corrupción y seguridad digital - Versión 4 - Octubre de 2018. Pág. 42  criterios para calificar el impacto - Seguridad Digital " sqref="J12" xr:uid="{00000000-0002-0000-0100-000000000000}"/>
    <dataValidation allowBlank="1" showInputMessage="1" showErrorMessage="1" prompt="Casi Seguro (5): Se espera que evento ocurra en la mayoría _x000a_Probable (4): Es viable que el evento ocurra en la mayoría _x000a_Posible (3): Puede ocurrir en algún momento. Últimos 2 años ._x000a_Improbable (2): Puede Ocurrir en algún momento. Últimos 5 años_x000a_Rara Vez 1" sqref="I12" xr:uid="{00000000-0002-0000-0100-000001000000}"/>
    <dataValidation allowBlank="1" showInputMessage="1" showErrorMessage="1" prompt="- Confiable (15)_x000a_- No Confiable (0)_x000a_" sqref="S12" xr:uid="{00000000-0002-0000-0100-000002000000}"/>
    <dataValidation allowBlank="1" showInputMessage="1" showErrorMessage="1" prompt="- Prevenir (15)_x000a_- Detectar (10)_x000a_- No es un Control (0)" sqref="R12" xr:uid="{00000000-0002-0000-0100-000003000000}"/>
    <dataValidation allowBlank="1" showInputMessage="1" showErrorMessage="1" prompt="- Oportuna (15)_x000a_- Inoportuna (0)_x000a_" sqref="Q12" xr:uid="{00000000-0002-0000-0100-000004000000}"/>
    <dataValidation allowBlank="1" showInputMessage="1" showErrorMessage="1" prompt="- Asignado (15)_x000a_- No Asignado (0)" sqref="O12" xr:uid="{00000000-0002-0000-0100-000005000000}"/>
    <dataValidation allowBlank="1" showInputMessage="1" showErrorMessage="1" prompt="Completa (10)_x000a_Incompleta (5)_x000a_No esxiste (0)" sqref="U12" xr:uid="{00000000-0002-0000-0100-000006000000}"/>
    <dataValidation allowBlank="1" showInputMessage="1" showErrorMessage="1" prompt="- Se investigan y se resuelven Oportunamente (15)_x000a_- No se investigan y resuelven Oportunamente (0)_x000a_" sqref="T12" xr:uid="{00000000-0002-0000-0100-000007000000}"/>
    <dataValidation allowBlank="1" showInputMessage="1" showErrorMessage="1" prompt="- Adecuado (15)_x000a_- Inadecuado (0)_x000a_" sqref="P12" xr:uid="{00000000-0002-0000-0100-000008000000}"/>
    <dataValidation allowBlank="1" showInputMessage="1" showErrorMessage="1" prompt="De acuerdo a la Guía para la administración del riesgo y el diseño de controles en entidades públicas - Riesgos de gestión, corrupción y seguridad digital - Versión 4 - Octubre de 2018. Pág. 66 Resultados de los posibles desplazamientos." sqref="W12" xr:uid="{00000000-0002-0000-0100-000009000000}"/>
    <dataValidation allowBlank="1" showInputMessage="1" showErrorMessage="1" prompt="Fuerte: Siempre se ejecuta_x000a_Moderado: Algunas veces_x000a_Débil: No se ejecuta " sqref="X12 AB12" xr:uid="{00000000-0002-0000-0100-00000A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Y12" xr:uid="{00000000-0002-0000-0100-00000B000000}"/>
    <dataValidation allowBlank="1" showInputMessage="1" showErrorMessage="1" prompt="Fuerte: 100_x000a_Moderado: 50_x000a_Débil: 0" sqref="Z12" xr:uid="{00000000-0002-0000-0100-00000C000000}"/>
    <dataValidation allowBlank="1" showInputMessage="1" showErrorMessage="1" prompt="Fuerte: 100_x000a_Moderado: Entre 50 y 99_x000a_Débil: Menor a 50" sqref="AC12" xr:uid="{00000000-0002-0000-0100-00000D000000}"/>
    <dataValidation type="custom" showInputMessage="1" showErrorMessage="1" sqref="F12" xr:uid="{00000000-0002-0000-0100-00000E000000}">
      <formula1>1</formula1>
    </dataValidation>
  </dataValidations>
  <printOptions horizontalCentered="1"/>
  <pageMargins left="0.25" right="0.25" top="0.75" bottom="0.75" header="0.3" footer="0.3"/>
  <pageSetup paperSize="5" scale="75" fitToHeight="0"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F000000}">
          <x14:formula1>
            <xm:f>Hoja5!$C$3:$C$23</xm:f>
          </x14:formula1>
          <xm:sqref>B13:B21 B25</xm:sqref>
        </x14:dataValidation>
        <x14:dataValidation type="list" allowBlank="1" showInputMessage="1" showErrorMessage="1" xr:uid="{00000000-0002-0000-0100-000010000000}">
          <x14:formula1>
            <xm:f>'D:\MSPI\PLANEACION\PLAN DE ACCION 2019\ENERO\[Mapa de Riesgos de Seguridad Digital.xlsx]Hoja5'!#REF!</xm:f>
          </x14:formula1>
          <xm:sqref>X13:Y13 X15:Y15 X17:Y17 X23:Y23 X27:Y27 X29:Y29 X33:Y33 X35:Y35 X39:Y39 X41:Y41 X43:Y43 X19:Y21 X25:Y25 X31:Y31 X37:Y37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3EB2D-9EED-4617-8B8F-FDA648D268EA}">
  <dimension ref="B9:E21"/>
  <sheetViews>
    <sheetView workbookViewId="0"/>
  </sheetViews>
  <sheetFormatPr baseColWidth="10" defaultRowHeight="15" x14ac:dyDescent="0.25"/>
  <cols>
    <col min="5" max="5" width="102" customWidth="1"/>
  </cols>
  <sheetData>
    <row r="9" spans="5:5" x14ac:dyDescent="0.25">
      <c r="E9" s="15"/>
    </row>
    <row r="21" spans="2:2" x14ac:dyDescent="0.25">
      <c r="B21" s="1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2:P27"/>
  <sheetViews>
    <sheetView workbookViewId="0"/>
  </sheetViews>
  <sheetFormatPr baseColWidth="10" defaultColWidth="11.42578125" defaultRowHeight="15" x14ac:dyDescent="0.25"/>
  <cols>
    <col min="1" max="1" width="11.42578125" style="4"/>
    <col min="2" max="2" width="15" style="4" customWidth="1"/>
    <col min="3" max="3" width="54.5703125" style="4" customWidth="1"/>
    <col min="4" max="4" width="41.140625" style="4" customWidth="1"/>
    <col min="5" max="5" width="17" style="4" customWidth="1"/>
    <col min="6" max="6" width="25.28515625" style="4" customWidth="1"/>
    <col min="7" max="7" width="24.85546875" style="4" customWidth="1"/>
    <col min="8" max="8" width="17.7109375" style="4" customWidth="1"/>
    <col min="9" max="9" width="11.42578125" style="4"/>
    <col min="10" max="10" width="17.140625" style="4" customWidth="1"/>
    <col min="11" max="11" width="19.5703125" style="4" customWidth="1"/>
    <col min="12" max="12" width="37.28515625" style="4" customWidth="1"/>
    <col min="13" max="13" width="21.42578125" style="4" customWidth="1"/>
    <col min="14" max="16384" width="11.42578125" style="4"/>
  </cols>
  <sheetData>
    <row r="2" spans="3:16" x14ac:dyDescent="0.25">
      <c r="C2" s="3" t="s">
        <v>33</v>
      </c>
      <c r="D2" s="3" t="s">
        <v>34</v>
      </c>
      <c r="E2" s="3" t="s">
        <v>35</v>
      </c>
      <c r="F2" s="3" t="s">
        <v>36</v>
      </c>
      <c r="G2" s="3" t="s">
        <v>37</v>
      </c>
      <c r="H2" s="3" t="s">
        <v>38</v>
      </c>
      <c r="J2" s="3" t="s">
        <v>35</v>
      </c>
      <c r="K2" s="3" t="s">
        <v>36</v>
      </c>
      <c r="L2" s="3" t="s">
        <v>39</v>
      </c>
      <c r="O2" s="3" t="s">
        <v>40</v>
      </c>
    </row>
    <row r="3" spans="3:16" ht="16.5" x14ac:dyDescent="0.25">
      <c r="C3" s="6" t="s">
        <v>86</v>
      </c>
      <c r="D3" s="4" t="s">
        <v>21</v>
      </c>
      <c r="E3" s="5" t="s">
        <v>28</v>
      </c>
      <c r="F3" s="5" t="s">
        <v>41</v>
      </c>
      <c r="G3" s="4" t="s">
        <v>42</v>
      </c>
      <c r="H3" s="4" t="s">
        <v>43</v>
      </c>
      <c r="J3" s="5" t="s">
        <v>28</v>
      </c>
      <c r="K3" s="5" t="s">
        <v>41</v>
      </c>
      <c r="L3" s="4" t="s">
        <v>44</v>
      </c>
      <c r="M3" s="4" t="s">
        <v>32</v>
      </c>
      <c r="O3" s="4" t="s">
        <v>32</v>
      </c>
      <c r="P3" s="4" t="s">
        <v>45</v>
      </c>
    </row>
    <row r="4" spans="3:16" ht="16.5" x14ac:dyDescent="0.25">
      <c r="C4" s="6" t="s">
        <v>87</v>
      </c>
      <c r="D4" s="4" t="s">
        <v>85</v>
      </c>
      <c r="E4" s="5" t="s">
        <v>27</v>
      </c>
      <c r="F4" s="5" t="s">
        <v>46</v>
      </c>
      <c r="G4" s="4" t="s">
        <v>47</v>
      </c>
      <c r="H4" s="4" t="s">
        <v>48</v>
      </c>
      <c r="J4" s="5" t="s">
        <v>27</v>
      </c>
      <c r="K4" s="5" t="s">
        <v>46</v>
      </c>
      <c r="L4" s="4" t="s">
        <v>49</v>
      </c>
      <c r="M4" s="4" t="s">
        <v>32</v>
      </c>
      <c r="O4" s="4" t="s">
        <v>31</v>
      </c>
      <c r="P4" s="4" t="s">
        <v>50</v>
      </c>
    </row>
    <row r="5" spans="3:16" ht="16.5" x14ac:dyDescent="0.25">
      <c r="C5" s="6" t="s">
        <v>88</v>
      </c>
      <c r="D5" s="4" t="s">
        <v>51</v>
      </c>
      <c r="E5" s="5" t="s">
        <v>31</v>
      </c>
      <c r="F5" s="5" t="s">
        <v>25</v>
      </c>
      <c r="G5" s="4" t="s">
        <v>52</v>
      </c>
      <c r="J5" s="5" t="s">
        <v>26</v>
      </c>
      <c r="K5" s="5" t="s">
        <v>25</v>
      </c>
      <c r="L5" s="4" t="s">
        <v>53</v>
      </c>
      <c r="M5" s="4" t="s">
        <v>31</v>
      </c>
      <c r="O5" s="4" t="s">
        <v>30</v>
      </c>
      <c r="P5" s="4" t="s">
        <v>54</v>
      </c>
    </row>
    <row r="6" spans="3:16" ht="16.5" x14ac:dyDescent="0.25">
      <c r="C6" s="6" t="s">
        <v>104</v>
      </c>
      <c r="D6" s="4" t="s">
        <v>55</v>
      </c>
      <c r="E6" s="5" t="s">
        <v>22</v>
      </c>
      <c r="F6" s="5" t="s">
        <v>24</v>
      </c>
      <c r="G6" s="4" t="s">
        <v>56</v>
      </c>
      <c r="J6" s="5" t="s">
        <v>22</v>
      </c>
      <c r="K6" s="5" t="s">
        <v>24</v>
      </c>
      <c r="L6" s="4" t="s">
        <v>57</v>
      </c>
      <c r="M6" s="4" t="s">
        <v>30</v>
      </c>
      <c r="O6" s="4" t="s">
        <v>29</v>
      </c>
      <c r="P6" s="4" t="s">
        <v>54</v>
      </c>
    </row>
    <row r="7" spans="3:16" ht="16.5" x14ac:dyDescent="0.25">
      <c r="C7" s="6" t="s">
        <v>67</v>
      </c>
      <c r="D7" s="4" t="s">
        <v>58</v>
      </c>
      <c r="E7" s="5" t="s">
        <v>59</v>
      </c>
      <c r="F7" s="5" t="s">
        <v>23</v>
      </c>
      <c r="G7" s="5"/>
      <c r="J7" s="5" t="s">
        <v>59</v>
      </c>
      <c r="K7" s="5" t="s">
        <v>23</v>
      </c>
      <c r="L7" s="4" t="s">
        <v>60</v>
      </c>
      <c r="M7" s="4" t="s">
        <v>30</v>
      </c>
    </row>
    <row r="8" spans="3:16" ht="16.5" x14ac:dyDescent="0.25">
      <c r="C8" s="6" t="s">
        <v>89</v>
      </c>
      <c r="D8" s="4" t="s">
        <v>61</v>
      </c>
      <c r="L8" s="4" t="s">
        <v>62</v>
      </c>
      <c r="M8" s="4" t="s">
        <v>32</v>
      </c>
    </row>
    <row r="9" spans="3:16" ht="16.5" x14ac:dyDescent="0.25">
      <c r="C9" s="7" t="s">
        <v>90</v>
      </c>
      <c r="D9" s="4" t="s">
        <v>63</v>
      </c>
      <c r="L9" s="4" t="s">
        <v>64</v>
      </c>
      <c r="M9" s="4" t="s">
        <v>32</v>
      </c>
    </row>
    <row r="10" spans="3:16" ht="16.5" x14ac:dyDescent="0.25">
      <c r="C10" s="6" t="s">
        <v>91</v>
      </c>
      <c r="L10" s="4" t="s">
        <v>65</v>
      </c>
      <c r="M10" s="4" t="s">
        <v>31</v>
      </c>
    </row>
    <row r="11" spans="3:16" ht="16.5" x14ac:dyDescent="0.25">
      <c r="C11" s="6" t="s">
        <v>92</v>
      </c>
      <c r="L11" s="4" t="s">
        <v>66</v>
      </c>
      <c r="M11" s="4" t="s">
        <v>30</v>
      </c>
    </row>
    <row r="12" spans="3:16" ht="16.5" x14ac:dyDescent="0.25">
      <c r="C12" s="6" t="s">
        <v>93</v>
      </c>
      <c r="L12" s="4" t="s">
        <v>68</v>
      </c>
      <c r="M12" s="4" t="s">
        <v>29</v>
      </c>
    </row>
    <row r="13" spans="3:16" ht="16.5" x14ac:dyDescent="0.25">
      <c r="C13" s="7" t="s">
        <v>94</v>
      </c>
      <c r="L13" s="4" t="s">
        <v>69</v>
      </c>
      <c r="M13" s="4" t="s">
        <v>32</v>
      </c>
    </row>
    <row r="14" spans="3:16" ht="16.5" x14ac:dyDescent="0.25">
      <c r="C14" s="6" t="s">
        <v>95</v>
      </c>
      <c r="L14" s="4" t="s">
        <v>71</v>
      </c>
      <c r="M14" s="4" t="s">
        <v>31</v>
      </c>
    </row>
    <row r="15" spans="3:16" ht="16.5" x14ac:dyDescent="0.25">
      <c r="C15" s="6" t="s">
        <v>96</v>
      </c>
      <c r="L15" s="4" t="s">
        <v>72</v>
      </c>
      <c r="M15" s="4" t="s">
        <v>30</v>
      </c>
    </row>
    <row r="16" spans="3:16" ht="16.5" x14ac:dyDescent="0.25">
      <c r="C16" s="6" t="s">
        <v>97</v>
      </c>
      <c r="L16" s="4" t="s">
        <v>73</v>
      </c>
      <c r="M16" s="4" t="s">
        <v>29</v>
      </c>
    </row>
    <row r="17" spans="3:13" ht="16.5" x14ac:dyDescent="0.25">
      <c r="C17" s="6" t="s">
        <v>98</v>
      </c>
      <c r="L17" s="4" t="s">
        <v>74</v>
      </c>
      <c r="M17" s="4" t="s">
        <v>29</v>
      </c>
    </row>
    <row r="18" spans="3:13" ht="16.5" x14ac:dyDescent="0.25">
      <c r="C18" s="6" t="s">
        <v>99</v>
      </c>
      <c r="L18" s="4" t="s">
        <v>75</v>
      </c>
      <c r="M18" s="4" t="s">
        <v>31</v>
      </c>
    </row>
    <row r="19" spans="3:13" ht="16.5" x14ac:dyDescent="0.25">
      <c r="C19" s="6" t="s">
        <v>100</v>
      </c>
      <c r="L19" s="4" t="s">
        <v>76</v>
      </c>
      <c r="M19" s="4" t="s">
        <v>30</v>
      </c>
    </row>
    <row r="20" spans="3:13" ht="16.5" x14ac:dyDescent="0.25">
      <c r="C20" s="6" t="s">
        <v>70</v>
      </c>
      <c r="L20" s="4" t="s">
        <v>77</v>
      </c>
      <c r="M20" s="4" t="s">
        <v>30</v>
      </c>
    </row>
    <row r="21" spans="3:13" ht="16.5" x14ac:dyDescent="0.25">
      <c r="C21" s="6" t="s">
        <v>101</v>
      </c>
      <c r="L21" s="4" t="s">
        <v>78</v>
      </c>
      <c r="M21" s="4" t="s">
        <v>29</v>
      </c>
    </row>
    <row r="22" spans="3:13" ht="16.5" x14ac:dyDescent="0.25">
      <c r="C22" s="6" t="s">
        <v>102</v>
      </c>
      <c r="L22" s="4" t="s">
        <v>79</v>
      </c>
      <c r="M22" s="4" t="s">
        <v>29</v>
      </c>
    </row>
    <row r="23" spans="3:13" ht="16.5" x14ac:dyDescent="0.25">
      <c r="C23" s="6" t="s">
        <v>103</v>
      </c>
      <c r="L23" s="4" t="s">
        <v>80</v>
      </c>
      <c r="M23" s="4" t="s">
        <v>30</v>
      </c>
    </row>
    <row r="24" spans="3:13" x14ac:dyDescent="0.25">
      <c r="L24" s="4" t="s">
        <v>81</v>
      </c>
      <c r="M24" s="4" t="s">
        <v>30</v>
      </c>
    </row>
    <row r="25" spans="3:13" x14ac:dyDescent="0.25">
      <c r="L25" s="4" t="s">
        <v>82</v>
      </c>
      <c r="M25" s="4" t="s">
        <v>29</v>
      </c>
    </row>
    <row r="26" spans="3:13" x14ac:dyDescent="0.25">
      <c r="L26" s="4" t="s">
        <v>83</v>
      </c>
      <c r="M26" s="4" t="s">
        <v>29</v>
      </c>
    </row>
    <row r="27" spans="3:13" x14ac:dyDescent="0.25">
      <c r="L27" s="4" t="s">
        <v>84</v>
      </c>
      <c r="M27" s="4"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Indice</vt:lpstr>
      <vt:lpstr>SEGURIDAD_DIGITAL</vt:lpstr>
      <vt:lpstr>Hoja1</vt:lpstr>
      <vt:lpstr>Hoja5</vt:lpstr>
      <vt:lpstr>Indice!Área_de_impresión</vt:lpstr>
      <vt:lpstr>SEGURIDAD_DIGITAL!Área_de_impresión</vt:lpstr>
      <vt:lpstr>Indice!Títulos_a_imprimir</vt:lpstr>
      <vt:lpstr>SEGURIDAD_DIGITAL!Títulos_a_imprimir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José Leonardo Carrillo Cortes</cp:lastModifiedBy>
  <cp:lastPrinted>2019-01-24T17:14:57Z</cp:lastPrinted>
  <dcterms:created xsi:type="dcterms:W3CDTF">2016-06-27T17:23:36Z</dcterms:created>
  <dcterms:modified xsi:type="dcterms:W3CDTF">2019-11-22T16:08:44Z</dcterms:modified>
</cp:coreProperties>
</file>