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5\"/>
    </mc:Choice>
  </mc:AlternateContent>
  <bookViews>
    <workbookView xWindow="0" yWindow="0" windowWidth="28800" windowHeight="12435"/>
  </bookViews>
  <sheets>
    <sheet name="EJECUCION MAYO 2015" sheetId="2" r:id="rId1"/>
    <sheet name="EJECUCION AGREGADA 31 MAYO" sheetId="9" r:id="rId2"/>
  </sheets>
  <calcPr calcId="152511"/>
</workbook>
</file>

<file path=xl/calcChain.xml><?xml version="1.0" encoding="utf-8"?>
<calcChain xmlns="http://schemas.openxmlformats.org/spreadsheetml/2006/main">
  <c r="O45" i="2" l="1"/>
  <c r="N45" i="2"/>
  <c r="M45" i="2"/>
  <c r="O43" i="2"/>
  <c r="N43" i="2"/>
  <c r="M43" i="2"/>
  <c r="O42" i="2"/>
  <c r="N42" i="2"/>
  <c r="M42" i="2"/>
  <c r="O41" i="2"/>
  <c r="N41" i="2"/>
  <c r="M41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3" i="2"/>
  <c r="N23" i="2"/>
  <c r="M23" i="2"/>
  <c r="O21" i="2"/>
  <c r="N21" i="2"/>
  <c r="M21" i="2"/>
  <c r="O20" i="2"/>
  <c r="N20" i="2"/>
  <c r="M20" i="2"/>
  <c r="O19" i="2"/>
  <c r="N19" i="2"/>
  <c r="M19" i="2"/>
  <c r="O18" i="2"/>
  <c r="N18" i="2"/>
  <c r="M18" i="2"/>
  <c r="O16" i="2"/>
  <c r="N16" i="2"/>
  <c r="M16" i="2"/>
  <c r="O15" i="2"/>
  <c r="N15" i="2"/>
  <c r="M15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H46" i="2" l="1"/>
  <c r="H44" i="2"/>
  <c r="H40" i="2"/>
  <c r="H30" i="2"/>
  <c r="H24" i="2"/>
  <c r="H22" i="2"/>
  <c r="H17" i="2"/>
  <c r="H14" i="2"/>
  <c r="H47" i="2" l="1"/>
  <c r="H48" i="2" s="1"/>
  <c r="K44" i="2"/>
  <c r="K22" i="2"/>
  <c r="K17" i="2"/>
  <c r="K14" i="2"/>
  <c r="I40" i="2"/>
  <c r="J40" i="2"/>
  <c r="K40" i="2"/>
  <c r="L40" i="2"/>
  <c r="G40" i="2"/>
  <c r="I44" i="2"/>
  <c r="J44" i="2"/>
  <c r="G44" i="2"/>
  <c r="I30" i="2"/>
  <c r="J30" i="2"/>
  <c r="K30" i="2"/>
  <c r="G30" i="2"/>
  <c r="I24" i="2"/>
  <c r="J24" i="2"/>
  <c r="K24" i="2"/>
  <c r="I22" i="2"/>
  <c r="J22" i="2"/>
  <c r="G22" i="2"/>
  <c r="I17" i="2"/>
  <c r="J17" i="2"/>
  <c r="G17" i="2"/>
  <c r="I14" i="2"/>
  <c r="J14" i="2"/>
  <c r="G14" i="2"/>
  <c r="L48" i="2" l="1"/>
  <c r="O44" i="2"/>
  <c r="M40" i="2"/>
  <c r="L24" i="2"/>
  <c r="G24" i="2"/>
  <c r="M24" i="2" s="1"/>
  <c r="K46" i="2"/>
  <c r="J46" i="2"/>
  <c r="I46" i="2"/>
  <c r="G46" i="2"/>
  <c r="N44" i="2" l="1"/>
  <c r="M44" i="2"/>
  <c r="N17" i="2"/>
  <c r="I47" i="2"/>
  <c r="I48" i="2" s="1"/>
  <c r="N30" i="2"/>
  <c r="M46" i="2"/>
  <c r="M30" i="2"/>
  <c r="M17" i="2"/>
  <c r="M14" i="2"/>
  <c r="G47" i="2"/>
  <c r="G48" i="2" s="1"/>
  <c r="J47" i="2"/>
  <c r="J48" i="2" s="1"/>
  <c r="K47" i="2"/>
  <c r="K48" i="2" s="1"/>
  <c r="M22" i="2"/>
  <c r="O17" i="2"/>
  <c r="O14" i="2"/>
  <c r="N14" i="2"/>
  <c r="O47" i="2" l="1"/>
  <c r="N47" i="2"/>
  <c r="M47" i="2"/>
  <c r="M48" i="2"/>
  <c r="N48" i="2" l="1"/>
  <c r="O48" i="2"/>
</calcChain>
</file>

<file path=xl/sharedStrings.xml><?xml version="1.0" encoding="utf-8"?>
<sst xmlns="http://schemas.openxmlformats.org/spreadsheetml/2006/main" count="754" uniqueCount="145">
  <si>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</si>
  <si>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</si>
  <si>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</si>
  <si>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</si>
  <si>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</si>
  <si>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</si>
  <si>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</si>
  <si>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</si>
  <si>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</si>
  <si>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</si>
  <si>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</si>
  <si>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</si>
  <si>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</si>
  <si>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</si>
  <si>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</si>
  <si>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</si>
  <si>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</si>
  <si>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</si>
  <si>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</si>
  <si>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</si>
  <si>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</si>
  <si>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</si>
  <si>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</si>
  <si>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</si>
  <si>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</si>
  <si>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</si>
  <si>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</si>
  <si>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</si>
  <si>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</si>
  <si>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</si>
  <si>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</si>
  <si>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</si>
  <si>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DEPARTAMENTO ADMINISTRATIVO DE LA CIENCIA, TECNOLOGIA E INNOVACION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</si>
  <si>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</si>
  <si>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</si>
  <si>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</si>
  <si>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</si>
  <si>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</si>
  <si>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</si>
  <si>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</si>
  <si>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</si>
  <si>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</si>
  <si>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</si>
  <si>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</si>
  <si>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</si>
  <si>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</si>
  <si>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</si>
  <si>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</si>
  <si>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</si>
  <si>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</si>
  <si>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</si>
  <si>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</si>
  <si>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</si>
  <si>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</si>
  <si>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</si>
  <si>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</si>
  <si>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</si>
  <si>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</si>
  <si>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</si>
  <si>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</si>
  <si>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A-3-1-1-3</t>
  </si>
  <si>
    <t>CENTRO INTERNACIONAL DE FISICA (DECRETO 267 DE 1984)</t>
  </si>
  <si>
    <t>A-3-1-1-4</t>
  </si>
  <si>
    <t>CENTRO INTERNACIONAL DE INVESTIGACIONES MEDICAS. CIDEIM (DECRETO 0578 DE 1990)</t>
  </si>
  <si>
    <t>A-3-2-1-1</t>
  </si>
  <si>
    <t>11</t>
  </si>
  <si>
    <t>SSF</t>
  </si>
  <si>
    <t>CUOTA DE AUDITAJE CONTRANAL</t>
  </si>
  <si>
    <t>A-3-6-1-1</t>
  </si>
  <si>
    <t>6</t>
  </si>
  <si>
    <t>SENTENCIAS Y CONCILIACIONES</t>
  </si>
  <si>
    <t>C-112-1000-2</t>
  </si>
  <si>
    <t>C</t>
  </si>
  <si>
    <t>112</t>
  </si>
  <si>
    <t>1000</t>
  </si>
  <si>
    <t>ADQUISICIÓN SEDE DEPARTAMENTO ADMINISTRATIVO DE CIENCIA, TECNOLOGIA E INNOVACION-COLCIENCIAS EN BOGOTA</t>
  </si>
  <si>
    <t>C-310-1000-1</t>
  </si>
  <si>
    <t>310</t>
  </si>
  <si>
    <t>APOYO FORTALECIMIENTO DE LA TRANSFERENCIA INTERNACIONAL DE CONOCIMIENTO A LOS ACTORES DEL SNCTI NIVEL NACIONAL</t>
  </si>
  <si>
    <t>14</t>
  </si>
  <si>
    <t>C-310-1000-2</t>
  </si>
  <si>
    <t>CAPACITACION DE RECURSOS HUMANOS PARA LA INVESTIGACION.</t>
  </si>
  <si>
    <t>C-310-1000-4</t>
  </si>
  <si>
    <t>IMPLANTACION DE UNA ESTRATEGIA PARA EL APROVECHAMIENTO DE JOVENES TALENTOS PARA LA INVESTIGACION.</t>
  </si>
  <si>
    <t>C-310-1000-12</t>
  </si>
  <si>
    <t>12</t>
  </si>
  <si>
    <t>APOYO AL FOMENTO Y DESARROLLO DE LA APROPIACION SOCIAL DE LA CIENCIA, LA TECNOLOGIA Y LA INNOVACION - ASCTI- NIVEL NACIONAL</t>
  </si>
  <si>
    <t>C-410-1000-108</t>
  </si>
  <si>
    <t>410</t>
  </si>
  <si>
    <t>108</t>
  </si>
  <si>
    <t>APOYO FINANCIERO Y TECNICO AL FORTALECIMIENTO DE LAS CAPACIDADES INSTITUCIONALES DEL SISTEMA NACIONAL DE CIENCIA TECNOLOGIA E INNOVACION NACIONAL</t>
  </si>
  <si>
    <t>C-410-1000-109</t>
  </si>
  <si>
    <t>109</t>
  </si>
  <si>
    <t>APOYO  A LA INNOVACION Y EL DESARROLLO PRODUCTIVO  DE COLOMBIA</t>
  </si>
  <si>
    <t>C-520-1000-1</t>
  </si>
  <si>
    <t>520</t>
  </si>
  <si>
    <t>ADMINISTRACION SISTEMA NACIONAL DE CIENCIA Y TECNOLOGIA</t>
  </si>
  <si>
    <t>C-520-1000-3</t>
  </si>
  <si>
    <t>IMPLANTACION Y DESARROLLO DEL SISTEMA DE INFORMACION NACIONAL Y TERRITORIAL.SNCT.</t>
  </si>
  <si>
    <t>C-630-300-1</t>
  </si>
  <si>
    <t>630</t>
  </si>
  <si>
    <t>300</t>
  </si>
  <si>
    <t>16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</si>
  <si>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</si>
  <si>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</si>
  <si>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</si>
  <si>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</si>
  <si>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</si>
  <si>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</si>
  <si>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</si>
  <si>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</si>
  <si>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</si>
  <si>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</si>
  <si>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</si>
  <si>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</si>
  <si>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</si>
  <si>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</si>
  <si>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</si>
  <si>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</si>
  <si>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</si>
  <si>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</si>
  <si>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INVESTIGACIÓN EN CIENCIAS SOCIALES, HUMANAS Y EDUCACIÓN PARA LA SOLUCIÓN DE PROBLEMAS Y NECESIDADES DE LA POBLACIÓN NACIONAL</t>
  </si>
  <si>
    <t>1500</t>
  </si>
  <si>
    <t>C-410-1500-1</t>
  </si>
  <si>
    <t>FORTALECIMIENTO DE LAS CAPACIDADES DE CTEI EN BIODIVERSIDAD, AMBIENTE, HABITAT, MAR Y RECURSOS HIDROBIOLOGICOS EN EL PAIS</t>
  </si>
  <si>
    <t>118</t>
  </si>
  <si>
    <t>C-410-1000-118</t>
  </si>
  <si>
    <t>FORTALECIMIENTO DE LAS CAPACIDADES DE I+D EN INGENIERÍA EN EL PAÍS</t>
  </si>
  <si>
    <t>114</t>
  </si>
  <si>
    <t>C-410-1000-114</t>
  </si>
  <si>
    <t>FORTALECIMIENTO DE CAPACIDADES DE I+D PARA EL DESARROLLO DEL SECTOR AGROPECUARIO EN EL PAÍS</t>
  </si>
  <si>
    <t>113</t>
  </si>
  <si>
    <t>C-410-1000-113</t>
  </si>
  <si>
    <t>FORTALECIMIENTO DE CAPACIDADES DE I+D PARA EL DESARROLLO DE LA GEOCIENCIAS EN EL PAÍS</t>
  </si>
  <si>
    <t>C-410-1000-112</t>
  </si>
  <si>
    <t>FORTALECIMIENTO DE LA INVESTIGACIÓN EN CIENCIAS BÁSICAS PARA MOVER LA FRONTERA DEL CONOCIMIENTO DEL PAÍS</t>
  </si>
  <si>
    <t>111</t>
  </si>
  <si>
    <t>C-410-1000-111</t>
  </si>
  <si>
    <t>VINCULACIÓN DE CAPITAL HUMANO CON FORMACIÓN DE ALTO NIVEL A ENTIDADES DEL SNCTEI DEL PAÍS</t>
  </si>
  <si>
    <t>13</t>
  </si>
  <si>
    <t>C-310-1000-13</t>
  </si>
  <si>
    <t>APR. BLOQUEADA</t>
  </si>
  <si>
    <t>VIGENCIA 2015</t>
  </si>
  <si>
    <t>Enero-Mayo</t>
  </si>
  <si>
    <t>EJECUCION ACUMULADA A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</si>
</sst>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240A]&quot;$&quot;\ #,##0.00;\(&quot;$&quot;\ #,##0.00\)"/>
  </numFmts>
  <fonts count="15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0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center"/>
    </xf>
    <xf numFmtId="10" fontId="8" fillId="0" borderId="1" xfId="1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0" fontId="10" fillId="3" borderId="0" xfId="0" applyFont="1" applyFill="1" applyBorder="1"/>
    <xf numFmtId="10" fontId="3" fillId="3" borderId="1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164" fontId="9" fillId="4" borderId="1" xfId="0" applyNumberFormat="1" applyFont="1" applyFill="1" applyBorder="1" applyAlignment="1">
      <alignment horizontal="right" vertical="center" wrapText="1" readingOrder="1"/>
    </xf>
    <xf numFmtId="10" fontId="3" fillId="4" borderId="1" xfId="1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2" fillId="2" borderId="0" xfId="0" applyFont="1" applyFill="1" applyBorder="1"/>
    <xf numFmtId="0" fontId="6" fillId="0" borderId="0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right" vertical="center" wrapText="1" readingOrder="1"/>
    </xf>
    <xf numFmtId="0" fontId="11" fillId="0" borderId="1" xfId="0" applyNumberFormat="1" applyFont="1" applyFill="1" applyBorder="1" applyAlignment="1">
      <alignment horizontal="left" vertical="center" wrapText="1" readingOrder="1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1" fillId="2" borderId="1" xfId="0" applyNumberFormat="1" applyFont="1" applyFill="1" applyBorder="1" applyAlignment="1">
      <alignment horizontal="center" vertical="center" wrapText="1" readingOrder="1"/>
    </xf>
    <xf numFmtId="0" fontId="11" fillId="2" borderId="1" xfId="0" applyNumberFormat="1" applyFont="1" applyFill="1" applyBorder="1" applyAlignment="1">
      <alignment horizontal="left" vertical="center" wrapText="1" readingOrder="1"/>
    </xf>
    <xf numFmtId="0" fontId="9" fillId="2" borderId="3" xfId="0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Border="1"/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center" vertical="center" wrapText="1" readingOrder="1"/>
    </xf>
    <xf numFmtId="0" fontId="9" fillId="4" borderId="2" xfId="0" applyNumberFormat="1" applyFont="1" applyFill="1" applyBorder="1" applyAlignment="1">
      <alignment horizontal="center" vertical="center" wrapText="1" readingOrder="1"/>
    </xf>
    <xf numFmtId="0" fontId="9" fillId="4" borderId="3" xfId="0" applyNumberFormat="1" applyFont="1" applyFill="1" applyBorder="1" applyAlignment="1">
      <alignment horizontal="center"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5</xdr:col>
      <xdr:colOff>1637665</xdr:colOff>
      <xdr:row>4</xdr:row>
      <xdr:rowOff>165735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tabSelected="1" workbookViewId="0">
      <pane ySplit="7" topLeftCell="A8" activePane="bottomLeft" state="frozen"/>
      <selection pane="bottomLeft" activeCell="A4" sqref="A4:N4"/>
    </sheetView>
  </sheetViews>
  <sheetFormatPr baseColWidth="10" defaultRowHeight="15"/>
  <cols>
    <col min="1" max="4" width="5.42578125" customWidth="1"/>
    <col min="5" max="5" width="9.5703125" customWidth="1"/>
    <col min="6" max="6" width="27.5703125" customWidth="1"/>
    <col min="7" max="11" width="18.85546875" customWidth="1"/>
    <col min="12" max="12" width="0" hidden="1" customWidth="1"/>
    <col min="13" max="13" width="14" customWidth="1"/>
    <col min="14" max="14" width="13" customWidth="1"/>
    <col min="15" max="15" width="13.28515625" customWidth="1"/>
  </cols>
  <sheetData>
    <row r="1" spans="1:15">
      <c r="A1" s="38" t="s">
        <v>104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5">
      <c r="A2" s="5"/>
      <c r="B2" s="5"/>
      <c r="C2" s="5"/>
      <c r="D2" s="5"/>
      <c r="E2" s="5"/>
      <c r="F2" s="5"/>
      <c r="G2" s="5"/>
      <c r="H2" s="17"/>
      <c r="I2" s="5"/>
      <c r="J2" s="5"/>
      <c r="K2" s="5"/>
      <c r="L2" s="5"/>
      <c r="M2" s="5"/>
      <c r="N2" s="5"/>
    </row>
    <row r="3" spans="1:15">
      <c r="A3" s="38" t="s">
        <v>144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5" ht="15" customHeight="1">
      <c r="A4" s="39" t="s">
        <v>142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5" ht="15" customHeight="1">
      <c r="A5" s="39" t="s">
        <v>105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15" customHeight="1">
      <c r="A6" s="39" t="s">
        <v>106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5" ht="24">
      <c r="A7" s="1" t="s">
        <v>9</v>
      </c>
      <c r="B7" s="1" t="s">
        <v>10</v>
      </c>
      <c r="C7" s="1" t="s">
        <v>11</v>
      </c>
      <c r="D7" s="1" t="s">
        <v>12</v>
      </c>
      <c r="E7" s="1" t="s">
        <v>107</v>
      </c>
      <c r="F7" s="1" t="s">
        <v>19</v>
      </c>
      <c r="G7" s="1" t="s">
        <v>23</v>
      </c>
      <c r="H7" s="1" t="s">
        <v>141</v>
      </c>
      <c r="I7" s="1" t="s">
        <v>27</v>
      </c>
      <c r="J7" s="1" t="s">
        <v>28</v>
      </c>
      <c r="K7" s="1" t="s">
        <v>30</v>
      </c>
      <c r="M7" s="1" t="s">
        <v>108</v>
      </c>
      <c r="N7" s="1" t="s">
        <v>109</v>
      </c>
      <c r="O7" s="1" t="s">
        <v>110</v>
      </c>
    </row>
    <row r="8" spans="1:15" ht="22.5">
      <c r="A8" s="2" t="s">
        <v>35</v>
      </c>
      <c r="B8" s="2" t="s">
        <v>36</v>
      </c>
      <c r="C8" s="2" t="s">
        <v>35</v>
      </c>
      <c r="D8" s="2" t="s">
        <v>35</v>
      </c>
      <c r="E8" s="2" t="s">
        <v>38</v>
      </c>
      <c r="F8" s="3" t="s">
        <v>40</v>
      </c>
      <c r="G8" s="30">
        <v>4437000000</v>
      </c>
      <c r="H8" s="18">
        <v>0</v>
      </c>
      <c r="I8" s="30">
        <v>1835971969</v>
      </c>
      <c r="J8" s="30">
        <v>1835356292</v>
      </c>
      <c r="K8" s="30">
        <v>1835356292</v>
      </c>
      <c r="M8" s="6">
        <f>I8/$G8</f>
        <v>0.41378678589136803</v>
      </c>
      <c r="N8" s="6">
        <f>J8/$G8</f>
        <v>0.41364802614379087</v>
      </c>
      <c r="O8" s="6">
        <f>K8/$G8</f>
        <v>0.41364802614379087</v>
      </c>
    </row>
    <row r="9" spans="1:15">
      <c r="A9" s="2" t="s">
        <v>35</v>
      </c>
      <c r="B9" s="2" t="s">
        <v>36</v>
      </c>
      <c r="C9" s="2" t="s">
        <v>35</v>
      </c>
      <c r="D9" s="2" t="s">
        <v>42</v>
      </c>
      <c r="E9" s="2" t="s">
        <v>38</v>
      </c>
      <c r="F9" s="3" t="s">
        <v>43</v>
      </c>
      <c r="G9" s="30">
        <v>442000000</v>
      </c>
      <c r="H9" s="18">
        <v>0</v>
      </c>
      <c r="I9" s="30">
        <v>198063151</v>
      </c>
      <c r="J9" s="30">
        <v>198063151</v>
      </c>
      <c r="K9" s="30">
        <v>198063151</v>
      </c>
      <c r="M9" s="6">
        <f t="shared" ref="M9:M13" si="0">I9/$G9</f>
        <v>0.44810667647058822</v>
      </c>
      <c r="N9" s="6">
        <f t="shared" ref="N9:N13" si="1">J9/$G9</f>
        <v>0.44810667647058822</v>
      </c>
      <c r="O9" s="6">
        <f t="shared" ref="O9:O13" si="2">K9/$G9</f>
        <v>0.44810667647058822</v>
      </c>
    </row>
    <row r="10" spans="1:15">
      <c r="A10" s="2" t="s">
        <v>35</v>
      </c>
      <c r="B10" s="2" t="s">
        <v>36</v>
      </c>
      <c r="C10" s="2" t="s">
        <v>35</v>
      </c>
      <c r="D10" s="2" t="s">
        <v>45</v>
      </c>
      <c r="E10" s="2" t="s">
        <v>38</v>
      </c>
      <c r="F10" s="3" t="s">
        <v>46</v>
      </c>
      <c r="G10" s="30">
        <v>2492000000</v>
      </c>
      <c r="H10" s="18">
        <v>0</v>
      </c>
      <c r="I10" s="30">
        <v>712176794</v>
      </c>
      <c r="J10" s="30">
        <v>711831636</v>
      </c>
      <c r="K10" s="30">
        <v>711831636</v>
      </c>
      <c r="M10" s="6">
        <f t="shared" si="0"/>
        <v>0.28578523033707864</v>
      </c>
      <c r="N10" s="6">
        <f t="shared" si="1"/>
        <v>0.2856467239165329</v>
      </c>
      <c r="O10" s="6">
        <f t="shared" si="2"/>
        <v>0.2856467239165329</v>
      </c>
    </row>
    <row r="11" spans="1:15" ht="33.75">
      <c r="A11" s="2" t="s">
        <v>35</v>
      </c>
      <c r="B11" s="2" t="s">
        <v>36</v>
      </c>
      <c r="C11" s="2" t="s">
        <v>35</v>
      </c>
      <c r="D11" s="2" t="s">
        <v>48</v>
      </c>
      <c r="E11" s="2" t="s">
        <v>38</v>
      </c>
      <c r="F11" s="3" t="s">
        <v>49</v>
      </c>
      <c r="G11" s="30">
        <v>72000000</v>
      </c>
      <c r="H11" s="18">
        <v>0</v>
      </c>
      <c r="I11" s="30">
        <v>27046037</v>
      </c>
      <c r="J11" s="30">
        <v>27046037</v>
      </c>
      <c r="K11" s="30">
        <v>27046037</v>
      </c>
      <c r="M11" s="6">
        <f t="shared" si="0"/>
        <v>0.3756394027777778</v>
      </c>
      <c r="N11" s="6">
        <f t="shared" si="1"/>
        <v>0.3756394027777778</v>
      </c>
      <c r="O11" s="6">
        <f t="shared" si="2"/>
        <v>0.3756394027777778</v>
      </c>
    </row>
    <row r="12" spans="1:15" ht="22.5">
      <c r="A12" s="2" t="s">
        <v>35</v>
      </c>
      <c r="B12" s="2" t="s">
        <v>36</v>
      </c>
      <c r="C12" s="2" t="s">
        <v>51</v>
      </c>
      <c r="D12" s="2"/>
      <c r="E12" s="2" t="s">
        <v>38</v>
      </c>
      <c r="F12" s="3" t="s">
        <v>52</v>
      </c>
      <c r="G12" s="30">
        <v>8483400000</v>
      </c>
      <c r="H12" s="18">
        <v>0</v>
      </c>
      <c r="I12" s="30">
        <v>5606204572</v>
      </c>
      <c r="J12" s="30">
        <v>4231620717</v>
      </c>
      <c r="K12" s="30">
        <v>4231620717</v>
      </c>
      <c r="M12" s="6">
        <f t="shared" si="0"/>
        <v>0.66084406865171985</v>
      </c>
      <c r="N12" s="6">
        <f t="shared" si="1"/>
        <v>0.49881188167480017</v>
      </c>
      <c r="O12" s="6">
        <f t="shared" si="2"/>
        <v>0.49881188167480017</v>
      </c>
    </row>
    <row r="13" spans="1:15" ht="33.75">
      <c r="A13" s="2" t="s">
        <v>35</v>
      </c>
      <c r="B13" s="2" t="s">
        <v>36</v>
      </c>
      <c r="C13" s="2" t="s">
        <v>45</v>
      </c>
      <c r="D13" s="2"/>
      <c r="E13" s="7" t="s">
        <v>38</v>
      </c>
      <c r="F13" s="3" t="s">
        <v>54</v>
      </c>
      <c r="G13" s="30">
        <v>2228000000</v>
      </c>
      <c r="H13" s="18">
        <v>0</v>
      </c>
      <c r="I13" s="30">
        <v>757848214</v>
      </c>
      <c r="J13" s="30">
        <v>757848214</v>
      </c>
      <c r="K13" s="30">
        <v>757848214</v>
      </c>
      <c r="M13" s="6">
        <f t="shared" si="0"/>
        <v>0.34014731328545783</v>
      </c>
      <c r="N13" s="6">
        <f t="shared" si="1"/>
        <v>0.34014731328545783</v>
      </c>
      <c r="O13" s="6">
        <f t="shared" si="2"/>
        <v>0.34014731328545783</v>
      </c>
    </row>
    <row r="14" spans="1:15">
      <c r="A14" s="32" t="s">
        <v>111</v>
      </c>
      <c r="B14" s="33"/>
      <c r="C14" s="33"/>
      <c r="D14" s="33"/>
      <c r="E14" s="33"/>
      <c r="F14" s="34"/>
      <c r="G14" s="9">
        <f>SUM(G8:G13)</f>
        <v>18154400000</v>
      </c>
      <c r="H14" s="9">
        <f>SUM(H8:H13)</f>
        <v>0</v>
      </c>
      <c r="I14" s="9">
        <f t="shared" ref="I14:J14" si="3">SUM(I8:I13)</f>
        <v>9137310737</v>
      </c>
      <c r="J14" s="9">
        <f t="shared" si="3"/>
        <v>7761766047</v>
      </c>
      <c r="K14" s="9">
        <f>SUM(K8:K13)</f>
        <v>7761766047</v>
      </c>
      <c r="L14" s="10"/>
      <c r="M14" s="11">
        <f t="shared" ref="M14:M30" si="4">I14/G14</f>
        <v>0.5033110836491429</v>
      </c>
      <c r="N14" s="11">
        <f t="shared" ref="N14:O17" si="5">J14/I14</f>
        <v>0.84945847530061946</v>
      </c>
      <c r="O14" s="11">
        <f t="shared" si="5"/>
        <v>1</v>
      </c>
    </row>
    <row r="15" spans="1:15">
      <c r="A15" s="2" t="s">
        <v>51</v>
      </c>
      <c r="B15" s="2" t="s">
        <v>36</v>
      </c>
      <c r="C15" s="2" t="s">
        <v>56</v>
      </c>
      <c r="D15" s="2"/>
      <c r="E15" s="2" t="s">
        <v>38</v>
      </c>
      <c r="F15" s="3" t="s">
        <v>57</v>
      </c>
      <c r="G15" s="30">
        <v>40127800</v>
      </c>
      <c r="H15" s="18">
        <v>0</v>
      </c>
      <c r="I15" s="30">
        <v>37813000</v>
      </c>
      <c r="J15" s="30">
        <v>37813000</v>
      </c>
      <c r="K15" s="30">
        <v>37813000</v>
      </c>
      <c r="L15" s="4">
        <v>31317900</v>
      </c>
      <c r="M15" s="6">
        <f t="shared" ref="M15:M16" si="6">I15/$G15</f>
        <v>0.94231430579299136</v>
      </c>
      <c r="N15" s="6">
        <f t="shared" ref="N15:N16" si="7">J15/$G15</f>
        <v>0.94231430579299136</v>
      </c>
      <c r="O15" s="6">
        <f t="shared" ref="O15:O16" si="8">K15/$G15</f>
        <v>0.94231430579299136</v>
      </c>
    </row>
    <row r="16" spans="1:15" ht="22.5">
      <c r="A16" s="2" t="s">
        <v>51</v>
      </c>
      <c r="B16" s="2" t="s">
        <v>36</v>
      </c>
      <c r="C16" s="2" t="s">
        <v>42</v>
      </c>
      <c r="D16" s="2"/>
      <c r="E16" s="7" t="s">
        <v>38</v>
      </c>
      <c r="F16" s="3" t="s">
        <v>59</v>
      </c>
      <c r="G16" s="30">
        <v>2591472200</v>
      </c>
      <c r="H16" s="18">
        <v>0</v>
      </c>
      <c r="I16" s="30">
        <v>1789354004.97</v>
      </c>
      <c r="J16" s="30">
        <v>813671855.78999996</v>
      </c>
      <c r="K16" s="30">
        <v>813671855.78999996</v>
      </c>
      <c r="L16" s="8">
        <v>2566401277.5599999</v>
      </c>
      <c r="M16" s="6">
        <f t="shared" si="6"/>
        <v>0.69047779288159061</v>
      </c>
      <c r="N16" s="6">
        <f t="shared" si="7"/>
        <v>0.31398054580326967</v>
      </c>
      <c r="O16" s="6">
        <f t="shared" si="8"/>
        <v>0.31398054580326967</v>
      </c>
    </row>
    <row r="17" spans="1:15">
      <c r="A17" s="32" t="s">
        <v>112</v>
      </c>
      <c r="B17" s="33"/>
      <c r="C17" s="33"/>
      <c r="D17" s="33"/>
      <c r="E17" s="33"/>
      <c r="F17" s="34"/>
      <c r="G17" s="9">
        <f>SUM(G15:G16)</f>
        <v>2631600000</v>
      </c>
      <c r="H17" s="9">
        <f>SUM(H15:H16)</f>
        <v>0</v>
      </c>
      <c r="I17" s="9">
        <f t="shared" ref="I17:J17" si="9">SUM(I15:I16)</f>
        <v>1827167004.97</v>
      </c>
      <c r="J17" s="9">
        <f t="shared" si="9"/>
        <v>851484855.78999996</v>
      </c>
      <c r="K17" s="9">
        <f>SUM(K15:K16)</f>
        <v>851484855.78999996</v>
      </c>
      <c r="L17" s="10"/>
      <c r="M17" s="11">
        <f t="shared" si="4"/>
        <v>0.69431790734534127</v>
      </c>
      <c r="N17" s="11">
        <f t="shared" si="5"/>
        <v>0.46601369960923761</v>
      </c>
      <c r="O17" s="11">
        <f t="shared" si="5"/>
        <v>1</v>
      </c>
    </row>
    <row r="18" spans="1:15" ht="22.5">
      <c r="A18" s="2" t="s">
        <v>56</v>
      </c>
      <c r="B18" s="2" t="s">
        <v>35</v>
      </c>
      <c r="C18" s="2" t="s">
        <v>35</v>
      </c>
      <c r="D18" s="2" t="s">
        <v>56</v>
      </c>
      <c r="E18" s="7" t="s">
        <v>38</v>
      </c>
      <c r="F18" s="3" t="s">
        <v>61</v>
      </c>
      <c r="G18" s="30">
        <v>62000000</v>
      </c>
      <c r="H18" s="18">
        <v>0</v>
      </c>
      <c r="I18" s="30">
        <v>0</v>
      </c>
      <c r="J18" s="18">
        <v>0</v>
      </c>
      <c r="K18" s="18">
        <v>0</v>
      </c>
      <c r="L18" s="4">
        <v>67000000</v>
      </c>
      <c r="M18" s="6">
        <f t="shared" ref="M18:M21" si="10">I18/$G18</f>
        <v>0</v>
      </c>
      <c r="N18" s="6">
        <f t="shared" ref="N18:N21" si="11">J18/$G18</f>
        <v>0</v>
      </c>
      <c r="O18" s="6">
        <f t="shared" ref="O18:O21" si="12">K18/$G18</f>
        <v>0</v>
      </c>
    </row>
    <row r="19" spans="1:15" ht="33.75">
      <c r="A19" s="2" t="s">
        <v>56</v>
      </c>
      <c r="B19" s="2" t="s">
        <v>35</v>
      </c>
      <c r="C19" s="2" t="s">
        <v>35</v>
      </c>
      <c r="D19" s="2" t="s">
        <v>42</v>
      </c>
      <c r="E19" s="7" t="s">
        <v>38</v>
      </c>
      <c r="F19" s="3" t="s">
        <v>63</v>
      </c>
      <c r="G19" s="30">
        <v>69000000</v>
      </c>
      <c r="H19" s="18">
        <v>0</v>
      </c>
      <c r="I19" s="30">
        <v>0</v>
      </c>
      <c r="J19" s="18">
        <v>0</v>
      </c>
      <c r="K19" s="18">
        <v>0</v>
      </c>
      <c r="L19" s="4">
        <v>75000000</v>
      </c>
      <c r="M19" s="6">
        <f t="shared" si="10"/>
        <v>0</v>
      </c>
      <c r="N19" s="6">
        <f t="shared" si="11"/>
        <v>0</v>
      </c>
      <c r="O19" s="6">
        <f t="shared" si="12"/>
        <v>0</v>
      </c>
    </row>
    <row r="20" spans="1:15" ht="22.5">
      <c r="A20" s="2" t="s">
        <v>56</v>
      </c>
      <c r="B20" s="2" t="s">
        <v>51</v>
      </c>
      <c r="C20" s="2" t="s">
        <v>35</v>
      </c>
      <c r="D20" s="2" t="s">
        <v>35</v>
      </c>
      <c r="E20" s="7" t="s">
        <v>65</v>
      </c>
      <c r="F20" s="3" t="s">
        <v>67</v>
      </c>
      <c r="G20" s="30">
        <v>568000000</v>
      </c>
      <c r="H20" s="18">
        <v>0</v>
      </c>
      <c r="I20" s="30">
        <v>0</v>
      </c>
      <c r="J20" s="18">
        <v>0</v>
      </c>
      <c r="K20" s="18">
        <v>0</v>
      </c>
      <c r="L20" s="4">
        <v>532861986</v>
      </c>
      <c r="M20" s="6">
        <f t="shared" si="10"/>
        <v>0</v>
      </c>
      <c r="N20" s="6">
        <f t="shared" si="11"/>
        <v>0</v>
      </c>
      <c r="O20" s="6">
        <f t="shared" si="12"/>
        <v>0</v>
      </c>
    </row>
    <row r="21" spans="1:15">
      <c r="A21" s="2" t="s">
        <v>56</v>
      </c>
      <c r="B21" s="2" t="s">
        <v>69</v>
      </c>
      <c r="C21" s="2" t="s">
        <v>35</v>
      </c>
      <c r="D21" s="2" t="s">
        <v>35</v>
      </c>
      <c r="E21" s="7" t="s">
        <v>38</v>
      </c>
      <c r="F21" s="3" t="s">
        <v>70</v>
      </c>
      <c r="G21" s="30">
        <v>339700000</v>
      </c>
      <c r="H21" s="18">
        <v>0</v>
      </c>
      <c r="I21" s="30">
        <v>0</v>
      </c>
      <c r="J21" s="18">
        <v>0</v>
      </c>
      <c r="K21" s="18">
        <v>0</v>
      </c>
      <c r="M21" s="6">
        <f t="shared" si="10"/>
        <v>0</v>
      </c>
      <c r="N21" s="6">
        <f t="shared" si="11"/>
        <v>0</v>
      </c>
      <c r="O21" s="6">
        <f t="shared" si="12"/>
        <v>0</v>
      </c>
    </row>
    <row r="22" spans="1:15">
      <c r="A22" s="32" t="s">
        <v>113</v>
      </c>
      <c r="B22" s="33"/>
      <c r="C22" s="33"/>
      <c r="D22" s="33"/>
      <c r="E22" s="33"/>
      <c r="F22" s="34"/>
      <c r="G22" s="9">
        <f>SUM(G18:G21)</f>
        <v>1038700000</v>
      </c>
      <c r="H22" s="9">
        <f>SUM(H18:H21)</f>
        <v>0</v>
      </c>
      <c r="I22" s="9">
        <f t="shared" ref="I22:J22" si="13">SUM(I18:I21)</f>
        <v>0</v>
      </c>
      <c r="J22" s="9">
        <f t="shared" si="13"/>
        <v>0</v>
      </c>
      <c r="K22" s="9">
        <f>SUM(K18:K21)</f>
        <v>0</v>
      </c>
      <c r="L22" s="10"/>
      <c r="M22" s="11">
        <f t="shared" si="4"/>
        <v>0</v>
      </c>
      <c r="N22" s="11">
        <v>0</v>
      </c>
      <c r="O22" s="11">
        <v>0</v>
      </c>
    </row>
    <row r="23" spans="1:15" ht="56.25">
      <c r="A23" s="2" t="s">
        <v>73</v>
      </c>
      <c r="B23" s="2" t="s">
        <v>74</v>
      </c>
      <c r="C23" s="2" t="s">
        <v>51</v>
      </c>
      <c r="D23" s="2" t="s">
        <v>1</v>
      </c>
      <c r="E23" s="2" t="s">
        <v>38</v>
      </c>
      <c r="F23" s="3" t="s">
        <v>75</v>
      </c>
      <c r="G23" s="30">
        <v>4542000000</v>
      </c>
      <c r="H23" s="18">
        <v>0</v>
      </c>
      <c r="I23" s="30">
        <v>305408905</v>
      </c>
      <c r="J23" s="30">
        <v>52787500</v>
      </c>
      <c r="K23" s="30">
        <v>52787500</v>
      </c>
      <c r="L23" s="8">
        <v>10823830495</v>
      </c>
      <c r="M23" s="6">
        <f t="shared" ref="M23:O23" si="14">I23/$G23</f>
        <v>6.7241062307353591E-2</v>
      </c>
      <c r="N23" s="6">
        <f t="shared" si="14"/>
        <v>1.1622082782915015E-2</v>
      </c>
      <c r="O23" s="6">
        <f t="shared" si="14"/>
        <v>1.1622082782915015E-2</v>
      </c>
    </row>
    <row r="24" spans="1:15">
      <c r="A24" s="32" t="s">
        <v>114</v>
      </c>
      <c r="B24" s="33"/>
      <c r="C24" s="33"/>
      <c r="D24" s="33"/>
      <c r="E24" s="33"/>
      <c r="F24" s="34"/>
      <c r="G24" s="9">
        <f>SUM(G23)</f>
        <v>4542000000</v>
      </c>
      <c r="H24" s="9">
        <f>SUM(H23)</f>
        <v>0</v>
      </c>
      <c r="I24" s="9">
        <f t="shared" ref="I24:K24" si="15">SUM(I23)</f>
        <v>305408905</v>
      </c>
      <c r="J24" s="9">
        <f t="shared" si="15"/>
        <v>52787500</v>
      </c>
      <c r="K24" s="9">
        <f t="shared" si="15"/>
        <v>52787500</v>
      </c>
      <c r="L24" s="9">
        <f t="shared" ref="L24" si="16">SUM(L23)</f>
        <v>10823830495</v>
      </c>
      <c r="M24" s="11">
        <f t="shared" si="4"/>
        <v>6.7241062307353591E-2</v>
      </c>
      <c r="N24" s="11">
        <v>0</v>
      </c>
      <c r="O24" s="11">
        <v>0</v>
      </c>
    </row>
    <row r="25" spans="1:15" ht="56.25">
      <c r="A25" s="2" t="s">
        <v>77</v>
      </c>
      <c r="B25" s="2" t="s">
        <v>74</v>
      </c>
      <c r="C25" s="2" t="s">
        <v>35</v>
      </c>
      <c r="D25" s="2" t="s">
        <v>1</v>
      </c>
      <c r="E25" s="7" t="s">
        <v>65</v>
      </c>
      <c r="F25" s="15" t="s">
        <v>78</v>
      </c>
      <c r="G25" s="30">
        <v>5747497427</v>
      </c>
      <c r="H25" s="30">
        <v>0</v>
      </c>
      <c r="I25" s="30">
        <v>3353697942</v>
      </c>
      <c r="J25" s="30">
        <v>3353697942</v>
      </c>
      <c r="K25" s="30">
        <v>3353697942</v>
      </c>
      <c r="L25" s="8">
        <v>3995310286</v>
      </c>
      <c r="M25" s="6">
        <f t="shared" ref="M25:M29" si="17">I25/$G25</f>
        <v>0.58350577526931013</v>
      </c>
      <c r="N25" s="6">
        <f t="shared" ref="N25:N29" si="18">J25/$G25</f>
        <v>0.58350577526931013</v>
      </c>
      <c r="O25" s="6">
        <f t="shared" ref="O25:O29" si="19">K25/$G25</f>
        <v>0.58350577526931013</v>
      </c>
    </row>
    <row r="26" spans="1:15" ht="33.75">
      <c r="A26" s="2" t="s">
        <v>77</v>
      </c>
      <c r="B26" s="2" t="s">
        <v>74</v>
      </c>
      <c r="C26" s="2" t="s">
        <v>51</v>
      </c>
      <c r="D26" s="2" t="s">
        <v>1</v>
      </c>
      <c r="E26" s="7" t="s">
        <v>65</v>
      </c>
      <c r="F26" s="15" t="s">
        <v>81</v>
      </c>
      <c r="G26" s="30">
        <v>208742343698</v>
      </c>
      <c r="H26" s="30">
        <v>31391432013</v>
      </c>
      <c r="I26" s="30">
        <v>171096077862</v>
      </c>
      <c r="J26" s="30">
        <v>117284905055</v>
      </c>
      <c r="K26" s="30">
        <v>0</v>
      </c>
      <c r="L26" s="8">
        <v>163659458139.60001</v>
      </c>
      <c r="M26" s="6">
        <f t="shared" si="17"/>
        <v>0.81965199216856022</v>
      </c>
      <c r="N26" s="6">
        <f t="shared" si="18"/>
        <v>0.56186446399530254</v>
      </c>
      <c r="O26" s="6">
        <f t="shared" si="19"/>
        <v>0</v>
      </c>
    </row>
    <row r="27" spans="1:15" ht="56.25">
      <c r="A27" s="2" t="s">
        <v>77</v>
      </c>
      <c r="B27" s="2" t="s">
        <v>74</v>
      </c>
      <c r="C27" s="2" t="s">
        <v>42</v>
      </c>
      <c r="D27" s="2" t="s">
        <v>1</v>
      </c>
      <c r="E27" s="7" t="s">
        <v>65</v>
      </c>
      <c r="F27" s="15" t="s">
        <v>83</v>
      </c>
      <c r="G27" s="30">
        <v>10599360000</v>
      </c>
      <c r="H27" s="30">
        <v>0</v>
      </c>
      <c r="I27" s="30">
        <v>8800000000</v>
      </c>
      <c r="J27" s="30">
        <v>8800000000</v>
      </c>
      <c r="K27" s="30">
        <v>0</v>
      </c>
      <c r="L27" s="8">
        <v>15301062000</v>
      </c>
      <c r="M27" s="6">
        <f t="shared" si="17"/>
        <v>0.83023880687135831</v>
      </c>
      <c r="N27" s="6">
        <f t="shared" si="18"/>
        <v>0.83023880687135831</v>
      </c>
      <c r="O27" s="6">
        <f t="shared" si="19"/>
        <v>0</v>
      </c>
    </row>
    <row r="28" spans="1:15" ht="67.5">
      <c r="A28" s="2" t="s">
        <v>77</v>
      </c>
      <c r="B28" s="2" t="s">
        <v>74</v>
      </c>
      <c r="C28" s="2" t="s">
        <v>85</v>
      </c>
      <c r="D28" s="2" t="s">
        <v>1</v>
      </c>
      <c r="E28" s="7" t="s">
        <v>65</v>
      </c>
      <c r="F28" s="15" t="s">
        <v>86</v>
      </c>
      <c r="G28" s="30">
        <v>8900000000</v>
      </c>
      <c r="H28" s="30">
        <v>0</v>
      </c>
      <c r="I28" s="30">
        <v>1858820405</v>
      </c>
      <c r="J28" s="30">
        <v>1683840405</v>
      </c>
      <c r="K28" s="30">
        <v>83840405</v>
      </c>
      <c r="L28" s="8">
        <v>1999900000</v>
      </c>
      <c r="M28" s="6">
        <f t="shared" si="17"/>
        <v>0.20885622528089887</v>
      </c>
      <c r="N28" s="6">
        <f t="shared" si="18"/>
        <v>0.18919555112359551</v>
      </c>
      <c r="O28" s="6">
        <f t="shared" si="19"/>
        <v>9.4202702247191007E-3</v>
      </c>
    </row>
    <row r="29" spans="1:15" ht="45">
      <c r="A29" s="2" t="s">
        <v>77</v>
      </c>
      <c r="B29" s="2" t="s">
        <v>74</v>
      </c>
      <c r="C29" s="2" t="s">
        <v>139</v>
      </c>
      <c r="D29" s="2" t="s">
        <v>1</v>
      </c>
      <c r="E29" s="7" t="s">
        <v>65</v>
      </c>
      <c r="F29" s="22" t="s">
        <v>138</v>
      </c>
      <c r="G29" s="30">
        <v>8600000000</v>
      </c>
      <c r="H29" s="30">
        <v>8600000000</v>
      </c>
      <c r="I29" s="30">
        <v>0</v>
      </c>
      <c r="J29" s="30">
        <v>0</v>
      </c>
      <c r="K29" s="30">
        <v>0</v>
      </c>
      <c r="L29" s="8">
        <v>23620540</v>
      </c>
      <c r="M29" s="6">
        <f t="shared" si="17"/>
        <v>0</v>
      </c>
      <c r="N29" s="6">
        <f t="shared" si="18"/>
        <v>0</v>
      </c>
      <c r="O29" s="6">
        <f t="shared" si="19"/>
        <v>0</v>
      </c>
    </row>
    <row r="30" spans="1:15">
      <c r="A30" s="32" t="s">
        <v>115</v>
      </c>
      <c r="B30" s="33"/>
      <c r="C30" s="33"/>
      <c r="D30" s="33"/>
      <c r="E30" s="33"/>
      <c r="F30" s="34"/>
      <c r="G30" s="9">
        <f>SUM(G25:G29)</f>
        <v>242589201125</v>
      </c>
      <c r="H30" s="9">
        <f>SUM(H25:H29)</f>
        <v>39991432013</v>
      </c>
      <c r="I30" s="9">
        <f t="shared" ref="I30:K30" si="20">SUM(I25:I29)</f>
        <v>185108596209</v>
      </c>
      <c r="J30" s="9">
        <f t="shared" si="20"/>
        <v>131122443402</v>
      </c>
      <c r="K30" s="9">
        <f t="shared" si="20"/>
        <v>3437538347</v>
      </c>
      <c r="L30" s="10"/>
      <c r="M30" s="11">
        <f t="shared" si="4"/>
        <v>0.76305373590648118</v>
      </c>
      <c r="N30" s="11">
        <f t="shared" ref="N30:O48" si="21">J30/I30</f>
        <v>0.70835415581648076</v>
      </c>
      <c r="O30" s="11">
        <v>0</v>
      </c>
    </row>
    <row r="31" spans="1:15" s="16" customFormat="1" ht="67.5">
      <c r="A31" s="20" t="s">
        <v>88</v>
      </c>
      <c r="B31" s="20" t="s">
        <v>74</v>
      </c>
      <c r="C31" s="20" t="s">
        <v>89</v>
      </c>
      <c r="D31" s="23" t="s">
        <v>1</v>
      </c>
      <c r="E31" s="20" t="s">
        <v>65</v>
      </c>
      <c r="F31" s="19" t="s">
        <v>90</v>
      </c>
      <c r="G31" s="30">
        <v>9300000000</v>
      </c>
      <c r="H31" s="30">
        <v>0</v>
      </c>
      <c r="I31" s="30">
        <v>955000000</v>
      </c>
      <c r="J31" s="30">
        <v>455000000</v>
      </c>
      <c r="K31" s="30">
        <v>455000000</v>
      </c>
      <c r="L31" s="24"/>
      <c r="M31" s="6">
        <f t="shared" ref="M31:M39" si="22">I31/$G31</f>
        <v>0.10268817204301076</v>
      </c>
      <c r="N31" s="6">
        <f t="shared" ref="N31:N39" si="23">J31/$G31</f>
        <v>4.8924731182795701E-2</v>
      </c>
      <c r="O31" s="6">
        <f t="shared" ref="O31:O39" si="24">K31/$G31</f>
        <v>4.8924731182795701E-2</v>
      </c>
    </row>
    <row r="32" spans="1:15" s="16" customFormat="1" ht="33.75">
      <c r="A32" s="21" t="s">
        <v>88</v>
      </c>
      <c r="B32" s="21" t="s">
        <v>74</v>
      </c>
      <c r="C32" s="21" t="s">
        <v>92</v>
      </c>
      <c r="D32" s="23" t="s">
        <v>1</v>
      </c>
      <c r="E32" s="21" t="s">
        <v>65</v>
      </c>
      <c r="F32" s="22" t="s">
        <v>93</v>
      </c>
      <c r="G32" s="30">
        <v>11487027996</v>
      </c>
      <c r="H32" s="30">
        <v>0</v>
      </c>
      <c r="I32" s="30">
        <v>11487027996</v>
      </c>
      <c r="J32" s="30">
        <v>11487027996</v>
      </c>
      <c r="K32" s="30">
        <v>0</v>
      </c>
      <c r="L32" s="24"/>
      <c r="M32" s="6">
        <f t="shared" si="22"/>
        <v>1</v>
      </c>
      <c r="N32" s="6">
        <f t="shared" si="23"/>
        <v>1</v>
      </c>
      <c r="O32" s="6">
        <f t="shared" si="24"/>
        <v>0</v>
      </c>
    </row>
    <row r="33" spans="1:15" s="16" customFormat="1" ht="33.75">
      <c r="A33" s="21" t="s">
        <v>88</v>
      </c>
      <c r="B33" s="21" t="s">
        <v>74</v>
      </c>
      <c r="C33" s="21" t="s">
        <v>92</v>
      </c>
      <c r="D33" s="7" t="s">
        <v>1</v>
      </c>
      <c r="E33" s="21" t="s">
        <v>79</v>
      </c>
      <c r="F33" s="22" t="s">
        <v>93</v>
      </c>
      <c r="G33" s="30">
        <v>9062000000</v>
      </c>
      <c r="H33" s="30">
        <v>0</v>
      </c>
      <c r="I33" s="30">
        <v>8592607804</v>
      </c>
      <c r="J33" s="30">
        <v>112750000</v>
      </c>
      <c r="K33" s="30">
        <v>112750000</v>
      </c>
      <c r="L33" s="8"/>
      <c r="M33" s="6">
        <f t="shared" si="22"/>
        <v>0.94820214124917235</v>
      </c>
      <c r="N33" s="6">
        <f t="shared" si="23"/>
        <v>1.2442065769145885E-2</v>
      </c>
      <c r="O33" s="6">
        <f t="shared" si="24"/>
        <v>1.2442065769145885E-2</v>
      </c>
    </row>
    <row r="34" spans="1:15" s="16" customFormat="1" ht="56.25">
      <c r="A34" s="21" t="s">
        <v>88</v>
      </c>
      <c r="B34" s="21" t="s">
        <v>74</v>
      </c>
      <c r="C34" s="21" t="s">
        <v>136</v>
      </c>
      <c r="D34" s="7" t="s">
        <v>1</v>
      </c>
      <c r="E34" s="21" t="s">
        <v>65</v>
      </c>
      <c r="F34" s="22" t="s">
        <v>135</v>
      </c>
      <c r="G34" s="30">
        <v>10000000000</v>
      </c>
      <c r="H34" s="30">
        <v>0</v>
      </c>
      <c r="I34" s="30">
        <v>10000000000</v>
      </c>
      <c r="J34" s="30">
        <v>10000000000</v>
      </c>
      <c r="K34" s="30">
        <v>0</v>
      </c>
      <c r="L34" s="8"/>
      <c r="M34" s="6">
        <f t="shared" si="22"/>
        <v>1</v>
      </c>
      <c r="N34" s="6">
        <f t="shared" si="23"/>
        <v>1</v>
      </c>
      <c r="O34" s="6">
        <f t="shared" si="24"/>
        <v>0</v>
      </c>
    </row>
    <row r="35" spans="1:15" s="16" customFormat="1" ht="45">
      <c r="A35" s="21" t="s">
        <v>88</v>
      </c>
      <c r="B35" s="21" t="s">
        <v>74</v>
      </c>
      <c r="C35" s="21" t="s">
        <v>73</v>
      </c>
      <c r="D35" s="7" t="s">
        <v>1</v>
      </c>
      <c r="E35" s="21" t="s">
        <v>65</v>
      </c>
      <c r="F35" s="22" t="s">
        <v>133</v>
      </c>
      <c r="G35" s="30">
        <v>5500000000</v>
      </c>
      <c r="H35" s="30">
        <v>0</v>
      </c>
      <c r="I35" s="30">
        <v>2000000000</v>
      </c>
      <c r="J35" s="30">
        <v>2000000000</v>
      </c>
      <c r="K35" s="30">
        <v>0</v>
      </c>
      <c r="L35" s="8"/>
      <c r="M35" s="6">
        <f t="shared" si="22"/>
        <v>0.36363636363636365</v>
      </c>
      <c r="N35" s="6">
        <f t="shared" si="23"/>
        <v>0.36363636363636365</v>
      </c>
      <c r="O35" s="6">
        <f t="shared" si="24"/>
        <v>0</v>
      </c>
    </row>
    <row r="36" spans="1:15" s="16" customFormat="1" ht="45">
      <c r="A36" s="21" t="s">
        <v>88</v>
      </c>
      <c r="B36" s="21" t="s">
        <v>74</v>
      </c>
      <c r="C36" s="21" t="s">
        <v>131</v>
      </c>
      <c r="D36" s="7" t="s">
        <v>1</v>
      </c>
      <c r="E36" s="21" t="s">
        <v>65</v>
      </c>
      <c r="F36" s="22" t="s">
        <v>130</v>
      </c>
      <c r="G36" s="30">
        <v>5500000000</v>
      </c>
      <c r="H36" s="30">
        <v>0</v>
      </c>
      <c r="I36" s="30">
        <v>5500000000</v>
      </c>
      <c r="J36" s="30">
        <v>5500000000</v>
      </c>
      <c r="K36" s="30">
        <v>0</v>
      </c>
      <c r="L36" s="8"/>
      <c r="M36" s="6">
        <f t="shared" si="22"/>
        <v>1</v>
      </c>
      <c r="N36" s="6">
        <f t="shared" si="23"/>
        <v>1</v>
      </c>
      <c r="O36" s="6">
        <f t="shared" si="24"/>
        <v>0</v>
      </c>
    </row>
    <row r="37" spans="1:15" s="16" customFormat="1" ht="33.75">
      <c r="A37" s="21" t="s">
        <v>88</v>
      </c>
      <c r="B37" s="21" t="s">
        <v>74</v>
      </c>
      <c r="C37" s="21" t="s">
        <v>128</v>
      </c>
      <c r="D37" s="7" t="s">
        <v>1</v>
      </c>
      <c r="E37" s="21" t="s">
        <v>65</v>
      </c>
      <c r="F37" s="22" t="s">
        <v>127</v>
      </c>
      <c r="G37" s="30">
        <v>8000000000</v>
      </c>
      <c r="H37" s="30">
        <v>0</v>
      </c>
      <c r="I37" s="30">
        <v>8000000000</v>
      </c>
      <c r="J37" s="30">
        <v>8000000000</v>
      </c>
      <c r="K37" s="30">
        <v>0</v>
      </c>
      <c r="L37" s="8">
        <v>47497202226</v>
      </c>
      <c r="M37" s="6">
        <f t="shared" si="22"/>
        <v>1</v>
      </c>
      <c r="N37" s="6">
        <f t="shared" si="23"/>
        <v>1</v>
      </c>
      <c r="O37" s="6">
        <f t="shared" si="24"/>
        <v>0</v>
      </c>
    </row>
    <row r="38" spans="1:15" s="16" customFormat="1" ht="56.25">
      <c r="A38" s="21" t="s">
        <v>88</v>
      </c>
      <c r="B38" s="21" t="s">
        <v>74</v>
      </c>
      <c r="C38" s="21" t="s">
        <v>125</v>
      </c>
      <c r="D38" s="7" t="s">
        <v>1</v>
      </c>
      <c r="E38" s="21" t="s">
        <v>65</v>
      </c>
      <c r="F38" s="22" t="s">
        <v>124</v>
      </c>
      <c r="G38" s="30">
        <v>8000000000</v>
      </c>
      <c r="H38" s="30">
        <v>0</v>
      </c>
      <c r="I38" s="30">
        <v>7000000000</v>
      </c>
      <c r="J38" s="30">
        <v>7000000000</v>
      </c>
      <c r="K38" s="30">
        <v>0</v>
      </c>
      <c r="L38" s="8">
        <v>132660000</v>
      </c>
      <c r="M38" s="6">
        <f t="shared" si="22"/>
        <v>0.875</v>
      </c>
      <c r="N38" s="6">
        <f t="shared" si="23"/>
        <v>0.875</v>
      </c>
      <c r="O38" s="6">
        <f t="shared" si="24"/>
        <v>0</v>
      </c>
    </row>
    <row r="39" spans="1:15" s="16" customFormat="1" ht="56.25">
      <c r="A39" s="21" t="s">
        <v>88</v>
      </c>
      <c r="B39" s="21" t="s">
        <v>122</v>
      </c>
      <c r="C39" s="21" t="s">
        <v>35</v>
      </c>
      <c r="D39" s="7" t="s">
        <v>1</v>
      </c>
      <c r="E39" s="21" t="s">
        <v>65</v>
      </c>
      <c r="F39" s="22" t="s">
        <v>121</v>
      </c>
      <c r="G39" s="30">
        <v>2000000000</v>
      </c>
      <c r="H39" s="30">
        <v>0</v>
      </c>
      <c r="I39" s="30">
        <v>2000000000</v>
      </c>
      <c r="J39" s="30">
        <v>2000000000</v>
      </c>
      <c r="K39" s="30">
        <v>0</v>
      </c>
      <c r="L39" s="8">
        <v>480315000</v>
      </c>
      <c r="M39" s="6">
        <f t="shared" si="22"/>
        <v>1</v>
      </c>
      <c r="N39" s="6">
        <f t="shared" si="23"/>
        <v>1</v>
      </c>
      <c r="O39" s="6">
        <f t="shared" si="24"/>
        <v>0</v>
      </c>
    </row>
    <row r="40" spans="1:15">
      <c r="A40" s="32" t="s">
        <v>116</v>
      </c>
      <c r="B40" s="33"/>
      <c r="C40" s="33"/>
      <c r="D40" s="33"/>
      <c r="E40" s="33"/>
      <c r="F40" s="34"/>
      <c r="G40" s="9">
        <f>SUM(G31:G39)</f>
        <v>68849027996</v>
      </c>
      <c r="H40" s="9">
        <f>SUM(H31:H39)</f>
        <v>0</v>
      </c>
      <c r="I40" s="9">
        <f t="shared" ref="I40:L40" si="25">SUM(I31:I39)</f>
        <v>55534635800</v>
      </c>
      <c r="J40" s="9">
        <f t="shared" si="25"/>
        <v>46554777996</v>
      </c>
      <c r="K40" s="9">
        <f t="shared" si="25"/>
        <v>567750000</v>
      </c>
      <c r="L40" s="9">
        <f t="shared" si="25"/>
        <v>48110177226</v>
      </c>
      <c r="M40" s="11">
        <f t="shared" ref="M40:M48" si="26">I40/G40</f>
        <v>0.80661466714136409</v>
      </c>
      <c r="N40" s="11">
        <v>0</v>
      </c>
      <c r="O40" s="11">
        <v>0</v>
      </c>
    </row>
    <row r="41" spans="1:15" s="16" customFormat="1" ht="33.75">
      <c r="A41" s="21" t="s">
        <v>95</v>
      </c>
      <c r="B41" s="21" t="s">
        <v>74</v>
      </c>
      <c r="C41" s="21" t="s">
        <v>35</v>
      </c>
      <c r="D41" s="7" t="s">
        <v>1</v>
      </c>
      <c r="E41" s="21" t="s">
        <v>65</v>
      </c>
      <c r="F41" s="22" t="s">
        <v>96</v>
      </c>
      <c r="G41" s="30">
        <v>9515500000</v>
      </c>
      <c r="H41" s="30">
        <v>0</v>
      </c>
      <c r="I41" s="30">
        <v>2504866223</v>
      </c>
      <c r="J41" s="30">
        <v>1058919223</v>
      </c>
      <c r="K41" s="30">
        <v>1058919223</v>
      </c>
      <c r="L41" s="8">
        <v>1942637179</v>
      </c>
      <c r="M41" s="6">
        <f t="shared" ref="M41:M43" si="27">I41/$G41</f>
        <v>0.26324063086543009</v>
      </c>
      <c r="N41" s="6">
        <f t="shared" ref="N41:N43" si="28">J41/$G41</f>
        <v>0.11128361336766329</v>
      </c>
      <c r="O41" s="6">
        <f t="shared" ref="O41:O43" si="29">K41/$G41</f>
        <v>0.11128361336766329</v>
      </c>
    </row>
    <row r="42" spans="1:15" s="16" customFormat="1" ht="33.75">
      <c r="A42" s="21" t="s">
        <v>95</v>
      </c>
      <c r="B42" s="21" t="s">
        <v>74</v>
      </c>
      <c r="C42" s="21" t="s">
        <v>35</v>
      </c>
      <c r="D42" s="7" t="s">
        <v>1</v>
      </c>
      <c r="E42" s="21" t="s">
        <v>79</v>
      </c>
      <c r="F42" s="22" t="s">
        <v>96</v>
      </c>
      <c r="G42" s="30">
        <v>1733000000</v>
      </c>
      <c r="H42" s="30">
        <v>0</v>
      </c>
      <c r="I42" s="30">
        <v>1330579858</v>
      </c>
      <c r="J42" s="30">
        <v>592884791</v>
      </c>
      <c r="K42" s="30">
        <v>592884791</v>
      </c>
      <c r="L42" s="8">
        <v>2175901824</v>
      </c>
      <c r="M42" s="6">
        <f t="shared" si="27"/>
        <v>0.76778987766878248</v>
      </c>
      <c r="N42" s="6">
        <f t="shared" si="28"/>
        <v>0.34211470917484132</v>
      </c>
      <c r="O42" s="6">
        <f t="shared" si="29"/>
        <v>0.34211470917484132</v>
      </c>
    </row>
    <row r="43" spans="1:15" s="16" customFormat="1" ht="33.75">
      <c r="A43" s="21" t="s">
        <v>95</v>
      </c>
      <c r="B43" s="21" t="s">
        <v>74</v>
      </c>
      <c r="C43" s="21" t="s">
        <v>56</v>
      </c>
      <c r="D43" s="7" t="s">
        <v>1</v>
      </c>
      <c r="E43" s="21" t="s">
        <v>65</v>
      </c>
      <c r="F43" s="22" t="s">
        <v>98</v>
      </c>
      <c r="G43" s="30">
        <v>8000000000</v>
      </c>
      <c r="H43" s="30">
        <v>0</v>
      </c>
      <c r="I43" s="30">
        <v>3787931495.27</v>
      </c>
      <c r="J43" s="30">
        <v>1332698660.0799999</v>
      </c>
      <c r="K43" s="30">
        <v>1332698660.0799999</v>
      </c>
      <c r="L43" s="8">
        <v>2000127683.2</v>
      </c>
      <c r="M43" s="6">
        <f t="shared" si="27"/>
        <v>0.47349143690875001</v>
      </c>
      <c r="N43" s="6">
        <f t="shared" si="28"/>
        <v>0.16658733250999999</v>
      </c>
      <c r="O43" s="6">
        <f t="shared" si="29"/>
        <v>0.16658733250999999</v>
      </c>
    </row>
    <row r="44" spans="1:15">
      <c r="A44" s="32" t="s">
        <v>117</v>
      </c>
      <c r="B44" s="33"/>
      <c r="C44" s="33"/>
      <c r="D44" s="33"/>
      <c r="E44" s="33"/>
      <c r="F44" s="34"/>
      <c r="G44" s="9">
        <f>SUM(G41:G43)</f>
        <v>19248500000</v>
      </c>
      <c r="H44" s="9">
        <f>SUM(H41:H43)</f>
        <v>0</v>
      </c>
      <c r="I44" s="9">
        <f t="shared" ref="I44:J44" si="30">SUM(I41:I43)</f>
        <v>7623377576.2700005</v>
      </c>
      <c r="J44" s="9">
        <f t="shared" si="30"/>
        <v>2984502674.0799999</v>
      </c>
      <c r="K44" s="9">
        <f>SUM(K41:K43)</f>
        <v>2984502674.0799999</v>
      </c>
      <c r="L44" s="12"/>
      <c r="M44" s="11">
        <f t="shared" si="26"/>
        <v>0.39605047542769567</v>
      </c>
      <c r="N44" s="11">
        <f t="shared" si="21"/>
        <v>0.3914934875284336</v>
      </c>
      <c r="O44" s="11">
        <f t="shared" si="21"/>
        <v>1</v>
      </c>
    </row>
    <row r="45" spans="1:15" ht="45">
      <c r="A45" s="2" t="s">
        <v>100</v>
      </c>
      <c r="B45" s="2" t="s">
        <v>101</v>
      </c>
      <c r="C45" s="2" t="s">
        <v>35</v>
      </c>
      <c r="D45" s="2" t="s">
        <v>1</v>
      </c>
      <c r="E45" s="2" t="s">
        <v>102</v>
      </c>
      <c r="F45" s="3" t="s">
        <v>103</v>
      </c>
      <c r="G45" s="30">
        <v>20000000000</v>
      </c>
      <c r="H45" s="18">
        <v>0</v>
      </c>
      <c r="I45" s="18">
        <v>0</v>
      </c>
      <c r="J45" s="18">
        <v>0</v>
      </c>
      <c r="K45" s="18">
        <v>0</v>
      </c>
      <c r="L45" s="4">
        <v>28465221863</v>
      </c>
      <c r="M45" s="6">
        <f t="shared" ref="M45:O45" si="31">I45/$G45</f>
        <v>0</v>
      </c>
      <c r="N45" s="6">
        <f t="shared" si="31"/>
        <v>0</v>
      </c>
      <c r="O45" s="6">
        <f t="shared" si="31"/>
        <v>0</v>
      </c>
    </row>
    <row r="46" spans="1:15">
      <c r="A46" s="32" t="s">
        <v>118</v>
      </c>
      <c r="B46" s="33"/>
      <c r="C46" s="33"/>
      <c r="D46" s="33"/>
      <c r="E46" s="33"/>
      <c r="F46" s="34"/>
      <c r="G46" s="9">
        <f>SUM(G45)</f>
        <v>20000000000</v>
      </c>
      <c r="H46" s="9">
        <f>SUM(H45)</f>
        <v>0</v>
      </c>
      <c r="I46" s="9">
        <f t="shared" ref="I46:K46" si="32">SUM(I45)</f>
        <v>0</v>
      </c>
      <c r="J46" s="9">
        <f t="shared" si="32"/>
        <v>0</v>
      </c>
      <c r="K46" s="9">
        <f t="shared" si="32"/>
        <v>0</v>
      </c>
      <c r="L46" s="10"/>
      <c r="M46" s="11">
        <f t="shared" si="26"/>
        <v>0</v>
      </c>
      <c r="N46" s="11">
        <v>0</v>
      </c>
      <c r="O46" s="11">
        <v>0</v>
      </c>
    </row>
    <row r="47" spans="1:15">
      <c r="A47" s="32" t="s">
        <v>119</v>
      </c>
      <c r="B47" s="33"/>
      <c r="C47" s="33"/>
      <c r="D47" s="33"/>
      <c r="E47" s="33"/>
      <c r="F47" s="34"/>
      <c r="G47" s="9">
        <f>G46+G44+G40+G30+G24</f>
        <v>355228729121</v>
      </c>
      <c r="H47" s="9">
        <f>H46+H44+H40+H30+H24</f>
        <v>39991432013</v>
      </c>
      <c r="I47" s="9">
        <f>I46+I44+I40+I30+I24</f>
        <v>248572018490.27002</v>
      </c>
      <c r="J47" s="9">
        <f>J46+J44+J40+J30+J24</f>
        <v>180714511572.08002</v>
      </c>
      <c r="K47" s="9">
        <f>K46+K44+K40+K30+K24</f>
        <v>7042578521.0799999</v>
      </c>
      <c r="M47" s="11">
        <f t="shared" si="26"/>
        <v>0.69975201359797679</v>
      </c>
      <c r="N47" s="11">
        <f t="shared" si="21"/>
        <v>0.72701067750774939</v>
      </c>
      <c r="O47" s="11">
        <f t="shared" si="21"/>
        <v>3.8970741529359629E-2</v>
      </c>
    </row>
    <row r="48" spans="1:15">
      <c r="A48" s="35" t="s">
        <v>120</v>
      </c>
      <c r="B48" s="36"/>
      <c r="C48" s="36"/>
      <c r="D48" s="36"/>
      <c r="E48" s="36"/>
      <c r="F48" s="37"/>
      <c r="G48" s="13">
        <f>G47+G22+G17+G14</f>
        <v>377053429121</v>
      </c>
      <c r="H48" s="13">
        <f>H47+H22+H17+H14</f>
        <v>39991432013</v>
      </c>
      <c r="I48" s="13">
        <f>I47+I22+I17+I14</f>
        <v>259536496232.24002</v>
      </c>
      <c r="J48" s="13">
        <f>J47+J22+J17+J14</f>
        <v>189327762474.87003</v>
      </c>
      <c r="K48" s="13">
        <f>K47+K14+K17+K22</f>
        <v>15655829423.869999</v>
      </c>
      <c r="L48" s="13">
        <f>L47+L22+L17+L14</f>
        <v>0</v>
      </c>
      <c r="M48" s="14">
        <f t="shared" si="26"/>
        <v>0.68832816833752308</v>
      </c>
      <c r="N48" s="14">
        <f t="shared" si="21"/>
        <v>0.7294841581950563</v>
      </c>
      <c r="O48" s="14">
        <f t="shared" si="21"/>
        <v>8.2691672997234303E-2</v>
      </c>
    </row>
    <row r="49" ht="0" hidden="1" customHeight="1"/>
  </sheetData>
  <mergeCells count="15">
    <mergeCell ref="A14:F14"/>
    <mergeCell ref="A1:N1"/>
    <mergeCell ref="A3:N3"/>
    <mergeCell ref="A4:N4"/>
    <mergeCell ref="A5:N5"/>
    <mergeCell ref="A6:N6"/>
    <mergeCell ref="A46:F46"/>
    <mergeCell ref="A47:F47"/>
    <mergeCell ref="A48:F48"/>
    <mergeCell ref="A17:F17"/>
    <mergeCell ref="A22:F22"/>
    <mergeCell ref="A24:F24"/>
    <mergeCell ref="A30:F30"/>
    <mergeCell ref="A40:F40"/>
    <mergeCell ref="A44:F4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ySplit="4" topLeftCell="A5" activePane="bottomLeft" state="frozen"/>
      <selection pane="bottomLeft" activeCell="D47" sqref="D47"/>
    </sheetView>
  </sheetViews>
  <sheetFormatPr baseColWidth="10" defaultRowHeight="15"/>
  <cols>
    <col min="1" max="1" width="13.42578125" style="26" customWidth="1"/>
    <col min="2" max="2" width="27" style="26" customWidth="1"/>
    <col min="3" max="3" width="21.5703125" style="26" customWidth="1"/>
    <col min="4" max="11" width="5.42578125" style="26" customWidth="1"/>
    <col min="12" max="12" width="9.5703125" style="26" customWidth="1"/>
    <col min="13" max="13" width="8" style="26" customWidth="1"/>
    <col min="14" max="14" width="9.5703125" style="26" customWidth="1"/>
    <col min="15" max="15" width="27.5703125" style="26" customWidth="1"/>
    <col min="16" max="26" width="18.85546875" style="26" customWidth="1"/>
    <col min="27" max="27" width="0" style="26" hidden="1" customWidth="1"/>
    <col min="28" max="28" width="0.42578125" style="26" customWidth="1"/>
    <col min="29" max="16384" width="11.42578125" style="26"/>
  </cols>
  <sheetData>
    <row r="1" spans="1:26">
      <c r="A1" s="31" t="s">
        <v>0</v>
      </c>
      <c r="B1" s="31">
        <v>2015</v>
      </c>
      <c r="C1" s="25" t="s">
        <v>1</v>
      </c>
      <c r="D1" s="25" t="s">
        <v>1</v>
      </c>
      <c r="E1" s="25" t="s">
        <v>1</v>
      </c>
      <c r="F1" s="25" t="s">
        <v>1</v>
      </c>
      <c r="G1" s="25" t="s">
        <v>1</v>
      </c>
      <c r="H1" s="25" t="s">
        <v>1</v>
      </c>
      <c r="I1" s="25" t="s">
        <v>1</v>
      </c>
      <c r="J1" s="25" t="s">
        <v>1</v>
      </c>
      <c r="K1" s="25" t="s">
        <v>1</v>
      </c>
      <c r="L1" s="25" t="s">
        <v>1</v>
      </c>
      <c r="M1" s="25" t="s">
        <v>1</v>
      </c>
      <c r="N1" s="25" t="s">
        <v>1</v>
      </c>
      <c r="O1" s="25" t="s">
        <v>1</v>
      </c>
      <c r="P1" s="25" t="s">
        <v>1</v>
      </c>
      <c r="Q1" s="25" t="s">
        <v>1</v>
      </c>
      <c r="R1" s="25" t="s">
        <v>1</v>
      </c>
      <c r="S1" s="25" t="s">
        <v>1</v>
      </c>
      <c r="T1" s="25" t="s">
        <v>1</v>
      </c>
      <c r="U1" s="25" t="s">
        <v>1</v>
      </c>
      <c r="V1" s="25" t="s">
        <v>1</v>
      </c>
      <c r="W1" s="25" t="s">
        <v>1</v>
      </c>
      <c r="X1" s="25" t="s">
        <v>1</v>
      </c>
      <c r="Y1" s="25" t="s">
        <v>1</v>
      </c>
      <c r="Z1" s="25" t="s">
        <v>1</v>
      </c>
    </row>
    <row r="2" spans="1:26">
      <c r="A2" s="31" t="s">
        <v>2</v>
      </c>
      <c r="B2" s="31" t="s">
        <v>3</v>
      </c>
      <c r="C2" s="25" t="s">
        <v>1</v>
      </c>
      <c r="D2" s="25" t="s">
        <v>1</v>
      </c>
      <c r="E2" s="25" t="s">
        <v>1</v>
      </c>
      <c r="F2" s="25" t="s">
        <v>1</v>
      </c>
      <c r="G2" s="25" t="s">
        <v>1</v>
      </c>
      <c r="H2" s="25" t="s">
        <v>1</v>
      </c>
      <c r="I2" s="25" t="s">
        <v>1</v>
      </c>
      <c r="J2" s="25" t="s">
        <v>1</v>
      </c>
      <c r="K2" s="25" t="s">
        <v>1</v>
      </c>
      <c r="L2" s="25" t="s">
        <v>1</v>
      </c>
      <c r="M2" s="25" t="s">
        <v>1</v>
      </c>
      <c r="N2" s="25" t="s">
        <v>1</v>
      </c>
      <c r="O2" s="25" t="s">
        <v>1</v>
      </c>
      <c r="P2" s="25" t="s">
        <v>1</v>
      </c>
      <c r="Q2" s="25" t="s">
        <v>1</v>
      </c>
      <c r="R2" s="25" t="s">
        <v>1</v>
      </c>
      <c r="S2" s="25" t="s">
        <v>1</v>
      </c>
      <c r="T2" s="25" t="s">
        <v>1</v>
      </c>
      <c r="U2" s="25" t="s">
        <v>1</v>
      </c>
      <c r="V2" s="25" t="s">
        <v>1</v>
      </c>
      <c r="W2" s="25" t="s">
        <v>1</v>
      </c>
      <c r="X2" s="25" t="s">
        <v>1</v>
      </c>
      <c r="Y2" s="25" t="s">
        <v>1</v>
      </c>
      <c r="Z2" s="25" t="s">
        <v>1</v>
      </c>
    </row>
    <row r="3" spans="1:26">
      <c r="A3" s="31" t="s">
        <v>4</v>
      </c>
      <c r="B3" s="31" t="s">
        <v>143</v>
      </c>
      <c r="C3" s="25" t="s">
        <v>1</v>
      </c>
      <c r="D3" s="25" t="s">
        <v>1</v>
      </c>
      <c r="E3" s="25" t="s">
        <v>1</v>
      </c>
      <c r="F3" s="25" t="s">
        <v>1</v>
      </c>
      <c r="G3" s="25" t="s">
        <v>1</v>
      </c>
      <c r="H3" s="25" t="s">
        <v>1</v>
      </c>
      <c r="I3" s="25" t="s">
        <v>1</v>
      </c>
      <c r="J3" s="25" t="s">
        <v>1</v>
      </c>
      <c r="K3" s="25" t="s">
        <v>1</v>
      </c>
      <c r="L3" s="25" t="s">
        <v>1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</row>
    <row r="4" spans="1:26" ht="24">
      <c r="A4" s="31" t="s">
        <v>5</v>
      </c>
      <c r="B4" s="31" t="s">
        <v>6</v>
      </c>
      <c r="C4" s="31" t="s">
        <v>7</v>
      </c>
      <c r="D4" s="31" t="s">
        <v>8</v>
      </c>
      <c r="E4" s="31" t="s">
        <v>9</v>
      </c>
      <c r="F4" s="31" t="s">
        <v>10</v>
      </c>
      <c r="G4" s="31" t="s">
        <v>11</v>
      </c>
      <c r="H4" s="31" t="s">
        <v>12</v>
      </c>
      <c r="I4" s="31" t="s">
        <v>13</v>
      </c>
      <c r="J4" s="31" t="s">
        <v>14</v>
      </c>
      <c r="K4" s="31" t="s">
        <v>15</v>
      </c>
      <c r="L4" s="31" t="s">
        <v>16</v>
      </c>
      <c r="M4" s="31" t="s">
        <v>17</v>
      </c>
      <c r="N4" s="31" t="s">
        <v>18</v>
      </c>
      <c r="O4" s="31" t="s">
        <v>19</v>
      </c>
      <c r="P4" s="31" t="s">
        <v>20</v>
      </c>
      <c r="Q4" s="31" t="s">
        <v>21</v>
      </c>
      <c r="R4" s="31" t="s">
        <v>22</v>
      </c>
      <c r="S4" s="31" t="s">
        <v>23</v>
      </c>
      <c r="T4" s="31" t="s">
        <v>24</v>
      </c>
      <c r="U4" s="31" t="s">
        <v>25</v>
      </c>
      <c r="V4" s="31" t="s">
        <v>26</v>
      </c>
      <c r="W4" s="31" t="s">
        <v>27</v>
      </c>
      <c r="X4" s="31" t="s">
        <v>28</v>
      </c>
      <c r="Y4" s="31" t="s">
        <v>29</v>
      </c>
      <c r="Z4" s="31" t="s">
        <v>30</v>
      </c>
    </row>
    <row r="5" spans="1:26" ht="56.25">
      <c r="A5" s="27" t="s">
        <v>31</v>
      </c>
      <c r="B5" s="28" t="s">
        <v>32</v>
      </c>
      <c r="C5" s="29" t="s">
        <v>33</v>
      </c>
      <c r="D5" s="27" t="s">
        <v>34</v>
      </c>
      <c r="E5" s="27" t="s">
        <v>35</v>
      </c>
      <c r="F5" s="27" t="s">
        <v>36</v>
      </c>
      <c r="G5" s="27" t="s">
        <v>35</v>
      </c>
      <c r="H5" s="27" t="s">
        <v>35</v>
      </c>
      <c r="I5" s="27"/>
      <c r="J5" s="27"/>
      <c r="K5" s="27"/>
      <c r="L5" s="27" t="s">
        <v>37</v>
      </c>
      <c r="M5" s="27" t="s">
        <v>38</v>
      </c>
      <c r="N5" s="27" t="s">
        <v>39</v>
      </c>
      <c r="O5" s="28" t="s">
        <v>40</v>
      </c>
      <c r="P5" s="30">
        <v>4437000000</v>
      </c>
      <c r="Q5" s="30">
        <v>0</v>
      </c>
      <c r="R5" s="30">
        <v>0</v>
      </c>
      <c r="S5" s="30">
        <v>4437000000</v>
      </c>
      <c r="T5" s="30">
        <v>0</v>
      </c>
      <c r="U5" s="30">
        <v>4437000000</v>
      </c>
      <c r="V5" s="30">
        <v>0</v>
      </c>
      <c r="W5" s="30">
        <v>1434403023</v>
      </c>
      <c r="X5" s="30">
        <v>1434403023</v>
      </c>
      <c r="Y5" s="30">
        <v>1434403023</v>
      </c>
      <c r="Z5" s="30">
        <v>1434403023</v>
      </c>
    </row>
    <row r="6" spans="1:26" ht="56.25">
      <c r="A6" s="27" t="s">
        <v>31</v>
      </c>
      <c r="B6" s="28" t="s">
        <v>32</v>
      </c>
      <c r="C6" s="29" t="s">
        <v>41</v>
      </c>
      <c r="D6" s="27" t="s">
        <v>34</v>
      </c>
      <c r="E6" s="27" t="s">
        <v>35</v>
      </c>
      <c r="F6" s="27" t="s">
        <v>36</v>
      </c>
      <c r="G6" s="27" t="s">
        <v>35</v>
      </c>
      <c r="H6" s="27" t="s">
        <v>42</v>
      </c>
      <c r="I6" s="27"/>
      <c r="J6" s="27"/>
      <c r="K6" s="27"/>
      <c r="L6" s="27" t="s">
        <v>37</v>
      </c>
      <c r="M6" s="27" t="s">
        <v>38</v>
      </c>
      <c r="N6" s="27" t="s">
        <v>39</v>
      </c>
      <c r="O6" s="28" t="s">
        <v>43</v>
      </c>
      <c r="P6" s="30">
        <v>442000000</v>
      </c>
      <c r="Q6" s="30">
        <v>0</v>
      </c>
      <c r="R6" s="30">
        <v>0</v>
      </c>
      <c r="S6" s="30">
        <v>442000000</v>
      </c>
      <c r="T6" s="30">
        <v>0</v>
      </c>
      <c r="U6" s="30">
        <v>442000000</v>
      </c>
      <c r="V6" s="30">
        <v>0</v>
      </c>
      <c r="W6" s="30">
        <v>152191297</v>
      </c>
      <c r="X6" s="30">
        <v>152191297</v>
      </c>
      <c r="Y6" s="30">
        <v>152191297</v>
      </c>
      <c r="Z6" s="30">
        <v>152191297</v>
      </c>
    </row>
    <row r="7" spans="1:26" ht="56.25">
      <c r="A7" s="27" t="s">
        <v>31</v>
      </c>
      <c r="B7" s="28" t="s">
        <v>32</v>
      </c>
      <c r="C7" s="29" t="s">
        <v>44</v>
      </c>
      <c r="D7" s="27" t="s">
        <v>34</v>
      </c>
      <c r="E7" s="27" t="s">
        <v>35</v>
      </c>
      <c r="F7" s="27" t="s">
        <v>36</v>
      </c>
      <c r="G7" s="27" t="s">
        <v>35</v>
      </c>
      <c r="H7" s="27" t="s">
        <v>45</v>
      </c>
      <c r="I7" s="27"/>
      <c r="J7" s="27"/>
      <c r="K7" s="27"/>
      <c r="L7" s="27" t="s">
        <v>37</v>
      </c>
      <c r="M7" s="27" t="s">
        <v>38</v>
      </c>
      <c r="N7" s="27" t="s">
        <v>39</v>
      </c>
      <c r="O7" s="28" t="s">
        <v>46</v>
      </c>
      <c r="P7" s="30">
        <v>2492000000</v>
      </c>
      <c r="Q7" s="30">
        <v>0</v>
      </c>
      <c r="R7" s="30">
        <v>0</v>
      </c>
      <c r="S7" s="30">
        <v>2492000000</v>
      </c>
      <c r="T7" s="30">
        <v>0</v>
      </c>
      <c r="U7" s="30">
        <v>2492000000</v>
      </c>
      <c r="V7" s="30">
        <v>0</v>
      </c>
      <c r="W7" s="30">
        <v>458615620</v>
      </c>
      <c r="X7" s="30">
        <v>458615620</v>
      </c>
      <c r="Y7" s="30">
        <v>458615620</v>
      </c>
      <c r="Z7" s="30">
        <v>458615620</v>
      </c>
    </row>
    <row r="8" spans="1:26" ht="56.25">
      <c r="A8" s="27" t="s">
        <v>31</v>
      </c>
      <c r="B8" s="28" t="s">
        <v>32</v>
      </c>
      <c r="C8" s="29" t="s">
        <v>47</v>
      </c>
      <c r="D8" s="27" t="s">
        <v>34</v>
      </c>
      <c r="E8" s="27" t="s">
        <v>35</v>
      </c>
      <c r="F8" s="27" t="s">
        <v>36</v>
      </c>
      <c r="G8" s="27" t="s">
        <v>35</v>
      </c>
      <c r="H8" s="27" t="s">
        <v>48</v>
      </c>
      <c r="I8" s="27"/>
      <c r="J8" s="27"/>
      <c r="K8" s="27"/>
      <c r="L8" s="27" t="s">
        <v>37</v>
      </c>
      <c r="M8" s="27" t="s">
        <v>38</v>
      </c>
      <c r="N8" s="27" t="s">
        <v>39</v>
      </c>
      <c r="O8" s="28" t="s">
        <v>49</v>
      </c>
      <c r="P8" s="30">
        <v>72000000</v>
      </c>
      <c r="Q8" s="30">
        <v>0</v>
      </c>
      <c r="R8" s="30">
        <v>0</v>
      </c>
      <c r="S8" s="30">
        <v>72000000</v>
      </c>
      <c r="T8" s="30">
        <v>0</v>
      </c>
      <c r="U8" s="30">
        <v>72000000</v>
      </c>
      <c r="V8" s="30">
        <v>0</v>
      </c>
      <c r="W8" s="30">
        <v>22341487</v>
      </c>
      <c r="X8" s="30">
        <v>22341487</v>
      </c>
      <c r="Y8" s="30">
        <v>22341487</v>
      </c>
      <c r="Z8" s="30">
        <v>22341487</v>
      </c>
    </row>
    <row r="9" spans="1:26" ht="56.25">
      <c r="A9" s="27" t="s">
        <v>31</v>
      </c>
      <c r="B9" s="28" t="s">
        <v>32</v>
      </c>
      <c r="C9" s="29" t="s">
        <v>50</v>
      </c>
      <c r="D9" s="27" t="s">
        <v>34</v>
      </c>
      <c r="E9" s="27" t="s">
        <v>35</v>
      </c>
      <c r="F9" s="27" t="s">
        <v>36</v>
      </c>
      <c r="G9" s="27" t="s">
        <v>51</v>
      </c>
      <c r="H9" s="27"/>
      <c r="I9" s="27"/>
      <c r="J9" s="27"/>
      <c r="K9" s="27"/>
      <c r="L9" s="27" t="s">
        <v>37</v>
      </c>
      <c r="M9" s="27" t="s">
        <v>38</v>
      </c>
      <c r="N9" s="27" t="s">
        <v>39</v>
      </c>
      <c r="O9" s="28" t="s">
        <v>52</v>
      </c>
      <c r="P9" s="30">
        <v>8483400000</v>
      </c>
      <c r="Q9" s="30">
        <v>0</v>
      </c>
      <c r="R9" s="30">
        <v>0</v>
      </c>
      <c r="S9" s="30">
        <v>8483400000</v>
      </c>
      <c r="T9" s="30">
        <v>0</v>
      </c>
      <c r="U9" s="30">
        <v>5498773539</v>
      </c>
      <c r="V9" s="30">
        <v>2984626461</v>
      </c>
      <c r="W9" s="30">
        <v>5486561639</v>
      </c>
      <c r="X9" s="30">
        <v>3391722147</v>
      </c>
      <c r="Y9" s="30">
        <v>3389147147</v>
      </c>
      <c r="Z9" s="30">
        <v>3389147147</v>
      </c>
    </row>
    <row r="10" spans="1:26" ht="56.25">
      <c r="A10" s="27" t="s">
        <v>31</v>
      </c>
      <c r="B10" s="28" t="s">
        <v>32</v>
      </c>
      <c r="C10" s="29" t="s">
        <v>53</v>
      </c>
      <c r="D10" s="27" t="s">
        <v>34</v>
      </c>
      <c r="E10" s="27" t="s">
        <v>35</v>
      </c>
      <c r="F10" s="27" t="s">
        <v>36</v>
      </c>
      <c r="G10" s="27" t="s">
        <v>45</v>
      </c>
      <c r="H10" s="27"/>
      <c r="I10" s="27"/>
      <c r="J10" s="27"/>
      <c r="K10" s="27"/>
      <c r="L10" s="27" t="s">
        <v>37</v>
      </c>
      <c r="M10" s="27" t="s">
        <v>38</v>
      </c>
      <c r="N10" s="27" t="s">
        <v>39</v>
      </c>
      <c r="O10" s="28" t="s">
        <v>54</v>
      </c>
      <c r="P10" s="30">
        <v>2228000000</v>
      </c>
      <c r="Q10" s="30">
        <v>0</v>
      </c>
      <c r="R10" s="30">
        <v>0</v>
      </c>
      <c r="S10" s="30">
        <v>2228000000</v>
      </c>
      <c r="T10" s="30">
        <v>0</v>
      </c>
      <c r="U10" s="30">
        <v>2228000000</v>
      </c>
      <c r="V10" s="30">
        <v>0</v>
      </c>
      <c r="W10" s="30">
        <v>757848014</v>
      </c>
      <c r="X10" s="30">
        <v>757848014</v>
      </c>
      <c r="Y10" s="30">
        <v>757848014</v>
      </c>
      <c r="Z10" s="30">
        <v>757848014</v>
      </c>
    </row>
    <row r="11" spans="1:26" ht="56.25">
      <c r="A11" s="27" t="s">
        <v>31</v>
      </c>
      <c r="B11" s="28" t="s">
        <v>32</v>
      </c>
      <c r="C11" s="29" t="s">
        <v>55</v>
      </c>
      <c r="D11" s="27" t="s">
        <v>34</v>
      </c>
      <c r="E11" s="27" t="s">
        <v>51</v>
      </c>
      <c r="F11" s="27" t="s">
        <v>36</v>
      </c>
      <c r="G11" s="27" t="s">
        <v>56</v>
      </c>
      <c r="H11" s="27"/>
      <c r="I11" s="27"/>
      <c r="J11" s="27"/>
      <c r="K11" s="27"/>
      <c r="L11" s="27" t="s">
        <v>37</v>
      </c>
      <c r="M11" s="27" t="s">
        <v>38</v>
      </c>
      <c r="N11" s="27" t="s">
        <v>39</v>
      </c>
      <c r="O11" s="28" t="s">
        <v>57</v>
      </c>
      <c r="P11" s="30">
        <v>35000000</v>
      </c>
      <c r="Q11" s="30">
        <v>5127800</v>
      </c>
      <c r="R11" s="30">
        <v>0</v>
      </c>
      <c r="S11" s="30">
        <v>40127800</v>
      </c>
      <c r="T11" s="30">
        <v>0</v>
      </c>
      <c r="U11" s="30">
        <v>37813000</v>
      </c>
      <c r="V11" s="30">
        <v>2314800</v>
      </c>
      <c r="W11" s="30">
        <v>37813000</v>
      </c>
      <c r="X11" s="30">
        <v>37813000</v>
      </c>
      <c r="Y11" s="30">
        <v>37813000</v>
      </c>
      <c r="Z11" s="30">
        <v>37813000</v>
      </c>
    </row>
    <row r="12" spans="1:26" ht="56.25">
      <c r="A12" s="27" t="s">
        <v>31</v>
      </c>
      <c r="B12" s="28" t="s">
        <v>32</v>
      </c>
      <c r="C12" s="29" t="s">
        <v>58</v>
      </c>
      <c r="D12" s="27" t="s">
        <v>34</v>
      </c>
      <c r="E12" s="27" t="s">
        <v>51</v>
      </c>
      <c r="F12" s="27" t="s">
        <v>36</v>
      </c>
      <c r="G12" s="27" t="s">
        <v>42</v>
      </c>
      <c r="H12" s="27"/>
      <c r="I12" s="27"/>
      <c r="J12" s="27"/>
      <c r="K12" s="27"/>
      <c r="L12" s="27" t="s">
        <v>37</v>
      </c>
      <c r="M12" s="27" t="s">
        <v>38</v>
      </c>
      <c r="N12" s="27" t="s">
        <v>39</v>
      </c>
      <c r="O12" s="28" t="s">
        <v>59</v>
      </c>
      <c r="P12" s="30">
        <v>2596600000</v>
      </c>
      <c r="Q12" s="30">
        <v>0</v>
      </c>
      <c r="R12" s="30">
        <v>5127800</v>
      </c>
      <c r="S12" s="30">
        <v>2591472200</v>
      </c>
      <c r="T12" s="30">
        <v>0</v>
      </c>
      <c r="U12" s="30">
        <v>1839446259.97</v>
      </c>
      <c r="V12" s="30">
        <v>752025940.02999997</v>
      </c>
      <c r="W12" s="30">
        <v>1771497507.97</v>
      </c>
      <c r="X12" s="30">
        <v>680965927.10000002</v>
      </c>
      <c r="Y12" s="30">
        <v>671831721.34000003</v>
      </c>
      <c r="Z12" s="30">
        <v>671831721.34000003</v>
      </c>
    </row>
    <row r="13" spans="1:26" ht="56.25">
      <c r="A13" s="27" t="s">
        <v>31</v>
      </c>
      <c r="B13" s="28" t="s">
        <v>32</v>
      </c>
      <c r="C13" s="29" t="s">
        <v>60</v>
      </c>
      <c r="D13" s="27" t="s">
        <v>34</v>
      </c>
      <c r="E13" s="27" t="s">
        <v>56</v>
      </c>
      <c r="F13" s="27" t="s">
        <v>35</v>
      </c>
      <c r="G13" s="27" t="s">
        <v>35</v>
      </c>
      <c r="H13" s="27" t="s">
        <v>56</v>
      </c>
      <c r="I13" s="27"/>
      <c r="J13" s="27"/>
      <c r="K13" s="27"/>
      <c r="L13" s="27" t="s">
        <v>37</v>
      </c>
      <c r="M13" s="27" t="s">
        <v>38</v>
      </c>
      <c r="N13" s="27" t="s">
        <v>39</v>
      </c>
      <c r="O13" s="28" t="s">
        <v>61</v>
      </c>
      <c r="P13" s="30">
        <v>62000000</v>
      </c>
      <c r="Q13" s="30">
        <v>0</v>
      </c>
      <c r="R13" s="30">
        <v>0</v>
      </c>
      <c r="S13" s="30">
        <v>62000000</v>
      </c>
      <c r="T13" s="30">
        <v>0</v>
      </c>
      <c r="U13" s="30">
        <v>0</v>
      </c>
      <c r="V13" s="30">
        <v>62000000</v>
      </c>
      <c r="W13" s="30">
        <v>0</v>
      </c>
      <c r="X13" s="30">
        <v>0</v>
      </c>
      <c r="Y13" s="30">
        <v>0</v>
      </c>
      <c r="Z13" s="30">
        <v>0</v>
      </c>
    </row>
    <row r="14" spans="1:26" ht="56.25">
      <c r="A14" s="27" t="s">
        <v>31</v>
      </c>
      <c r="B14" s="28" t="s">
        <v>32</v>
      </c>
      <c r="C14" s="29" t="s">
        <v>62</v>
      </c>
      <c r="D14" s="27" t="s">
        <v>34</v>
      </c>
      <c r="E14" s="27" t="s">
        <v>56</v>
      </c>
      <c r="F14" s="27" t="s">
        <v>35</v>
      </c>
      <c r="G14" s="27" t="s">
        <v>35</v>
      </c>
      <c r="H14" s="27" t="s">
        <v>42</v>
      </c>
      <c r="I14" s="27"/>
      <c r="J14" s="27"/>
      <c r="K14" s="27"/>
      <c r="L14" s="27" t="s">
        <v>37</v>
      </c>
      <c r="M14" s="27" t="s">
        <v>38</v>
      </c>
      <c r="N14" s="27" t="s">
        <v>39</v>
      </c>
      <c r="O14" s="28" t="s">
        <v>63</v>
      </c>
      <c r="P14" s="30">
        <v>69000000</v>
      </c>
      <c r="Q14" s="30">
        <v>0</v>
      </c>
      <c r="R14" s="30">
        <v>0</v>
      </c>
      <c r="S14" s="30">
        <v>69000000</v>
      </c>
      <c r="T14" s="30">
        <v>0</v>
      </c>
      <c r="U14" s="30">
        <v>0</v>
      </c>
      <c r="V14" s="30">
        <v>69000000</v>
      </c>
      <c r="W14" s="30">
        <v>0</v>
      </c>
      <c r="X14" s="30">
        <v>0</v>
      </c>
      <c r="Y14" s="30">
        <v>0</v>
      </c>
      <c r="Z14" s="30">
        <v>0</v>
      </c>
    </row>
    <row r="15" spans="1:26" ht="56.25">
      <c r="A15" s="27" t="s">
        <v>31</v>
      </c>
      <c r="B15" s="28" t="s">
        <v>32</v>
      </c>
      <c r="C15" s="29" t="s">
        <v>64</v>
      </c>
      <c r="D15" s="27" t="s">
        <v>34</v>
      </c>
      <c r="E15" s="27" t="s">
        <v>56</v>
      </c>
      <c r="F15" s="27" t="s">
        <v>51</v>
      </c>
      <c r="G15" s="27" t="s">
        <v>35</v>
      </c>
      <c r="H15" s="27" t="s">
        <v>35</v>
      </c>
      <c r="I15" s="27"/>
      <c r="J15" s="27"/>
      <c r="K15" s="27"/>
      <c r="L15" s="27" t="s">
        <v>37</v>
      </c>
      <c r="M15" s="27" t="s">
        <v>65</v>
      </c>
      <c r="N15" s="27" t="s">
        <v>66</v>
      </c>
      <c r="O15" s="28" t="s">
        <v>67</v>
      </c>
      <c r="P15" s="30">
        <v>568000000</v>
      </c>
      <c r="Q15" s="30">
        <v>0</v>
      </c>
      <c r="R15" s="30">
        <v>0</v>
      </c>
      <c r="S15" s="30">
        <v>568000000</v>
      </c>
      <c r="T15" s="30">
        <v>0</v>
      </c>
      <c r="U15" s="30">
        <v>0</v>
      </c>
      <c r="V15" s="30">
        <v>568000000</v>
      </c>
      <c r="W15" s="30">
        <v>0</v>
      </c>
      <c r="X15" s="30">
        <v>0</v>
      </c>
      <c r="Y15" s="30">
        <v>0</v>
      </c>
      <c r="Z15" s="30">
        <v>0</v>
      </c>
    </row>
    <row r="16" spans="1:26" ht="56.25">
      <c r="A16" s="27" t="s">
        <v>31</v>
      </c>
      <c r="B16" s="28" t="s">
        <v>32</v>
      </c>
      <c r="C16" s="29" t="s">
        <v>68</v>
      </c>
      <c r="D16" s="27" t="s">
        <v>34</v>
      </c>
      <c r="E16" s="27" t="s">
        <v>56</v>
      </c>
      <c r="F16" s="27" t="s">
        <v>69</v>
      </c>
      <c r="G16" s="27" t="s">
        <v>35</v>
      </c>
      <c r="H16" s="27" t="s">
        <v>35</v>
      </c>
      <c r="I16" s="27"/>
      <c r="J16" s="27"/>
      <c r="K16" s="27"/>
      <c r="L16" s="27" t="s">
        <v>37</v>
      </c>
      <c r="M16" s="27" t="s">
        <v>38</v>
      </c>
      <c r="N16" s="27" t="s">
        <v>39</v>
      </c>
      <c r="O16" s="28" t="s">
        <v>70</v>
      </c>
      <c r="P16" s="30">
        <v>339700000</v>
      </c>
      <c r="Q16" s="30">
        <v>0</v>
      </c>
      <c r="R16" s="30">
        <v>0</v>
      </c>
      <c r="S16" s="30">
        <v>339700000</v>
      </c>
      <c r="T16" s="30">
        <v>0</v>
      </c>
      <c r="U16" s="30">
        <v>0</v>
      </c>
      <c r="V16" s="30">
        <v>339700000</v>
      </c>
      <c r="W16" s="30">
        <v>0</v>
      </c>
      <c r="X16" s="30">
        <v>0</v>
      </c>
      <c r="Y16" s="30">
        <v>0</v>
      </c>
      <c r="Z16" s="30">
        <v>0</v>
      </c>
    </row>
    <row r="17" spans="1:26" ht="56.25">
      <c r="A17" s="27" t="s">
        <v>31</v>
      </c>
      <c r="B17" s="28" t="s">
        <v>32</v>
      </c>
      <c r="C17" s="29" t="s">
        <v>71</v>
      </c>
      <c r="D17" s="27" t="s">
        <v>72</v>
      </c>
      <c r="E17" s="27" t="s">
        <v>73</v>
      </c>
      <c r="F17" s="27" t="s">
        <v>74</v>
      </c>
      <c r="G17" s="27" t="s">
        <v>51</v>
      </c>
      <c r="H17" s="27" t="s">
        <v>1</v>
      </c>
      <c r="I17" s="27" t="s">
        <v>1</v>
      </c>
      <c r="J17" s="27" t="s">
        <v>1</v>
      </c>
      <c r="K17" s="27" t="s">
        <v>1</v>
      </c>
      <c r="L17" s="27" t="s">
        <v>37</v>
      </c>
      <c r="M17" s="27" t="s">
        <v>38</v>
      </c>
      <c r="N17" s="27" t="s">
        <v>39</v>
      </c>
      <c r="O17" s="28" t="s">
        <v>75</v>
      </c>
      <c r="P17" s="30">
        <v>4542000000</v>
      </c>
      <c r="Q17" s="30">
        <v>0</v>
      </c>
      <c r="R17" s="30">
        <v>0</v>
      </c>
      <c r="S17" s="30">
        <v>4542000000</v>
      </c>
      <c r="T17" s="30">
        <v>0</v>
      </c>
      <c r="U17" s="30">
        <v>305408905</v>
      </c>
      <c r="V17" s="30">
        <v>4236591095</v>
      </c>
      <c r="W17" s="30">
        <v>305408905</v>
      </c>
      <c r="X17" s="30">
        <v>52787500</v>
      </c>
      <c r="Y17" s="30">
        <v>52787500</v>
      </c>
      <c r="Z17" s="30">
        <v>52787500</v>
      </c>
    </row>
    <row r="18" spans="1:26" ht="56.25">
      <c r="A18" s="27" t="s">
        <v>31</v>
      </c>
      <c r="B18" s="28" t="s">
        <v>32</v>
      </c>
      <c r="C18" s="29" t="s">
        <v>76</v>
      </c>
      <c r="D18" s="27" t="s">
        <v>72</v>
      </c>
      <c r="E18" s="27" t="s">
        <v>77</v>
      </c>
      <c r="F18" s="27" t="s">
        <v>74</v>
      </c>
      <c r="G18" s="27" t="s">
        <v>35</v>
      </c>
      <c r="H18" s="27" t="s">
        <v>1</v>
      </c>
      <c r="I18" s="27" t="s">
        <v>1</v>
      </c>
      <c r="J18" s="27" t="s">
        <v>1</v>
      </c>
      <c r="K18" s="27" t="s">
        <v>1</v>
      </c>
      <c r="L18" s="27" t="s">
        <v>37</v>
      </c>
      <c r="M18" s="27" t="s">
        <v>65</v>
      </c>
      <c r="N18" s="27" t="s">
        <v>39</v>
      </c>
      <c r="O18" s="28" t="s">
        <v>78</v>
      </c>
      <c r="P18" s="30">
        <v>3747497427</v>
      </c>
      <c r="Q18" s="30">
        <v>2000000000</v>
      </c>
      <c r="R18" s="30">
        <v>0</v>
      </c>
      <c r="S18" s="30">
        <v>5747497427</v>
      </c>
      <c r="T18" s="30">
        <v>0</v>
      </c>
      <c r="U18" s="30">
        <v>3505905942</v>
      </c>
      <c r="V18" s="30">
        <v>2241591485</v>
      </c>
      <c r="W18" s="30">
        <v>2164748442</v>
      </c>
      <c r="X18" s="30">
        <v>2164748442</v>
      </c>
      <c r="Y18" s="30">
        <v>2164748442</v>
      </c>
      <c r="Z18" s="30">
        <v>2164748442</v>
      </c>
    </row>
    <row r="19" spans="1:26" ht="56.25">
      <c r="A19" s="27" t="s">
        <v>31</v>
      </c>
      <c r="B19" s="28" t="s">
        <v>32</v>
      </c>
      <c r="C19" s="29" t="s">
        <v>80</v>
      </c>
      <c r="D19" s="27" t="s">
        <v>72</v>
      </c>
      <c r="E19" s="27" t="s">
        <v>77</v>
      </c>
      <c r="F19" s="27" t="s">
        <v>74</v>
      </c>
      <c r="G19" s="27" t="s">
        <v>51</v>
      </c>
      <c r="H19" s="27" t="s">
        <v>1</v>
      </c>
      <c r="I19" s="27" t="s">
        <v>1</v>
      </c>
      <c r="J19" s="27" t="s">
        <v>1</v>
      </c>
      <c r="K19" s="27" t="s">
        <v>1</v>
      </c>
      <c r="L19" s="27" t="s">
        <v>37</v>
      </c>
      <c r="M19" s="27" t="s">
        <v>65</v>
      </c>
      <c r="N19" s="27" t="s">
        <v>39</v>
      </c>
      <c r="O19" s="28" t="s">
        <v>81</v>
      </c>
      <c r="P19" s="30">
        <v>217742343698</v>
      </c>
      <c r="Q19" s="30">
        <v>0</v>
      </c>
      <c r="R19" s="30">
        <v>9000000000</v>
      </c>
      <c r="S19" s="30">
        <v>208742343698</v>
      </c>
      <c r="T19" s="30">
        <v>31391432013</v>
      </c>
      <c r="U19" s="30">
        <v>171096077862</v>
      </c>
      <c r="V19" s="30">
        <v>6254833823</v>
      </c>
      <c r="W19" s="30">
        <v>171096077862</v>
      </c>
      <c r="X19" s="30">
        <v>117284905055</v>
      </c>
      <c r="Y19" s="30">
        <v>0</v>
      </c>
      <c r="Z19" s="30">
        <v>0</v>
      </c>
    </row>
    <row r="20" spans="1:26" ht="56.25">
      <c r="A20" s="27" t="s">
        <v>31</v>
      </c>
      <c r="B20" s="28" t="s">
        <v>32</v>
      </c>
      <c r="C20" s="29" t="s">
        <v>82</v>
      </c>
      <c r="D20" s="27" t="s">
        <v>72</v>
      </c>
      <c r="E20" s="27" t="s">
        <v>77</v>
      </c>
      <c r="F20" s="27" t="s">
        <v>74</v>
      </c>
      <c r="G20" s="27" t="s">
        <v>42</v>
      </c>
      <c r="H20" s="27" t="s">
        <v>1</v>
      </c>
      <c r="I20" s="27" t="s">
        <v>1</v>
      </c>
      <c r="J20" s="27" t="s">
        <v>1</v>
      </c>
      <c r="K20" s="27" t="s">
        <v>1</v>
      </c>
      <c r="L20" s="27" t="s">
        <v>37</v>
      </c>
      <c r="M20" s="27" t="s">
        <v>65</v>
      </c>
      <c r="N20" s="27" t="s">
        <v>39</v>
      </c>
      <c r="O20" s="28" t="s">
        <v>83</v>
      </c>
      <c r="P20" s="30">
        <v>10299360000</v>
      </c>
      <c r="Q20" s="30">
        <v>300000000</v>
      </c>
      <c r="R20" s="30">
        <v>0</v>
      </c>
      <c r="S20" s="30">
        <v>10599360000</v>
      </c>
      <c r="T20" s="30">
        <v>0</v>
      </c>
      <c r="U20" s="30">
        <v>10299360000</v>
      </c>
      <c r="V20" s="30">
        <v>300000000</v>
      </c>
      <c r="W20" s="30">
        <v>0</v>
      </c>
      <c r="X20" s="30">
        <v>0</v>
      </c>
      <c r="Y20" s="30">
        <v>0</v>
      </c>
      <c r="Z20" s="30">
        <v>0</v>
      </c>
    </row>
    <row r="21" spans="1:26" ht="67.5">
      <c r="A21" s="27" t="s">
        <v>31</v>
      </c>
      <c r="B21" s="28" t="s">
        <v>32</v>
      </c>
      <c r="C21" s="29" t="s">
        <v>84</v>
      </c>
      <c r="D21" s="27" t="s">
        <v>72</v>
      </c>
      <c r="E21" s="27" t="s">
        <v>77</v>
      </c>
      <c r="F21" s="27" t="s">
        <v>74</v>
      </c>
      <c r="G21" s="27" t="s">
        <v>85</v>
      </c>
      <c r="H21" s="27" t="s">
        <v>1</v>
      </c>
      <c r="I21" s="27" t="s">
        <v>1</v>
      </c>
      <c r="J21" s="27" t="s">
        <v>1</v>
      </c>
      <c r="K21" s="27" t="s">
        <v>1</v>
      </c>
      <c r="L21" s="27" t="s">
        <v>37</v>
      </c>
      <c r="M21" s="27" t="s">
        <v>65</v>
      </c>
      <c r="N21" s="27" t="s">
        <v>39</v>
      </c>
      <c r="O21" s="28" t="s">
        <v>86</v>
      </c>
      <c r="P21" s="30">
        <v>2200000000</v>
      </c>
      <c r="Q21" s="30">
        <v>6700000000</v>
      </c>
      <c r="R21" s="30">
        <v>0</v>
      </c>
      <c r="S21" s="30">
        <v>8900000000</v>
      </c>
      <c r="T21" s="30">
        <v>0</v>
      </c>
      <c r="U21" s="30">
        <v>6958840405</v>
      </c>
      <c r="V21" s="30">
        <v>1941159595</v>
      </c>
      <c r="W21" s="30">
        <v>1858820405</v>
      </c>
      <c r="X21" s="30">
        <v>1600000000</v>
      </c>
      <c r="Y21" s="30">
        <v>0</v>
      </c>
      <c r="Z21" s="30">
        <v>0</v>
      </c>
    </row>
    <row r="22" spans="1:26" ht="56.25">
      <c r="A22" s="27" t="s">
        <v>31</v>
      </c>
      <c r="B22" s="28" t="s">
        <v>32</v>
      </c>
      <c r="C22" s="29" t="s">
        <v>140</v>
      </c>
      <c r="D22" s="27" t="s">
        <v>72</v>
      </c>
      <c r="E22" s="27" t="s">
        <v>77</v>
      </c>
      <c r="F22" s="27" t="s">
        <v>74</v>
      </c>
      <c r="G22" s="27" t="s">
        <v>139</v>
      </c>
      <c r="H22" s="27" t="s">
        <v>1</v>
      </c>
      <c r="I22" s="27" t="s">
        <v>1</v>
      </c>
      <c r="J22" s="27" t="s">
        <v>1</v>
      </c>
      <c r="K22" s="27" t="s">
        <v>1</v>
      </c>
      <c r="L22" s="27" t="s">
        <v>37</v>
      </c>
      <c r="M22" s="27" t="s">
        <v>65</v>
      </c>
      <c r="N22" s="27" t="s">
        <v>39</v>
      </c>
      <c r="O22" s="28" t="s">
        <v>138</v>
      </c>
      <c r="P22" s="30">
        <v>8600000000</v>
      </c>
      <c r="Q22" s="30">
        <v>0</v>
      </c>
      <c r="R22" s="30">
        <v>0</v>
      </c>
      <c r="S22" s="30">
        <v>8600000000</v>
      </c>
      <c r="T22" s="30">
        <v>8600000000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</row>
    <row r="23" spans="1:26" ht="67.5">
      <c r="A23" s="27" t="s">
        <v>31</v>
      </c>
      <c r="B23" s="28" t="s">
        <v>32</v>
      </c>
      <c r="C23" s="29" t="s">
        <v>87</v>
      </c>
      <c r="D23" s="27" t="s">
        <v>72</v>
      </c>
      <c r="E23" s="27" t="s">
        <v>88</v>
      </c>
      <c r="F23" s="27" t="s">
        <v>74</v>
      </c>
      <c r="G23" s="27" t="s">
        <v>89</v>
      </c>
      <c r="H23" s="27" t="s">
        <v>1</v>
      </c>
      <c r="I23" s="27" t="s">
        <v>1</v>
      </c>
      <c r="J23" s="27" t="s">
        <v>1</v>
      </c>
      <c r="K23" s="27" t="s">
        <v>1</v>
      </c>
      <c r="L23" s="27" t="s">
        <v>37</v>
      </c>
      <c r="M23" s="27" t="s">
        <v>65</v>
      </c>
      <c r="N23" s="27" t="s">
        <v>39</v>
      </c>
      <c r="O23" s="28" t="s">
        <v>90</v>
      </c>
      <c r="P23" s="30">
        <v>9300000000</v>
      </c>
      <c r="Q23" s="30">
        <v>0</v>
      </c>
      <c r="R23" s="30">
        <v>0</v>
      </c>
      <c r="S23" s="30">
        <v>9300000000</v>
      </c>
      <c r="T23" s="30">
        <v>0</v>
      </c>
      <c r="U23" s="30">
        <v>6800000000</v>
      </c>
      <c r="V23" s="30">
        <v>2500000000</v>
      </c>
      <c r="W23" s="30">
        <v>955000000</v>
      </c>
      <c r="X23" s="30">
        <v>455000000</v>
      </c>
      <c r="Y23" s="30">
        <v>455000000</v>
      </c>
      <c r="Z23" s="30">
        <v>455000000</v>
      </c>
    </row>
    <row r="24" spans="1:26" ht="56.25">
      <c r="A24" s="27" t="s">
        <v>31</v>
      </c>
      <c r="B24" s="28" t="s">
        <v>32</v>
      </c>
      <c r="C24" s="29" t="s">
        <v>91</v>
      </c>
      <c r="D24" s="27" t="s">
        <v>72</v>
      </c>
      <c r="E24" s="27" t="s">
        <v>88</v>
      </c>
      <c r="F24" s="27" t="s">
        <v>74</v>
      </c>
      <c r="G24" s="27" t="s">
        <v>92</v>
      </c>
      <c r="H24" s="27" t="s">
        <v>1</v>
      </c>
      <c r="I24" s="27" t="s">
        <v>1</v>
      </c>
      <c r="J24" s="27" t="s">
        <v>1</v>
      </c>
      <c r="K24" s="27" t="s">
        <v>1</v>
      </c>
      <c r="L24" s="27" t="s">
        <v>37</v>
      </c>
      <c r="M24" s="27" t="s">
        <v>65</v>
      </c>
      <c r="N24" s="27" t="s">
        <v>39</v>
      </c>
      <c r="O24" s="28" t="s">
        <v>93</v>
      </c>
      <c r="P24" s="30">
        <v>11487027996</v>
      </c>
      <c r="Q24" s="30">
        <v>0</v>
      </c>
      <c r="R24" s="30">
        <v>0</v>
      </c>
      <c r="S24" s="30">
        <v>11487027996</v>
      </c>
      <c r="T24" s="30">
        <v>0</v>
      </c>
      <c r="U24" s="30">
        <v>11487027996</v>
      </c>
      <c r="V24" s="30">
        <v>0</v>
      </c>
      <c r="W24" s="30">
        <v>11487027996</v>
      </c>
      <c r="X24" s="30">
        <v>11487027996</v>
      </c>
      <c r="Y24" s="30">
        <v>0</v>
      </c>
      <c r="Z24" s="30">
        <v>0</v>
      </c>
    </row>
    <row r="25" spans="1:26" ht="56.25">
      <c r="A25" s="27" t="s">
        <v>31</v>
      </c>
      <c r="B25" s="28" t="s">
        <v>32</v>
      </c>
      <c r="C25" s="29" t="s">
        <v>91</v>
      </c>
      <c r="D25" s="27" t="s">
        <v>72</v>
      </c>
      <c r="E25" s="27" t="s">
        <v>88</v>
      </c>
      <c r="F25" s="27" t="s">
        <v>74</v>
      </c>
      <c r="G25" s="27" t="s">
        <v>92</v>
      </c>
      <c r="H25" s="27" t="s">
        <v>1</v>
      </c>
      <c r="I25" s="27" t="s">
        <v>1</v>
      </c>
      <c r="J25" s="27" t="s">
        <v>1</v>
      </c>
      <c r="K25" s="27" t="s">
        <v>1</v>
      </c>
      <c r="L25" s="27" t="s">
        <v>37</v>
      </c>
      <c r="M25" s="27" t="s">
        <v>79</v>
      </c>
      <c r="N25" s="27" t="s">
        <v>39</v>
      </c>
      <c r="O25" s="28" t="s">
        <v>93</v>
      </c>
      <c r="P25" s="30">
        <v>9062000000</v>
      </c>
      <c r="Q25" s="30">
        <v>0</v>
      </c>
      <c r="R25" s="30">
        <v>0</v>
      </c>
      <c r="S25" s="30">
        <v>9062000000</v>
      </c>
      <c r="T25" s="30">
        <v>0</v>
      </c>
      <c r="U25" s="30">
        <v>8722000000</v>
      </c>
      <c r="V25" s="30">
        <v>340000000</v>
      </c>
      <c r="W25" s="30">
        <v>8592607804</v>
      </c>
      <c r="X25" s="30">
        <v>0</v>
      </c>
      <c r="Y25" s="30">
        <v>0</v>
      </c>
      <c r="Z25" s="30">
        <v>0</v>
      </c>
    </row>
    <row r="26" spans="1:26" ht="56.25">
      <c r="A26" s="27" t="s">
        <v>31</v>
      </c>
      <c r="B26" s="28" t="s">
        <v>32</v>
      </c>
      <c r="C26" s="29" t="s">
        <v>137</v>
      </c>
      <c r="D26" s="27" t="s">
        <v>72</v>
      </c>
      <c r="E26" s="27" t="s">
        <v>88</v>
      </c>
      <c r="F26" s="27" t="s">
        <v>74</v>
      </c>
      <c r="G26" s="27" t="s">
        <v>136</v>
      </c>
      <c r="H26" s="27" t="s">
        <v>1</v>
      </c>
      <c r="I26" s="27" t="s">
        <v>1</v>
      </c>
      <c r="J26" s="27" t="s">
        <v>1</v>
      </c>
      <c r="K26" s="27" t="s">
        <v>1</v>
      </c>
      <c r="L26" s="27" t="s">
        <v>37</v>
      </c>
      <c r="M26" s="27" t="s">
        <v>65</v>
      </c>
      <c r="N26" s="27" t="s">
        <v>39</v>
      </c>
      <c r="O26" s="28" t="s">
        <v>135</v>
      </c>
      <c r="P26" s="30">
        <v>10000000000</v>
      </c>
      <c r="Q26" s="30">
        <v>0</v>
      </c>
      <c r="R26" s="30">
        <v>0</v>
      </c>
      <c r="S26" s="30">
        <v>10000000000</v>
      </c>
      <c r="T26" s="30">
        <v>0</v>
      </c>
      <c r="U26" s="30">
        <v>10000000000</v>
      </c>
      <c r="V26" s="30">
        <v>0</v>
      </c>
      <c r="W26" s="30">
        <v>10000000000</v>
      </c>
      <c r="X26" s="30">
        <v>0</v>
      </c>
      <c r="Y26" s="30">
        <v>0</v>
      </c>
      <c r="Z26" s="30">
        <v>0</v>
      </c>
    </row>
    <row r="27" spans="1:26" ht="56.25">
      <c r="A27" s="27" t="s">
        <v>31</v>
      </c>
      <c r="B27" s="28" t="s">
        <v>32</v>
      </c>
      <c r="C27" s="29" t="s">
        <v>134</v>
      </c>
      <c r="D27" s="27" t="s">
        <v>72</v>
      </c>
      <c r="E27" s="27" t="s">
        <v>88</v>
      </c>
      <c r="F27" s="27" t="s">
        <v>74</v>
      </c>
      <c r="G27" s="27" t="s">
        <v>73</v>
      </c>
      <c r="H27" s="27" t="s">
        <v>1</v>
      </c>
      <c r="I27" s="27" t="s">
        <v>1</v>
      </c>
      <c r="J27" s="27" t="s">
        <v>1</v>
      </c>
      <c r="K27" s="27" t="s">
        <v>1</v>
      </c>
      <c r="L27" s="27" t="s">
        <v>37</v>
      </c>
      <c r="M27" s="27" t="s">
        <v>65</v>
      </c>
      <c r="N27" s="27" t="s">
        <v>39</v>
      </c>
      <c r="O27" s="28" t="s">
        <v>133</v>
      </c>
      <c r="P27" s="30">
        <v>5500000000</v>
      </c>
      <c r="Q27" s="30">
        <v>0</v>
      </c>
      <c r="R27" s="30">
        <v>0</v>
      </c>
      <c r="S27" s="30">
        <v>5500000000</v>
      </c>
      <c r="T27" s="30">
        <v>0</v>
      </c>
      <c r="U27" s="30">
        <v>4000000000</v>
      </c>
      <c r="V27" s="30">
        <v>1500000000</v>
      </c>
      <c r="W27" s="30">
        <v>2000000000</v>
      </c>
      <c r="X27" s="30">
        <v>0</v>
      </c>
      <c r="Y27" s="30">
        <v>0</v>
      </c>
      <c r="Z27" s="30">
        <v>0</v>
      </c>
    </row>
    <row r="28" spans="1:26" ht="56.25">
      <c r="A28" s="27" t="s">
        <v>31</v>
      </c>
      <c r="B28" s="28" t="s">
        <v>32</v>
      </c>
      <c r="C28" s="29" t="s">
        <v>132</v>
      </c>
      <c r="D28" s="27" t="s">
        <v>72</v>
      </c>
      <c r="E28" s="27" t="s">
        <v>88</v>
      </c>
      <c r="F28" s="27" t="s">
        <v>74</v>
      </c>
      <c r="G28" s="27" t="s">
        <v>131</v>
      </c>
      <c r="H28" s="27" t="s">
        <v>1</v>
      </c>
      <c r="I28" s="27" t="s">
        <v>1</v>
      </c>
      <c r="J28" s="27" t="s">
        <v>1</v>
      </c>
      <c r="K28" s="27" t="s">
        <v>1</v>
      </c>
      <c r="L28" s="27" t="s">
        <v>37</v>
      </c>
      <c r="M28" s="27" t="s">
        <v>65</v>
      </c>
      <c r="N28" s="27" t="s">
        <v>39</v>
      </c>
      <c r="O28" s="28" t="s">
        <v>130</v>
      </c>
      <c r="P28" s="30">
        <v>5500000000</v>
      </c>
      <c r="Q28" s="30">
        <v>0</v>
      </c>
      <c r="R28" s="30">
        <v>0</v>
      </c>
      <c r="S28" s="30">
        <v>5500000000</v>
      </c>
      <c r="T28" s="30">
        <v>0</v>
      </c>
      <c r="U28" s="30">
        <v>5500000000</v>
      </c>
      <c r="V28" s="30">
        <v>0</v>
      </c>
      <c r="W28" s="30">
        <v>5500000000</v>
      </c>
      <c r="X28" s="30">
        <v>0</v>
      </c>
      <c r="Y28" s="30">
        <v>0</v>
      </c>
      <c r="Z28" s="30">
        <v>0</v>
      </c>
    </row>
    <row r="29" spans="1:26" ht="56.25">
      <c r="A29" s="27" t="s">
        <v>31</v>
      </c>
      <c r="B29" s="28" t="s">
        <v>32</v>
      </c>
      <c r="C29" s="29" t="s">
        <v>129</v>
      </c>
      <c r="D29" s="27" t="s">
        <v>72</v>
      </c>
      <c r="E29" s="27" t="s">
        <v>88</v>
      </c>
      <c r="F29" s="27" t="s">
        <v>74</v>
      </c>
      <c r="G29" s="27" t="s">
        <v>128</v>
      </c>
      <c r="H29" s="27" t="s">
        <v>1</v>
      </c>
      <c r="I29" s="27" t="s">
        <v>1</v>
      </c>
      <c r="J29" s="27" t="s">
        <v>1</v>
      </c>
      <c r="K29" s="27" t="s">
        <v>1</v>
      </c>
      <c r="L29" s="27" t="s">
        <v>37</v>
      </c>
      <c r="M29" s="27" t="s">
        <v>65</v>
      </c>
      <c r="N29" s="27" t="s">
        <v>39</v>
      </c>
      <c r="O29" s="28" t="s">
        <v>127</v>
      </c>
      <c r="P29" s="30">
        <v>8000000000</v>
      </c>
      <c r="Q29" s="30">
        <v>0</v>
      </c>
      <c r="R29" s="30">
        <v>0</v>
      </c>
      <c r="S29" s="30">
        <v>8000000000</v>
      </c>
      <c r="T29" s="30">
        <v>0</v>
      </c>
      <c r="U29" s="30">
        <v>8000000000</v>
      </c>
      <c r="V29" s="30">
        <v>0</v>
      </c>
      <c r="W29" s="30">
        <v>8000000000</v>
      </c>
      <c r="X29" s="30">
        <v>0</v>
      </c>
      <c r="Y29" s="30">
        <v>0</v>
      </c>
      <c r="Z29" s="30">
        <v>0</v>
      </c>
    </row>
    <row r="30" spans="1:26" ht="56.25">
      <c r="A30" s="27" t="s">
        <v>31</v>
      </c>
      <c r="B30" s="28" t="s">
        <v>32</v>
      </c>
      <c r="C30" s="29" t="s">
        <v>126</v>
      </c>
      <c r="D30" s="27" t="s">
        <v>72</v>
      </c>
      <c r="E30" s="27" t="s">
        <v>88</v>
      </c>
      <c r="F30" s="27" t="s">
        <v>74</v>
      </c>
      <c r="G30" s="27" t="s">
        <v>125</v>
      </c>
      <c r="H30" s="27" t="s">
        <v>1</v>
      </c>
      <c r="I30" s="27" t="s">
        <v>1</v>
      </c>
      <c r="J30" s="27" t="s">
        <v>1</v>
      </c>
      <c r="K30" s="27" t="s">
        <v>1</v>
      </c>
      <c r="L30" s="27" t="s">
        <v>37</v>
      </c>
      <c r="M30" s="27" t="s">
        <v>65</v>
      </c>
      <c r="N30" s="27" t="s">
        <v>39</v>
      </c>
      <c r="O30" s="28" t="s">
        <v>124</v>
      </c>
      <c r="P30" s="30">
        <v>8000000000</v>
      </c>
      <c r="Q30" s="30">
        <v>0</v>
      </c>
      <c r="R30" s="30">
        <v>0</v>
      </c>
      <c r="S30" s="30">
        <v>8000000000</v>
      </c>
      <c r="T30" s="30">
        <v>0</v>
      </c>
      <c r="U30" s="30">
        <v>8000000000</v>
      </c>
      <c r="V30" s="30">
        <v>0</v>
      </c>
      <c r="W30" s="30">
        <v>7000000000</v>
      </c>
      <c r="X30" s="30">
        <v>0</v>
      </c>
      <c r="Y30" s="30">
        <v>0</v>
      </c>
      <c r="Z30" s="30">
        <v>0</v>
      </c>
    </row>
    <row r="31" spans="1:26" ht="56.25">
      <c r="A31" s="27" t="s">
        <v>31</v>
      </c>
      <c r="B31" s="28" t="s">
        <v>32</v>
      </c>
      <c r="C31" s="29" t="s">
        <v>123</v>
      </c>
      <c r="D31" s="27" t="s">
        <v>72</v>
      </c>
      <c r="E31" s="27" t="s">
        <v>88</v>
      </c>
      <c r="F31" s="27" t="s">
        <v>122</v>
      </c>
      <c r="G31" s="27" t="s">
        <v>35</v>
      </c>
      <c r="H31" s="27" t="s">
        <v>1</v>
      </c>
      <c r="I31" s="27" t="s">
        <v>1</v>
      </c>
      <c r="J31" s="27" t="s">
        <v>1</v>
      </c>
      <c r="K31" s="27" t="s">
        <v>1</v>
      </c>
      <c r="L31" s="27" t="s">
        <v>37</v>
      </c>
      <c r="M31" s="27" t="s">
        <v>65</v>
      </c>
      <c r="N31" s="27" t="s">
        <v>39</v>
      </c>
      <c r="O31" s="28" t="s">
        <v>121</v>
      </c>
      <c r="P31" s="30">
        <v>2000000000</v>
      </c>
      <c r="Q31" s="30">
        <v>0</v>
      </c>
      <c r="R31" s="30">
        <v>0</v>
      </c>
      <c r="S31" s="30">
        <v>2000000000</v>
      </c>
      <c r="T31" s="30">
        <v>0</v>
      </c>
      <c r="U31" s="30">
        <v>2000000000</v>
      </c>
      <c r="V31" s="30">
        <v>0</v>
      </c>
      <c r="W31" s="30">
        <v>2000000000</v>
      </c>
      <c r="X31" s="30">
        <v>0</v>
      </c>
      <c r="Y31" s="30">
        <v>0</v>
      </c>
      <c r="Z31" s="30">
        <v>0</v>
      </c>
    </row>
    <row r="32" spans="1:26" ht="56.25">
      <c r="A32" s="27" t="s">
        <v>31</v>
      </c>
      <c r="B32" s="28" t="s">
        <v>32</v>
      </c>
      <c r="C32" s="29" t="s">
        <v>94</v>
      </c>
      <c r="D32" s="27" t="s">
        <v>72</v>
      </c>
      <c r="E32" s="27" t="s">
        <v>95</v>
      </c>
      <c r="F32" s="27" t="s">
        <v>74</v>
      </c>
      <c r="G32" s="27" t="s">
        <v>35</v>
      </c>
      <c r="H32" s="27" t="s">
        <v>1</v>
      </c>
      <c r="I32" s="27" t="s">
        <v>1</v>
      </c>
      <c r="J32" s="27" t="s">
        <v>1</v>
      </c>
      <c r="K32" s="27" t="s">
        <v>1</v>
      </c>
      <c r="L32" s="27" t="s">
        <v>37</v>
      </c>
      <c r="M32" s="27" t="s">
        <v>65</v>
      </c>
      <c r="N32" s="27" t="s">
        <v>39</v>
      </c>
      <c r="O32" s="28" t="s">
        <v>96</v>
      </c>
      <c r="P32" s="30">
        <v>9515500000</v>
      </c>
      <c r="Q32" s="30">
        <v>0</v>
      </c>
      <c r="R32" s="30">
        <v>0</v>
      </c>
      <c r="S32" s="30">
        <v>9515500000</v>
      </c>
      <c r="T32" s="30">
        <v>0</v>
      </c>
      <c r="U32" s="30">
        <v>2635266252</v>
      </c>
      <c r="V32" s="30">
        <v>6880233748</v>
      </c>
      <c r="W32" s="30">
        <v>1812806252</v>
      </c>
      <c r="X32" s="30">
        <v>579980802</v>
      </c>
      <c r="Y32" s="30">
        <v>579980802</v>
      </c>
      <c r="Z32" s="30">
        <v>579980802</v>
      </c>
    </row>
    <row r="33" spans="1:26" ht="56.25">
      <c r="A33" s="27" t="s">
        <v>31</v>
      </c>
      <c r="B33" s="28" t="s">
        <v>32</v>
      </c>
      <c r="C33" s="29" t="s">
        <v>94</v>
      </c>
      <c r="D33" s="27" t="s">
        <v>72</v>
      </c>
      <c r="E33" s="27" t="s">
        <v>95</v>
      </c>
      <c r="F33" s="27" t="s">
        <v>74</v>
      </c>
      <c r="G33" s="27" t="s">
        <v>35</v>
      </c>
      <c r="H33" s="27" t="s">
        <v>1</v>
      </c>
      <c r="I33" s="27" t="s">
        <v>1</v>
      </c>
      <c r="J33" s="27" t="s">
        <v>1</v>
      </c>
      <c r="K33" s="27" t="s">
        <v>1</v>
      </c>
      <c r="L33" s="27" t="s">
        <v>37</v>
      </c>
      <c r="M33" s="27" t="s">
        <v>79</v>
      </c>
      <c r="N33" s="27" t="s">
        <v>39</v>
      </c>
      <c r="O33" s="28" t="s">
        <v>96</v>
      </c>
      <c r="P33" s="30">
        <v>1733000000</v>
      </c>
      <c r="Q33" s="30">
        <v>0</v>
      </c>
      <c r="R33" s="30">
        <v>0</v>
      </c>
      <c r="S33" s="30">
        <v>1733000000</v>
      </c>
      <c r="T33" s="30">
        <v>0</v>
      </c>
      <c r="U33" s="30">
        <v>1256419858</v>
      </c>
      <c r="V33" s="30">
        <v>476580142</v>
      </c>
      <c r="W33" s="30">
        <v>1250419858</v>
      </c>
      <c r="X33" s="30">
        <v>488833002</v>
      </c>
      <c r="Y33" s="30">
        <v>482653002</v>
      </c>
      <c r="Z33" s="30">
        <v>482653002</v>
      </c>
    </row>
    <row r="34" spans="1:26" ht="56.25">
      <c r="A34" s="27" t="s">
        <v>31</v>
      </c>
      <c r="B34" s="28" t="s">
        <v>32</v>
      </c>
      <c r="C34" s="29" t="s">
        <v>97</v>
      </c>
      <c r="D34" s="27" t="s">
        <v>72</v>
      </c>
      <c r="E34" s="27" t="s">
        <v>95</v>
      </c>
      <c r="F34" s="27" t="s">
        <v>74</v>
      </c>
      <c r="G34" s="27" t="s">
        <v>56</v>
      </c>
      <c r="H34" s="27" t="s">
        <v>1</v>
      </c>
      <c r="I34" s="27" t="s">
        <v>1</v>
      </c>
      <c r="J34" s="27" t="s">
        <v>1</v>
      </c>
      <c r="K34" s="27" t="s">
        <v>1</v>
      </c>
      <c r="L34" s="27" t="s">
        <v>37</v>
      </c>
      <c r="M34" s="27" t="s">
        <v>65</v>
      </c>
      <c r="N34" s="27" t="s">
        <v>39</v>
      </c>
      <c r="O34" s="28" t="s">
        <v>98</v>
      </c>
      <c r="P34" s="30">
        <v>8000000000</v>
      </c>
      <c r="Q34" s="30">
        <v>0</v>
      </c>
      <c r="R34" s="30">
        <v>0</v>
      </c>
      <c r="S34" s="30">
        <v>8000000000</v>
      </c>
      <c r="T34" s="30">
        <v>0</v>
      </c>
      <c r="U34" s="30">
        <v>4273651495.27</v>
      </c>
      <c r="V34" s="30">
        <v>3726348504.73</v>
      </c>
      <c r="W34" s="30">
        <v>3787931495.27</v>
      </c>
      <c r="X34" s="30">
        <v>1098801803.0799999</v>
      </c>
      <c r="Y34" s="30">
        <v>1098801803.0799999</v>
      </c>
      <c r="Z34" s="30">
        <v>1098801803.0799999</v>
      </c>
    </row>
    <row r="35" spans="1:26" ht="56.25">
      <c r="A35" s="27" t="s">
        <v>31</v>
      </c>
      <c r="B35" s="28" t="s">
        <v>32</v>
      </c>
      <c r="C35" s="29" t="s">
        <v>99</v>
      </c>
      <c r="D35" s="27" t="s">
        <v>72</v>
      </c>
      <c r="E35" s="27" t="s">
        <v>100</v>
      </c>
      <c r="F35" s="27" t="s">
        <v>101</v>
      </c>
      <c r="G35" s="27" t="s">
        <v>35</v>
      </c>
      <c r="H35" s="27" t="s">
        <v>1</v>
      </c>
      <c r="I35" s="27" t="s">
        <v>1</v>
      </c>
      <c r="J35" s="27" t="s">
        <v>1</v>
      </c>
      <c r="K35" s="27" t="s">
        <v>1</v>
      </c>
      <c r="L35" s="27" t="s">
        <v>37</v>
      </c>
      <c r="M35" s="27" t="s">
        <v>102</v>
      </c>
      <c r="N35" s="27" t="s">
        <v>66</v>
      </c>
      <c r="O35" s="28" t="s">
        <v>103</v>
      </c>
      <c r="P35" s="30">
        <v>20000000000</v>
      </c>
      <c r="Q35" s="30">
        <v>0</v>
      </c>
      <c r="R35" s="30">
        <v>0</v>
      </c>
      <c r="S35" s="30">
        <v>20000000000</v>
      </c>
      <c r="T35" s="30">
        <v>0</v>
      </c>
      <c r="U35" s="30">
        <v>8000000000</v>
      </c>
      <c r="V35" s="30">
        <v>12000000000</v>
      </c>
      <c r="W35" s="30">
        <v>0</v>
      </c>
      <c r="X35" s="30">
        <v>0</v>
      </c>
      <c r="Y35" s="30">
        <v>0</v>
      </c>
      <c r="Z35" s="30">
        <v>0</v>
      </c>
    </row>
    <row r="36" spans="1:26">
      <c r="A36" s="27" t="s">
        <v>1</v>
      </c>
      <c r="B36" s="28" t="s">
        <v>1</v>
      </c>
      <c r="C36" s="29" t="s">
        <v>1</v>
      </c>
      <c r="D36" s="27" t="s">
        <v>1</v>
      </c>
      <c r="E36" s="27" t="s">
        <v>1</v>
      </c>
      <c r="F36" s="27" t="s">
        <v>1</v>
      </c>
      <c r="G36" s="27" t="s">
        <v>1</v>
      </c>
      <c r="H36" s="27" t="s">
        <v>1</v>
      </c>
      <c r="I36" s="27" t="s">
        <v>1</v>
      </c>
      <c r="J36" s="27" t="s">
        <v>1</v>
      </c>
      <c r="K36" s="27" t="s">
        <v>1</v>
      </c>
      <c r="L36" s="27" t="s">
        <v>1</v>
      </c>
      <c r="M36" s="27" t="s">
        <v>1</v>
      </c>
      <c r="N36" s="27" t="s">
        <v>1</v>
      </c>
      <c r="O36" s="28" t="s">
        <v>1</v>
      </c>
      <c r="P36" s="30">
        <v>377053429121</v>
      </c>
      <c r="Q36" s="30">
        <v>9005127800</v>
      </c>
      <c r="R36" s="30">
        <v>9005127800</v>
      </c>
      <c r="S36" s="30">
        <v>377053429121</v>
      </c>
      <c r="T36" s="30">
        <v>39991432013</v>
      </c>
      <c r="U36" s="30">
        <v>289886991514.23999</v>
      </c>
      <c r="V36" s="30">
        <v>47175005593.760002</v>
      </c>
      <c r="W36" s="30">
        <v>247932120607.23999</v>
      </c>
      <c r="X36" s="30">
        <v>142147985115.17999</v>
      </c>
      <c r="Y36" s="30">
        <v>11758162858.42</v>
      </c>
      <c r="Z36" s="30">
        <v>11758162858.42</v>
      </c>
    </row>
    <row r="37" spans="1:26" hidden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MAYO 2015</vt:lpstr>
      <vt:lpstr>EJECUCION AGREGADA 31 MAYO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dcterms:created xsi:type="dcterms:W3CDTF">2015-01-20T20:51:54Z</dcterms:created>
  <dcterms:modified xsi:type="dcterms:W3CDTF">2015-11-26T20:56:09Z</dcterms:modified>
</cp:coreProperties>
</file>