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AGREGADA A JULIO" sheetId="3" r:id="rId1"/>
    <sheet name="EJECUCION DESAG. A JULIO 31" sheetId="13" r:id="rId2"/>
  </sheets>
  <calcPr calcId="152511"/>
</workbook>
</file>

<file path=xl/calcChain.xml><?xml version="1.0" encoding="utf-8"?>
<calcChain xmlns="http://schemas.openxmlformats.org/spreadsheetml/2006/main">
  <c r="N35" i="3" l="1"/>
  <c r="N30" i="3"/>
  <c r="N29" i="3"/>
  <c r="L10" i="3" l="1"/>
  <c r="M10" i="3"/>
  <c r="L12" i="3"/>
  <c r="M12" i="3"/>
  <c r="L13" i="3"/>
  <c r="M14" i="3"/>
  <c r="L15" i="3"/>
  <c r="L11" i="3" l="1"/>
  <c r="M15" i="3"/>
  <c r="L14" i="3"/>
  <c r="M13" i="3"/>
  <c r="M11" i="3"/>
  <c r="N10" i="3"/>
  <c r="N23" i="3" l="1"/>
  <c r="M23" i="3"/>
  <c r="M24" i="3" s="1"/>
  <c r="J44" i="3"/>
  <c r="I44" i="3"/>
  <c r="H44" i="3"/>
  <c r="G44" i="3"/>
  <c r="L43" i="3"/>
  <c r="J42" i="3"/>
  <c r="I42" i="3"/>
  <c r="H42" i="3"/>
  <c r="G42" i="3"/>
  <c r="N41" i="3"/>
  <c r="M41" i="3"/>
  <c r="L41" i="3"/>
  <c r="N40" i="3"/>
  <c r="M40" i="3"/>
  <c r="L40" i="3"/>
  <c r="N39" i="3"/>
  <c r="M39" i="3"/>
  <c r="L39" i="3"/>
  <c r="N38" i="3"/>
  <c r="M38" i="3"/>
  <c r="L38" i="3"/>
  <c r="J37" i="3"/>
  <c r="N37" i="3" s="1"/>
  <c r="I37" i="3"/>
  <c r="H37" i="3"/>
  <c r="G37" i="3"/>
  <c r="M36" i="3"/>
  <c r="L36" i="3"/>
  <c r="L35" i="3"/>
  <c r="N34" i="3"/>
  <c r="M34" i="3"/>
  <c r="L34" i="3"/>
  <c r="J33" i="3"/>
  <c r="I33" i="3"/>
  <c r="H33" i="3"/>
  <c r="G33" i="3"/>
  <c r="M32" i="3"/>
  <c r="L32" i="3"/>
  <c r="N31" i="3"/>
  <c r="M31" i="3"/>
  <c r="L31" i="3"/>
  <c r="M30" i="3"/>
  <c r="L30" i="3"/>
  <c r="M29" i="3"/>
  <c r="L29" i="3"/>
  <c r="L28" i="3"/>
  <c r="L27" i="3"/>
  <c r="J26" i="3"/>
  <c r="I26" i="3"/>
  <c r="H26" i="3"/>
  <c r="G26" i="3"/>
  <c r="N25" i="3"/>
  <c r="M25" i="3"/>
  <c r="L25" i="3"/>
  <c r="N24" i="3"/>
  <c r="J24" i="3"/>
  <c r="I24" i="3"/>
  <c r="H24" i="3"/>
  <c r="G24" i="3"/>
  <c r="L23" i="3"/>
  <c r="L22" i="3"/>
  <c r="L21" i="3"/>
  <c r="L20" i="3"/>
  <c r="J19" i="3"/>
  <c r="I19" i="3"/>
  <c r="H19" i="3"/>
  <c r="G19" i="3"/>
  <c r="N18" i="3"/>
  <c r="M18" i="3"/>
  <c r="L18" i="3"/>
  <c r="N17" i="3"/>
  <c r="M17" i="3"/>
  <c r="L17" i="3"/>
  <c r="J16" i="3"/>
  <c r="I16" i="3"/>
  <c r="H16" i="3"/>
  <c r="G16" i="3"/>
  <c r="N15" i="3"/>
  <c r="N14" i="3"/>
  <c r="N13" i="3"/>
  <c r="N12" i="3"/>
  <c r="N11" i="3"/>
  <c r="J47" i="3" l="1"/>
  <c r="J46" i="3"/>
  <c r="I46" i="3"/>
  <c r="M37" i="3"/>
  <c r="L37" i="3"/>
  <c r="L33" i="3"/>
  <c r="L19" i="3"/>
  <c r="L24" i="3"/>
  <c r="L26" i="3"/>
  <c r="M33" i="3"/>
  <c r="H47" i="3"/>
  <c r="J48" i="3"/>
  <c r="L42" i="3"/>
  <c r="G46" i="3"/>
  <c r="H46" i="3"/>
  <c r="M46" i="3" s="1"/>
  <c r="N42" i="3"/>
  <c r="M42" i="3"/>
  <c r="G47" i="3"/>
  <c r="N26" i="3"/>
  <c r="I47" i="3"/>
  <c r="I48" i="3" s="1"/>
  <c r="M26" i="3"/>
  <c r="N19" i="3"/>
  <c r="N16" i="3"/>
  <c r="M16" i="3"/>
  <c r="L16" i="3"/>
  <c r="M19" i="3"/>
  <c r="L44" i="3"/>
  <c r="N46" i="3" l="1"/>
  <c r="G48" i="3"/>
  <c r="L46" i="3"/>
  <c r="N48" i="3"/>
  <c r="H48" i="3"/>
  <c r="L48" i="3" s="1"/>
  <c r="L47" i="3"/>
  <c r="N47" i="3"/>
  <c r="M47" i="3"/>
  <c r="M48" i="3" l="1"/>
</calcChain>
</file>

<file path=xl/sharedStrings.xml><?xml version="1.0" encoding="utf-8"?>
<sst xmlns="http://schemas.openxmlformats.org/spreadsheetml/2006/main" count="1512" uniqueCount="289">
  <si>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</si>
  <si>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</si>
  <si>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</si>
  <si>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</si>
  <si>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</si>
  <si>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</si>
  <si>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</si>
  <si>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</si>
  <si>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</si>
  <si>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</si>
  <si>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</si>
  <si>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</si>
  <si>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</si>
  <si>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</si>
  <si>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</si>
  <si>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</si>
  <si>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</si>
  <si>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</si>
  <si>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</si>
  <si>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</si>
  <si>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</si>
  <si>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</si>
  <si>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</si>
  <si>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</si>
  <si>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</si>
  <si>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</si>
  <si>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</si>
  <si>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</si>
  <si>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</si>
  <si>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</si>
  <si>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</si>
  <si>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</si>
  <si>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</si>
  <si>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</si>
  <si>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</si>
  <si>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</si>
  <si>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</si>
  <si>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</si>
  <si>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</si>
  <si>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</si>
  <si>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</si>
  <si>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</si>
  <si>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</si>
  <si>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</si>
  <si>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</si>
  <si>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</si>
  <si>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</si>
  <si>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</si>
  <si>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</si>
  <si>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</si>
  <si>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</si>
  <si>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</si>
  <si>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</si>
  <si>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</si>
  <si>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</si>
  <si>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</si>
  <si>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</si>
  <si>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</si>
  <si>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C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</si>
  <si>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</si>
  <si>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</si>
  <si>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</si>
  <si>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</si>
  <si>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</si>
  <si>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</si>
  <si>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</si>
  <si>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</si>
  <si>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</si>
  <si>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</si>
  <si>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</si>
  <si>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</si>
  <si>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</si>
  <si>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</si>
  <si>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</si>
  <si>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</si>
  <si>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</si>
  <si>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</si>
  <si>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</si>
  <si>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</si>
  <si>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</si>
  <si>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</si>
  <si>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</si>
  <si>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</si>
  <si>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</si>
  <si>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</si>
  <si>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</si>
  <si>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</si>
  <si>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</si>
  <si>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</si>
  <si>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</si>
  <si>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</si>
  <si>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</si>
  <si>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</si>
  <si>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</si>
  <si>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</si>
  <si>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</si>
  <si>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</si>
  <si>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</si>
  <si>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</si>
  <si>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</si>
  <si>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</si>
  <si>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</si>
  <si>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</si>
  <si>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</si>
  <si>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</si>
  <si>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</si>
  <si>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</si>
  <si>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</si>
  <si>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</si>
  <si>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</si>
  <si>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</si>
  <si>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</si>
  <si>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</si>
  <si>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</si>
  <si>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</si>
  <si>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</si>
  <si>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</si>
  <si>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</si>
  <si>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</si>
  <si>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</si>
  <si>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</si>
  <si>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</si>
  <si>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</si>
  <si>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</si>
  <si>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</si>
  <si>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</si>
  <si>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</si>
  <si>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</si>
  <si>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</si>
  <si>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</si>
  <si>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</si>
  <si>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</si>
  <si>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</si>
  <si>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</si>
  <si>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</si>
  <si>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</si>
  <si>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</si>
  <si>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</si>
  <si>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</si>
  <si>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</si>
  <si>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</si>
  <si>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</si>
  <si>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</si>
  <si>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</si>
  <si>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</si>
  <si>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</si>
  <si>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</si>
  <si>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</si>
  <si>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</si>
  <si>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</si>
  <si>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</si>
  <si>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</si>
  <si>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</si>
  <si>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</si>
  <si>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</si>
  <si>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</si>
  <si>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</si>
  <si>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</si>
  <si>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</si>
  <si>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</si>
  <si>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</si>
  <si>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</si>
  <si>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</si>
  <si>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</si>
  <si>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</si>
  <si>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</si>
  <si>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</si>
  <si>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</si>
  <si>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</si>
  <si>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</si>
  <si>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</si>
  <si>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</si>
  <si>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</si>
  <si>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</si>
  <si>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</si>
  <si>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</si>
  <si>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</si>
  <si>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</si>
  <si>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</si>
  <si>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</si>
  <si>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</si>
  <si>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</si>
  <si>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</si>
  <si>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</si>
  <si>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</si>
  <si>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</si>
  <si>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</si>
  <si>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</si>
  <si>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</si>
  <si>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</si>
  <si>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</si>
  <si>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</si>
  <si>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</si>
  <si>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</si>
  <si>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</si>
  <si>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</si>
  <si>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</si>
  <si>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</si>
  <si>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</si>
  <si>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</si>
  <si>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</si>
  <si>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</si>
  <si>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</si>
  <si>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</si>
  <si>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</si>
  <si>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</si>
  <si>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</si>
  <si>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</si>
  <si>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</si>
  <si>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</si>
  <si>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</si>
  <si>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</si>
  <si>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</si>
  <si>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</si>
  <si>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</si>
  <si>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</si>
  <si>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</si>
  <si>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</si>
  <si>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</si>
  <si>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</si>
  <si>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</si>
  <si>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</si>
  <si>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</si>
  <si>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</si>
  <si>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</si>
  <si>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</si>
  <si>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</si>
  <si>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</si>
  <si>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</si>
  <si>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</si>
  <si>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</si>
  <si>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</si>
  <si>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</si>
  <si>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</si>
  <si>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</si>
  <si>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</si>
  <si>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</si>
  <si>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</si>
  <si>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</si>
  <si>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</si>
  <si>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</si>
  <si>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</si>
  <si>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</si>
  <si>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</si>
  <si>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</si>
  <si>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</si>
  <si>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</si>
  <si>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</si>
  <si>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</si>
  <si>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</si>
  <si>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</si>
  <si>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</si>
  <si>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</si>
  <si>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</si>
  <si>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</si>
  <si>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</si>
  <si>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</si>
  <si>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</si>
  <si>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</si>
  <si>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</si>
  <si>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</si>
  <si>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</si>
  <si>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</si>
  <si>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</si>
  <si>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</si>
  <si>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</si>
  <si>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</si>
  <si>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</si>
  <si>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</si>
  <si>
    <t>DEPARTAMENTO ADMINISTRATIVO DE CIENCIA, TECNOLOGIA E INNOVACION-COLCIENCIA</t>
  </si>
  <si>
    <t>VIGENCIA 2014</t>
  </si>
  <si>
    <t>SECCION: 390101</t>
  </si>
  <si>
    <t>CIFRAS EN PESOS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</si>
  <si>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</si>
  <si>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</si>
  <si>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</si>
  <si>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</si>
  <si>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</si>
  <si>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</si>
  <si>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</si>
  <si>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</si>
  <si>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</si>
  <si>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EJECUCION</t>
  </si>
  <si>
    <t>TOTAL FUNCIONAMIENTO</t>
  </si>
  <si>
    <t>%COMP./APROP</t>
  </si>
  <si>
    <t>%OBLI/COMP</t>
  </si>
  <si>
    <t>%PAGOS/OBLI.</t>
  </si>
  <si>
    <t>EJECUCION ACUMULADA A 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</si>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</sst>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</font>
    <font>
      <b/>
      <sz val="9"/>
      <color rgb="FF000000"/>
      <name val="Baskerville Old Face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8"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0" fontId="7" fillId="4" borderId="0" xfId="0" applyFont="1" applyFill="1" applyBorder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0" fontId="11" fillId="0" borderId="1" xfId="2" applyNumberFormat="1" applyFont="1" applyFill="1" applyBorder="1" applyAlignment="1">
      <alignment horizontal="center" vertical="center" wrapText="1" readingOrder="1"/>
    </xf>
    <xf numFmtId="164" fontId="12" fillId="4" borderId="1" xfId="0" applyNumberFormat="1" applyFont="1" applyFill="1" applyBorder="1" applyAlignment="1">
      <alignment horizontal="right" vertical="center" wrapText="1" readingOrder="1"/>
    </xf>
    <xf numFmtId="0" fontId="13" fillId="4" borderId="0" xfId="0" applyFont="1" applyFill="1" applyBorder="1"/>
    <xf numFmtId="10" fontId="9" fillId="4" borderId="1" xfId="2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43" fontId="7" fillId="0" borderId="0" xfId="1" applyFont="1" applyFill="1" applyBorder="1"/>
    <xf numFmtId="0" fontId="14" fillId="0" borderId="0" xfId="0" applyFont="1" applyFill="1" applyBorder="1"/>
    <xf numFmtId="165" fontId="14" fillId="0" borderId="0" xfId="0" applyNumberFormat="1" applyFont="1" applyFill="1" applyBorder="1"/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12" fillId="2" borderId="3" xfId="0" applyNumberFormat="1" applyFont="1" applyFill="1" applyBorder="1" applyAlignment="1">
      <alignment horizontal="center" vertical="center" wrapText="1" readingOrder="1"/>
    </xf>
    <xf numFmtId="0" fontId="12" fillId="2" borderId="4" xfId="0" applyNumberFormat="1" applyFont="1" applyFill="1" applyBorder="1" applyAlignment="1">
      <alignment horizontal="center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10" fontId="9" fillId="2" borderId="1" xfId="2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14" fillId="2" borderId="0" xfId="0" applyNumberFormat="1" applyFont="1" applyFill="1" applyBorder="1"/>
    <xf numFmtId="43" fontId="14" fillId="0" borderId="0" xfId="1" applyFont="1" applyFill="1" applyBorder="1"/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7" fillId="3" borderId="0" xfId="0" applyFont="1" applyFill="1" applyBorder="1"/>
    <xf numFmtId="10" fontId="9" fillId="3" borderId="1" xfId="2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164" fontId="4" fillId="2" borderId="1" xfId="3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2" fillId="2" borderId="0" xfId="0" applyFont="1" applyFill="1" applyBorder="1"/>
    <xf numFmtId="0" fontId="3" fillId="5" borderId="1" xfId="0" applyNumberFormat="1" applyFont="1" applyFill="1" applyBorder="1" applyAlignment="1">
      <alignment horizontal="center" vertical="center" wrapText="1" readingOrder="1"/>
    </xf>
    <xf numFmtId="0" fontId="12" fillId="4" borderId="2" xfId="0" applyNumberFormat="1" applyFont="1" applyFill="1" applyBorder="1" applyAlignment="1">
      <alignment horizontal="center" vertical="center" wrapText="1" readingOrder="1"/>
    </xf>
    <xf numFmtId="0" fontId="12" fillId="4" borderId="3" xfId="0" applyNumberFormat="1" applyFont="1" applyFill="1" applyBorder="1" applyAlignment="1">
      <alignment horizontal="center" vertical="center" wrapText="1" readingOrder="1"/>
    </xf>
    <xf numFmtId="0" fontId="12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2" fillId="3" borderId="3" xfId="0" applyNumberFormat="1" applyFont="1" applyFill="1" applyBorder="1" applyAlignment="1">
      <alignment horizontal="center" vertical="center" wrapText="1" readingOrder="1"/>
    </xf>
    <xf numFmtId="0" fontId="12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5</xdr:col>
      <xdr:colOff>1276349</xdr:colOff>
      <xdr:row>4</xdr:row>
      <xdr:rowOff>133350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47650"/>
          <a:ext cx="3209924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abSelected="1" workbookViewId="0">
      <pane ySplit="9" topLeftCell="A10" activePane="bottomLeft" state="frozen"/>
      <selection pane="bottomLeft" activeCell="A51" sqref="A51:XFD51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27.5703125" style="1" customWidth="1"/>
    <col min="7" max="10" width="18.85546875" style="1" customWidth="1"/>
    <col min="11" max="11" width="0" style="1" hidden="1" customWidth="1"/>
    <col min="12" max="12" width="14.85546875" style="1" customWidth="1"/>
    <col min="13" max="13" width="12.7109375" style="1" customWidth="1"/>
    <col min="14" max="14" width="14" style="1" customWidth="1"/>
    <col min="15" max="15" width="11.42578125" style="1"/>
    <col min="16" max="16" width="16.140625" style="13" bestFit="1" customWidth="1"/>
    <col min="17" max="17" width="14.28515625" style="1" bestFit="1" customWidth="1"/>
    <col min="18" max="16384" width="11.42578125" style="1"/>
  </cols>
  <sheetData>
    <row r="1" spans="1:16" x14ac:dyDescent="0.25">
      <c r="A1" s="43" t="s">
        <v>269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x14ac:dyDescent="0.25">
      <c r="A3" s="43" t="s">
        <v>287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6" ht="15" customHeight="1" x14ac:dyDescent="0.25">
      <c r="A4" s="44" t="s">
        <v>270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6" ht="15" customHeight="1" x14ac:dyDescent="0.25">
      <c r="A5" s="44" t="s">
        <v>271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ht="15" customHeight="1" x14ac:dyDescent="0.25">
      <c r="A6" s="44" t="s">
        <v>272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 spans="1:16" ht="15" customHeight="1" x14ac:dyDescent="0.25"/>
    <row r="9" spans="1:16" ht="15" customHeight="1" x14ac:dyDescent="0.25">
      <c r="A9" s="3" t="s">
        <v>9</v>
      </c>
      <c r="B9" s="3" t="s">
        <v>10</v>
      </c>
      <c r="C9" s="3" t="s">
        <v>11</v>
      </c>
      <c r="D9" s="3" t="s">
        <v>12</v>
      </c>
      <c r="E9" s="3" t="s">
        <v>17</v>
      </c>
      <c r="F9" s="3" t="s">
        <v>19</v>
      </c>
      <c r="G9" s="3" t="s">
        <v>23</v>
      </c>
      <c r="H9" s="3" t="s">
        <v>27</v>
      </c>
      <c r="I9" s="3" t="s">
        <v>28</v>
      </c>
      <c r="J9" s="3" t="s">
        <v>30</v>
      </c>
      <c r="K9" s="4"/>
      <c r="L9" s="27" t="s">
        <v>284</v>
      </c>
      <c r="M9" s="27" t="s">
        <v>285</v>
      </c>
      <c r="N9" s="27" t="s">
        <v>286</v>
      </c>
    </row>
    <row r="10" spans="1:16" ht="22.5" x14ac:dyDescent="0.25">
      <c r="A10" s="5" t="s">
        <v>34</v>
      </c>
      <c r="B10" s="5" t="s">
        <v>35</v>
      </c>
      <c r="C10" s="5" t="s">
        <v>34</v>
      </c>
      <c r="D10" s="5" t="s">
        <v>34</v>
      </c>
      <c r="E10" s="5" t="s">
        <v>37</v>
      </c>
      <c r="F10" s="6" t="s">
        <v>39</v>
      </c>
      <c r="G10" s="33">
        <v>4227288461</v>
      </c>
      <c r="H10" s="33">
        <v>2092409840</v>
      </c>
      <c r="I10" s="33">
        <v>2092409840</v>
      </c>
      <c r="J10" s="33">
        <v>2092409840</v>
      </c>
      <c r="L10" s="7">
        <f>H10/G10</f>
        <v>0.49497682954548677</v>
      </c>
      <c r="M10" s="7">
        <f t="shared" ref="M10:N25" si="0">I10/H10</f>
        <v>1</v>
      </c>
      <c r="N10" s="7">
        <f t="shared" si="0"/>
        <v>1</v>
      </c>
      <c r="P10" s="14"/>
    </row>
    <row r="11" spans="1:16" x14ac:dyDescent="0.25">
      <c r="A11" s="5" t="s">
        <v>34</v>
      </c>
      <c r="B11" s="5" t="s">
        <v>35</v>
      </c>
      <c r="C11" s="5" t="s">
        <v>34</v>
      </c>
      <c r="D11" s="5" t="s">
        <v>40</v>
      </c>
      <c r="E11" s="5" t="s">
        <v>37</v>
      </c>
      <c r="F11" s="6" t="s">
        <v>41</v>
      </c>
      <c r="G11" s="33">
        <v>518231527</v>
      </c>
      <c r="H11" s="33">
        <v>226150095</v>
      </c>
      <c r="I11" s="33">
        <v>226150095</v>
      </c>
      <c r="J11" s="33">
        <v>226150095</v>
      </c>
      <c r="L11" s="7">
        <f t="shared" ref="L11:N48" si="1">H11/G11</f>
        <v>0.43638814548617766</v>
      </c>
      <c r="M11" s="7">
        <f t="shared" si="0"/>
        <v>1</v>
      </c>
      <c r="N11" s="7">
        <f t="shared" si="0"/>
        <v>1</v>
      </c>
      <c r="P11" s="14"/>
    </row>
    <row r="12" spans="1:16" x14ac:dyDescent="0.25">
      <c r="A12" s="5" t="s">
        <v>34</v>
      </c>
      <c r="B12" s="5" t="s">
        <v>35</v>
      </c>
      <c r="C12" s="5" t="s">
        <v>34</v>
      </c>
      <c r="D12" s="5" t="s">
        <v>42</v>
      </c>
      <c r="E12" s="5" t="s">
        <v>37</v>
      </c>
      <c r="F12" s="6" t="s">
        <v>43</v>
      </c>
      <c r="G12" s="33">
        <v>2343014474</v>
      </c>
      <c r="H12" s="33">
        <v>1038380737</v>
      </c>
      <c r="I12" s="33">
        <v>1038380737</v>
      </c>
      <c r="J12" s="33">
        <v>1038380737</v>
      </c>
      <c r="L12" s="7">
        <f t="shared" si="1"/>
        <v>0.44318152897590679</v>
      </c>
      <c r="M12" s="7">
        <f t="shared" si="0"/>
        <v>1</v>
      </c>
      <c r="N12" s="7">
        <f t="shared" si="0"/>
        <v>1</v>
      </c>
      <c r="P12" s="14"/>
    </row>
    <row r="13" spans="1:16" ht="33.75" x14ac:dyDescent="0.25">
      <c r="A13" s="5" t="s">
        <v>34</v>
      </c>
      <c r="B13" s="5" t="s">
        <v>35</v>
      </c>
      <c r="C13" s="5" t="s">
        <v>34</v>
      </c>
      <c r="D13" s="5" t="s">
        <v>44</v>
      </c>
      <c r="E13" s="5" t="s">
        <v>37</v>
      </c>
      <c r="F13" s="6" t="s">
        <v>45</v>
      </c>
      <c r="G13" s="33">
        <v>142755042</v>
      </c>
      <c r="H13" s="33">
        <v>96526021</v>
      </c>
      <c r="I13" s="33">
        <v>96526021</v>
      </c>
      <c r="J13" s="33">
        <v>96526021</v>
      </c>
      <c r="L13" s="7">
        <f t="shared" si="1"/>
        <v>0.67616540647299872</v>
      </c>
      <c r="M13" s="7">
        <f t="shared" si="0"/>
        <v>1</v>
      </c>
      <c r="N13" s="7">
        <f t="shared" si="0"/>
        <v>1</v>
      </c>
      <c r="P13" s="14"/>
    </row>
    <row r="14" spans="1:16" ht="22.5" x14ac:dyDescent="0.25">
      <c r="A14" s="5" t="s">
        <v>34</v>
      </c>
      <c r="B14" s="5" t="s">
        <v>35</v>
      </c>
      <c r="C14" s="5" t="s">
        <v>46</v>
      </c>
      <c r="D14" s="5"/>
      <c r="E14" s="5" t="s">
        <v>37</v>
      </c>
      <c r="F14" s="6" t="s">
        <v>47</v>
      </c>
      <c r="G14" s="33">
        <v>9151000000</v>
      </c>
      <c r="H14" s="33">
        <v>8956680608</v>
      </c>
      <c r="I14" s="33">
        <v>4545229536</v>
      </c>
      <c r="J14" s="33">
        <v>4542055136</v>
      </c>
      <c r="L14" s="7">
        <f t="shared" si="1"/>
        <v>0.97876522871817284</v>
      </c>
      <c r="M14" s="7">
        <f t="shared" si="0"/>
        <v>0.50746808275604416</v>
      </c>
      <c r="N14" s="7">
        <f t="shared" si="0"/>
        <v>0.99930159742762004</v>
      </c>
      <c r="P14" s="14"/>
    </row>
    <row r="15" spans="1:16" ht="33.75" x14ac:dyDescent="0.25">
      <c r="A15" s="5" t="s">
        <v>34</v>
      </c>
      <c r="B15" s="5" t="s">
        <v>35</v>
      </c>
      <c r="C15" s="5" t="s">
        <v>42</v>
      </c>
      <c r="D15" s="5"/>
      <c r="E15" s="5" t="s">
        <v>37</v>
      </c>
      <c r="F15" s="6" t="s">
        <v>48</v>
      </c>
      <c r="G15" s="33">
        <v>2157710496</v>
      </c>
      <c r="H15" s="33">
        <v>972807578</v>
      </c>
      <c r="I15" s="33">
        <v>972807578</v>
      </c>
      <c r="J15" s="33">
        <v>972807578</v>
      </c>
      <c r="L15" s="7">
        <f t="shared" si="1"/>
        <v>0.45085176153307271</v>
      </c>
      <c r="M15" s="7">
        <f t="shared" si="0"/>
        <v>1</v>
      </c>
      <c r="N15" s="7">
        <f>J15/I15</f>
        <v>1</v>
      </c>
      <c r="P15" s="14"/>
    </row>
    <row r="16" spans="1:16" x14ac:dyDescent="0.25">
      <c r="A16" s="40" t="s">
        <v>273</v>
      </c>
      <c r="B16" s="41"/>
      <c r="C16" s="41"/>
      <c r="D16" s="41"/>
      <c r="E16" s="41"/>
      <c r="F16" s="42"/>
      <c r="G16" s="8">
        <f>SUM(G10:G15)</f>
        <v>18540000000</v>
      </c>
      <c r="H16" s="8">
        <f>SUM(H10:H15)</f>
        <v>13382954879</v>
      </c>
      <c r="I16" s="8">
        <f>SUM(I10:I15)</f>
        <v>8971503807</v>
      </c>
      <c r="J16" s="8">
        <f>SUM(J10:J15)</f>
        <v>8968329407</v>
      </c>
      <c r="K16" s="9"/>
      <c r="L16" s="10">
        <f t="shared" si="1"/>
        <v>0.72184222648327945</v>
      </c>
      <c r="M16" s="10">
        <f t="shared" si="0"/>
        <v>0.67036793354789881</v>
      </c>
      <c r="N16" s="10">
        <f t="shared" si="0"/>
        <v>0.9996461685723721</v>
      </c>
      <c r="P16" s="14"/>
    </row>
    <row r="17" spans="1:16" x14ac:dyDescent="0.25">
      <c r="A17" s="5" t="s">
        <v>46</v>
      </c>
      <c r="B17" s="5" t="s">
        <v>35</v>
      </c>
      <c r="C17" s="5" t="s">
        <v>49</v>
      </c>
      <c r="D17" s="5"/>
      <c r="E17" s="5" t="s">
        <v>37</v>
      </c>
      <c r="F17" s="6" t="s">
        <v>50</v>
      </c>
      <c r="G17" s="33">
        <v>34936000</v>
      </c>
      <c r="H17" s="33">
        <v>29895000</v>
      </c>
      <c r="I17" s="33">
        <v>29895000</v>
      </c>
      <c r="J17" s="33">
        <v>29895000</v>
      </c>
      <c r="L17" s="7">
        <f>H17/G17</f>
        <v>0.85570757957407828</v>
      </c>
      <c r="M17" s="7">
        <f>I17/H17</f>
        <v>1</v>
      </c>
      <c r="N17" s="7">
        <f>J17/I17</f>
        <v>1</v>
      </c>
      <c r="P17" s="14"/>
    </row>
    <row r="18" spans="1:16" ht="22.5" x14ac:dyDescent="0.25">
      <c r="A18" s="5" t="s">
        <v>46</v>
      </c>
      <c r="B18" s="5" t="s">
        <v>35</v>
      </c>
      <c r="C18" s="5" t="s">
        <v>40</v>
      </c>
      <c r="D18" s="5"/>
      <c r="E18" s="5" t="s">
        <v>37</v>
      </c>
      <c r="F18" s="6" t="s">
        <v>51</v>
      </c>
      <c r="G18" s="33">
        <v>3094064000</v>
      </c>
      <c r="H18" s="33">
        <v>2014181185.26</v>
      </c>
      <c r="I18" s="33">
        <v>1075564293.5999999</v>
      </c>
      <c r="J18" s="33">
        <v>1041687787.6</v>
      </c>
      <c r="L18" s="7">
        <f t="shared" si="1"/>
        <v>0.65098239249737566</v>
      </c>
      <c r="M18" s="7">
        <f t="shared" si="0"/>
        <v>0.53399580011525183</v>
      </c>
      <c r="N18" s="7">
        <f t="shared" si="0"/>
        <v>0.96850350443801692</v>
      </c>
      <c r="P18" s="14"/>
    </row>
    <row r="19" spans="1:16" x14ac:dyDescent="0.25">
      <c r="A19" s="40" t="s">
        <v>274</v>
      </c>
      <c r="B19" s="41"/>
      <c r="C19" s="41"/>
      <c r="D19" s="41"/>
      <c r="E19" s="41"/>
      <c r="F19" s="42"/>
      <c r="G19" s="8">
        <f>SUM(G17:G18)</f>
        <v>3129000000</v>
      </c>
      <c r="H19" s="8">
        <f t="shared" ref="H19:J19" si="2">SUM(H17:H18)</f>
        <v>2044076185.26</v>
      </c>
      <c r="I19" s="8">
        <f t="shared" si="2"/>
        <v>1105459293.5999999</v>
      </c>
      <c r="J19" s="8">
        <f t="shared" si="2"/>
        <v>1071582787.6</v>
      </c>
      <c r="K19" s="9"/>
      <c r="L19" s="10">
        <f t="shared" si="1"/>
        <v>0.65326819599232977</v>
      </c>
      <c r="M19" s="10">
        <f t="shared" si="0"/>
        <v>0.54081119949029155</v>
      </c>
      <c r="N19" s="10">
        <f t="shared" si="0"/>
        <v>0.96935526600018096</v>
      </c>
      <c r="P19" s="14"/>
    </row>
    <row r="20" spans="1:16" ht="22.5" x14ac:dyDescent="0.25">
      <c r="A20" s="5" t="s">
        <v>49</v>
      </c>
      <c r="B20" s="5" t="s">
        <v>34</v>
      </c>
      <c r="C20" s="5" t="s">
        <v>34</v>
      </c>
      <c r="D20" s="5" t="s">
        <v>49</v>
      </c>
      <c r="E20" s="5" t="s">
        <v>37</v>
      </c>
      <c r="F20" s="6" t="s">
        <v>52</v>
      </c>
      <c r="G20" s="33">
        <v>67000000</v>
      </c>
      <c r="H20" s="33">
        <v>67000000</v>
      </c>
      <c r="I20" s="33">
        <v>46110000</v>
      </c>
      <c r="J20" s="33">
        <v>46110000</v>
      </c>
      <c r="L20" s="7">
        <f t="shared" si="1"/>
        <v>1</v>
      </c>
      <c r="M20" s="7">
        <v>0</v>
      </c>
      <c r="N20" s="7">
        <v>0</v>
      </c>
      <c r="P20" s="14"/>
    </row>
    <row r="21" spans="1:16" ht="33.75" x14ac:dyDescent="0.25">
      <c r="A21" s="5" t="s">
        <v>49</v>
      </c>
      <c r="B21" s="5" t="s">
        <v>34</v>
      </c>
      <c r="C21" s="5" t="s">
        <v>34</v>
      </c>
      <c r="D21" s="5" t="s">
        <v>40</v>
      </c>
      <c r="E21" s="5" t="s">
        <v>37</v>
      </c>
      <c r="F21" s="6" t="s">
        <v>53</v>
      </c>
      <c r="G21" s="33">
        <v>75000000</v>
      </c>
      <c r="H21" s="33">
        <v>75000000</v>
      </c>
      <c r="I21" s="33">
        <v>0</v>
      </c>
      <c r="J21" s="33">
        <v>0</v>
      </c>
      <c r="L21" s="7">
        <f t="shared" si="1"/>
        <v>1</v>
      </c>
      <c r="M21" s="7">
        <v>0</v>
      </c>
      <c r="N21" s="7">
        <v>0</v>
      </c>
      <c r="P21" s="14"/>
    </row>
    <row r="22" spans="1:16" ht="22.5" x14ac:dyDescent="0.25">
      <c r="A22" s="5" t="s">
        <v>49</v>
      </c>
      <c r="B22" s="5" t="s">
        <v>46</v>
      </c>
      <c r="C22" s="5" t="s">
        <v>34</v>
      </c>
      <c r="D22" s="5" t="s">
        <v>34</v>
      </c>
      <c r="E22" s="5" t="s">
        <v>54</v>
      </c>
      <c r="F22" s="6" t="s">
        <v>55</v>
      </c>
      <c r="G22" s="33">
        <v>551000000</v>
      </c>
      <c r="H22" s="33">
        <v>0</v>
      </c>
      <c r="I22" s="33">
        <v>0</v>
      </c>
      <c r="J22" s="33">
        <v>0</v>
      </c>
      <c r="L22" s="7">
        <f t="shared" si="1"/>
        <v>0</v>
      </c>
      <c r="M22" s="7">
        <v>0</v>
      </c>
      <c r="N22" s="7">
        <v>0</v>
      </c>
      <c r="P22" s="14"/>
    </row>
    <row r="23" spans="1:16" x14ac:dyDescent="0.25">
      <c r="A23" s="5" t="s">
        <v>49</v>
      </c>
      <c r="B23" s="5" t="s">
        <v>56</v>
      </c>
      <c r="C23" s="5" t="s">
        <v>34</v>
      </c>
      <c r="D23" s="5" t="s">
        <v>34</v>
      </c>
      <c r="E23" s="5" t="s">
        <v>37</v>
      </c>
      <c r="F23" s="6" t="s">
        <v>57</v>
      </c>
      <c r="G23" s="33">
        <v>423000000</v>
      </c>
      <c r="H23" s="33">
        <v>192309999</v>
      </c>
      <c r="I23" s="33">
        <v>192309999</v>
      </c>
      <c r="J23" s="33">
        <v>192309999</v>
      </c>
      <c r="L23" s="7">
        <f t="shared" si="1"/>
        <v>0.4546335673758865</v>
      </c>
      <c r="M23" s="7">
        <f>I23/H23</f>
        <v>1</v>
      </c>
      <c r="N23" s="7">
        <f>J23/I23</f>
        <v>1</v>
      </c>
      <c r="P23" s="14"/>
    </row>
    <row r="24" spans="1:16" x14ac:dyDescent="0.25">
      <c r="A24" s="40" t="s">
        <v>275</v>
      </c>
      <c r="B24" s="41"/>
      <c r="C24" s="41"/>
      <c r="D24" s="41"/>
      <c r="E24" s="41"/>
      <c r="F24" s="42"/>
      <c r="G24" s="8">
        <f>SUM(G20:G23)</f>
        <v>1116000000</v>
      </c>
      <c r="H24" s="8">
        <f>SUM(H20:H23)</f>
        <v>334309999</v>
      </c>
      <c r="I24" s="8">
        <f>SUM(I20:I23)</f>
        <v>238419999</v>
      </c>
      <c r="J24" s="8">
        <f>SUM(J20:J23)</f>
        <v>238419999</v>
      </c>
      <c r="K24" s="9"/>
      <c r="L24" s="10">
        <f t="shared" si="1"/>
        <v>0.29956093100358422</v>
      </c>
      <c r="M24" s="10">
        <f>SUM(M20:M23)</f>
        <v>1</v>
      </c>
      <c r="N24" s="10">
        <f>SUM(N20:N23)</f>
        <v>1</v>
      </c>
      <c r="P24" s="14"/>
    </row>
    <row r="25" spans="1:16" ht="56.25" x14ac:dyDescent="0.25">
      <c r="A25" s="5" t="s">
        <v>59</v>
      </c>
      <c r="B25" s="5" t="s">
        <v>60</v>
      </c>
      <c r="C25" s="5" t="s">
        <v>46</v>
      </c>
      <c r="D25" s="5" t="s">
        <v>1</v>
      </c>
      <c r="E25" s="5" t="s">
        <v>37</v>
      </c>
      <c r="F25" s="6" t="s">
        <v>61</v>
      </c>
      <c r="G25" s="33">
        <v>13385414150</v>
      </c>
      <c r="H25" s="33">
        <v>12899230045</v>
      </c>
      <c r="I25" s="33">
        <v>10387952095</v>
      </c>
      <c r="J25" s="33">
        <v>3916566000</v>
      </c>
      <c r="L25" s="7">
        <f t="shared" si="1"/>
        <v>0.96367806781682586</v>
      </c>
      <c r="M25" s="7">
        <f t="shared" si="0"/>
        <v>0.80531567068428078</v>
      </c>
      <c r="N25" s="7">
        <f>J25/I25</f>
        <v>0.3770296555261502</v>
      </c>
      <c r="P25" s="14"/>
    </row>
    <row r="26" spans="1:16" x14ac:dyDescent="0.25">
      <c r="A26" s="40" t="s">
        <v>276</v>
      </c>
      <c r="B26" s="41"/>
      <c r="C26" s="41"/>
      <c r="D26" s="41"/>
      <c r="E26" s="41"/>
      <c r="F26" s="42"/>
      <c r="G26" s="8">
        <f>SUM(G25)</f>
        <v>13385414150</v>
      </c>
      <c r="H26" s="8">
        <f t="shared" ref="H26:J26" si="3">SUM(H25)</f>
        <v>12899230045</v>
      </c>
      <c r="I26" s="8">
        <f t="shared" si="3"/>
        <v>10387952095</v>
      </c>
      <c r="J26" s="8">
        <f t="shared" si="3"/>
        <v>3916566000</v>
      </c>
      <c r="K26" s="9"/>
      <c r="L26" s="10">
        <f t="shared" si="1"/>
        <v>0.96367806781682586</v>
      </c>
      <c r="M26" s="10">
        <f t="shared" si="1"/>
        <v>0.80531567068428078</v>
      </c>
      <c r="N26" s="10">
        <f>J26/I26</f>
        <v>0.3770296555261502</v>
      </c>
      <c r="P26" s="14"/>
    </row>
    <row r="27" spans="1:16" ht="56.25" x14ac:dyDescent="0.25">
      <c r="A27" s="5" t="s">
        <v>62</v>
      </c>
      <c r="B27" s="5" t="s">
        <v>60</v>
      </c>
      <c r="C27" s="5" t="s">
        <v>34</v>
      </c>
      <c r="D27" s="5" t="s">
        <v>1</v>
      </c>
      <c r="E27" s="5" t="s">
        <v>54</v>
      </c>
      <c r="F27" s="6" t="s">
        <v>63</v>
      </c>
      <c r="G27" s="33">
        <v>4000000000</v>
      </c>
      <c r="H27" s="33">
        <v>140000000</v>
      </c>
      <c r="I27" s="33">
        <v>0</v>
      </c>
      <c r="J27" s="33">
        <v>0</v>
      </c>
      <c r="L27" s="7">
        <f t="shared" si="1"/>
        <v>3.5000000000000003E-2</v>
      </c>
      <c r="M27" s="7">
        <v>0</v>
      </c>
      <c r="N27" s="7">
        <v>0</v>
      </c>
      <c r="P27" s="14"/>
    </row>
    <row r="28" spans="1:16" ht="56.25" x14ac:dyDescent="0.25">
      <c r="A28" s="5" t="s">
        <v>62</v>
      </c>
      <c r="B28" s="5" t="s">
        <v>60</v>
      </c>
      <c r="C28" s="5" t="s">
        <v>34</v>
      </c>
      <c r="D28" s="5" t="s">
        <v>1</v>
      </c>
      <c r="E28" s="5" t="s">
        <v>64</v>
      </c>
      <c r="F28" s="6" t="s">
        <v>63</v>
      </c>
      <c r="G28" s="33">
        <v>301000000</v>
      </c>
      <c r="H28" s="33">
        <v>50000000</v>
      </c>
      <c r="I28" s="33">
        <v>0</v>
      </c>
      <c r="J28" s="33">
        <v>0</v>
      </c>
      <c r="L28" s="7">
        <f t="shared" si="1"/>
        <v>0.16611295681063123</v>
      </c>
      <c r="M28" s="7">
        <v>0</v>
      </c>
      <c r="N28" s="7">
        <v>0</v>
      </c>
      <c r="P28" s="14"/>
    </row>
    <row r="29" spans="1:16" ht="33.75" x14ac:dyDescent="0.25">
      <c r="A29" s="5" t="s">
        <v>62</v>
      </c>
      <c r="B29" s="5" t="s">
        <v>60</v>
      </c>
      <c r="C29" s="5" t="s">
        <v>46</v>
      </c>
      <c r="D29" s="5" t="s">
        <v>1</v>
      </c>
      <c r="E29" s="5" t="s">
        <v>54</v>
      </c>
      <c r="F29" s="6" t="s">
        <v>65</v>
      </c>
      <c r="G29" s="33">
        <v>214262689544</v>
      </c>
      <c r="H29" s="33">
        <v>159645120651</v>
      </c>
      <c r="I29" s="33">
        <v>129420599159</v>
      </c>
      <c r="J29" s="33">
        <v>36744732773</v>
      </c>
      <c r="L29" s="7">
        <f t="shared" si="1"/>
        <v>0.74509062212726496</v>
      </c>
      <c r="M29" s="7">
        <f t="shared" si="1"/>
        <v>0.81067682263791963</v>
      </c>
      <c r="N29" s="7">
        <f>J29/I29</f>
        <v>0.28391718947195699</v>
      </c>
      <c r="P29" s="14"/>
    </row>
    <row r="30" spans="1:16" ht="56.25" x14ac:dyDescent="0.25">
      <c r="A30" s="5" t="s">
        <v>62</v>
      </c>
      <c r="B30" s="5" t="s">
        <v>60</v>
      </c>
      <c r="C30" s="5" t="s">
        <v>40</v>
      </c>
      <c r="D30" s="5" t="s">
        <v>1</v>
      </c>
      <c r="E30" s="5" t="s">
        <v>54</v>
      </c>
      <c r="F30" s="6" t="s">
        <v>66</v>
      </c>
      <c r="G30" s="33">
        <v>15301062000</v>
      </c>
      <c r="H30" s="33">
        <v>15301062000</v>
      </c>
      <c r="I30" s="33">
        <v>15301062000</v>
      </c>
      <c r="J30" s="33">
        <v>15301062000</v>
      </c>
      <c r="L30" s="7">
        <f t="shared" si="1"/>
        <v>1</v>
      </c>
      <c r="M30" s="7">
        <f t="shared" si="1"/>
        <v>1</v>
      </c>
      <c r="N30" s="7">
        <f>J30/I30</f>
        <v>1</v>
      </c>
      <c r="P30" s="14"/>
    </row>
    <row r="31" spans="1:16" ht="67.5" x14ac:dyDescent="0.25">
      <c r="A31" s="5" t="s">
        <v>62</v>
      </c>
      <c r="B31" s="5" t="s">
        <v>60</v>
      </c>
      <c r="C31" s="5" t="s">
        <v>67</v>
      </c>
      <c r="D31" s="5" t="s">
        <v>1</v>
      </c>
      <c r="E31" s="5" t="s">
        <v>54</v>
      </c>
      <c r="F31" s="6" t="s">
        <v>68</v>
      </c>
      <c r="G31" s="33">
        <v>2000000000</v>
      </c>
      <c r="H31" s="33">
        <v>1119450000</v>
      </c>
      <c r="I31" s="33">
        <v>500000000</v>
      </c>
      <c r="J31" s="33">
        <v>500000000</v>
      </c>
      <c r="L31" s="7">
        <f t="shared" si="1"/>
        <v>0.55972500000000003</v>
      </c>
      <c r="M31" s="7">
        <f t="shared" si="1"/>
        <v>0.44664790745455357</v>
      </c>
      <c r="N31" s="7">
        <f>J31/I31</f>
        <v>1</v>
      </c>
      <c r="P31" s="14"/>
    </row>
    <row r="32" spans="1:16" ht="67.5" x14ac:dyDescent="0.25">
      <c r="A32" s="5" t="s">
        <v>62</v>
      </c>
      <c r="B32" s="5" t="s">
        <v>60</v>
      </c>
      <c r="C32" s="5" t="s">
        <v>67</v>
      </c>
      <c r="D32" s="5" t="s">
        <v>1</v>
      </c>
      <c r="E32" s="5" t="s">
        <v>64</v>
      </c>
      <c r="F32" s="6" t="s">
        <v>68</v>
      </c>
      <c r="G32" s="33">
        <v>749000000</v>
      </c>
      <c r="H32" s="33">
        <v>649000000</v>
      </c>
      <c r="I32" s="33">
        <v>0</v>
      </c>
      <c r="J32" s="33">
        <v>0</v>
      </c>
      <c r="L32" s="7">
        <f t="shared" si="1"/>
        <v>0.86648865153538046</v>
      </c>
      <c r="M32" s="7">
        <f t="shared" si="1"/>
        <v>0</v>
      </c>
      <c r="N32" s="7">
        <v>0</v>
      </c>
      <c r="P32" s="14"/>
    </row>
    <row r="33" spans="1:17" x14ac:dyDescent="0.25">
      <c r="A33" s="40" t="s">
        <v>277</v>
      </c>
      <c r="B33" s="41"/>
      <c r="C33" s="41"/>
      <c r="D33" s="41"/>
      <c r="E33" s="41"/>
      <c r="F33" s="42"/>
      <c r="G33" s="8">
        <f>SUM(G27:G32)</f>
        <v>236613751544</v>
      </c>
      <c r="H33" s="8">
        <f t="shared" ref="H33:J33" si="4">SUM(H27:H32)</f>
        <v>176904632651</v>
      </c>
      <c r="I33" s="8">
        <f t="shared" si="4"/>
        <v>145221661159</v>
      </c>
      <c r="J33" s="8">
        <f t="shared" si="4"/>
        <v>52545794773</v>
      </c>
      <c r="K33" s="9"/>
      <c r="L33" s="10">
        <f t="shared" si="1"/>
        <v>0.74765152699970328</v>
      </c>
      <c r="M33" s="10">
        <f t="shared" si="1"/>
        <v>0.82090366421039618</v>
      </c>
      <c r="N33" s="10">
        <v>0</v>
      </c>
      <c r="P33" s="14"/>
      <c r="Q33" s="12"/>
    </row>
    <row r="34" spans="1:17" ht="67.5" x14ac:dyDescent="0.25">
      <c r="A34" s="5" t="s">
        <v>69</v>
      </c>
      <c r="B34" s="5" t="s">
        <v>60</v>
      </c>
      <c r="C34" s="5" t="s">
        <v>70</v>
      </c>
      <c r="D34" s="5" t="s">
        <v>1</v>
      </c>
      <c r="E34" s="5" t="s">
        <v>54</v>
      </c>
      <c r="F34" s="6" t="s">
        <v>71</v>
      </c>
      <c r="G34" s="33">
        <v>47497202226</v>
      </c>
      <c r="H34" s="33">
        <v>47497202226</v>
      </c>
      <c r="I34" s="33">
        <v>46447202226</v>
      </c>
      <c r="J34" s="33">
        <v>1250000000</v>
      </c>
      <c r="L34" s="7">
        <f t="shared" si="1"/>
        <v>1</v>
      </c>
      <c r="M34" s="7">
        <f t="shared" si="1"/>
        <v>0.97789343475424262</v>
      </c>
      <c r="N34" s="7">
        <f t="shared" si="1"/>
        <v>2.6912277598935351E-2</v>
      </c>
      <c r="P34" s="14"/>
    </row>
    <row r="35" spans="1:17" ht="67.5" x14ac:dyDescent="0.25">
      <c r="A35" s="5" t="s">
        <v>69</v>
      </c>
      <c r="B35" s="5" t="s">
        <v>60</v>
      </c>
      <c r="C35" s="5" t="s">
        <v>70</v>
      </c>
      <c r="D35" s="5" t="s">
        <v>1</v>
      </c>
      <c r="E35" s="5" t="s">
        <v>64</v>
      </c>
      <c r="F35" s="6" t="s">
        <v>71</v>
      </c>
      <c r="G35" s="33">
        <v>942081700</v>
      </c>
      <c r="H35" s="33">
        <v>120000000</v>
      </c>
      <c r="I35" s="33">
        <v>120000000</v>
      </c>
      <c r="J35" s="33">
        <v>0</v>
      </c>
      <c r="L35" s="7">
        <f t="shared" si="1"/>
        <v>0.1273774875363782</v>
      </c>
      <c r="M35" s="7">
        <v>0</v>
      </c>
      <c r="N35" s="7">
        <f t="shared" si="1"/>
        <v>0</v>
      </c>
      <c r="P35" s="14"/>
    </row>
    <row r="36" spans="1:17" ht="33.75" x14ac:dyDescent="0.25">
      <c r="A36" s="5" t="s">
        <v>69</v>
      </c>
      <c r="B36" s="5" t="s">
        <v>60</v>
      </c>
      <c r="C36" s="5" t="s">
        <v>72</v>
      </c>
      <c r="D36" s="5" t="s">
        <v>1</v>
      </c>
      <c r="E36" s="5" t="s">
        <v>64</v>
      </c>
      <c r="F36" s="6" t="s">
        <v>73</v>
      </c>
      <c r="G36" s="33">
        <v>12480973200</v>
      </c>
      <c r="H36" s="33">
        <v>10669943218</v>
      </c>
      <c r="I36" s="33">
        <v>0</v>
      </c>
      <c r="J36" s="33">
        <v>0</v>
      </c>
      <c r="L36" s="7">
        <f t="shared" si="1"/>
        <v>0.85489673337332384</v>
      </c>
      <c r="M36" s="7">
        <f t="shared" si="1"/>
        <v>0</v>
      </c>
      <c r="N36" s="7">
        <v>0</v>
      </c>
      <c r="P36" s="14"/>
    </row>
    <row r="37" spans="1:17" ht="15" customHeight="1" x14ac:dyDescent="0.25">
      <c r="A37" s="40" t="s">
        <v>278</v>
      </c>
      <c r="B37" s="41"/>
      <c r="C37" s="41"/>
      <c r="D37" s="41"/>
      <c r="E37" s="41"/>
      <c r="F37" s="42"/>
      <c r="G37" s="8">
        <f>SUM(G34:G36)</f>
        <v>60920257126</v>
      </c>
      <c r="H37" s="8">
        <f>SUM(H34:H36)</f>
        <v>58287145444</v>
      </c>
      <c r="I37" s="8">
        <f>SUM(I34:I36)</f>
        <v>46567202226</v>
      </c>
      <c r="J37" s="8">
        <f>SUM(J34:J36)</f>
        <v>1250000000</v>
      </c>
      <c r="K37" s="9"/>
      <c r="L37" s="10">
        <f t="shared" si="1"/>
        <v>0.95677773196928573</v>
      </c>
      <c r="M37" s="10">
        <f>I37/H37</f>
        <v>0.79892748000054215</v>
      </c>
      <c r="N37" s="10">
        <f t="shared" si="1"/>
        <v>2.6842926786399976E-2</v>
      </c>
      <c r="P37" s="14"/>
    </row>
    <row r="38" spans="1:17" ht="33.75" x14ac:dyDescent="0.25">
      <c r="A38" s="5" t="s">
        <v>74</v>
      </c>
      <c r="B38" s="5" t="s">
        <v>60</v>
      </c>
      <c r="C38" s="5" t="s">
        <v>34</v>
      </c>
      <c r="D38" s="5" t="s">
        <v>1</v>
      </c>
      <c r="E38" s="5" t="s">
        <v>54</v>
      </c>
      <c r="F38" s="6" t="s">
        <v>75</v>
      </c>
      <c r="G38" s="33">
        <v>2500000000</v>
      </c>
      <c r="H38" s="33">
        <v>1755148323</v>
      </c>
      <c r="I38" s="33">
        <v>602747554</v>
      </c>
      <c r="J38" s="33">
        <v>602747554</v>
      </c>
      <c r="L38" s="7">
        <f t="shared" si="1"/>
        <v>0.70205932920000003</v>
      </c>
      <c r="M38" s="7">
        <f t="shared" si="1"/>
        <v>0.34341687599925991</v>
      </c>
      <c r="N38" s="7">
        <f t="shared" si="1"/>
        <v>1</v>
      </c>
      <c r="P38" s="14"/>
    </row>
    <row r="39" spans="1:17" ht="33.75" x14ac:dyDescent="0.25">
      <c r="A39" s="5" t="s">
        <v>74</v>
      </c>
      <c r="B39" s="5" t="s">
        <v>60</v>
      </c>
      <c r="C39" s="5" t="s">
        <v>34</v>
      </c>
      <c r="D39" s="5" t="s">
        <v>1</v>
      </c>
      <c r="E39" s="5" t="s">
        <v>64</v>
      </c>
      <c r="F39" s="6" t="s">
        <v>75</v>
      </c>
      <c r="G39" s="33">
        <v>3705000000</v>
      </c>
      <c r="H39" s="33">
        <v>2610108608</v>
      </c>
      <c r="I39" s="33">
        <v>1468566701</v>
      </c>
      <c r="J39" s="33">
        <v>1051282389</v>
      </c>
      <c r="L39" s="7">
        <f t="shared" si="1"/>
        <v>0.70448275519568149</v>
      </c>
      <c r="M39" s="7">
        <f t="shared" si="1"/>
        <v>0.56264582113511807</v>
      </c>
      <c r="N39" s="7">
        <f t="shared" si="1"/>
        <v>0.71585607128647544</v>
      </c>
      <c r="P39" s="14"/>
    </row>
    <row r="40" spans="1:17" ht="33.75" x14ac:dyDescent="0.25">
      <c r="A40" s="5" t="s">
        <v>74</v>
      </c>
      <c r="B40" s="5" t="s">
        <v>60</v>
      </c>
      <c r="C40" s="5" t="s">
        <v>49</v>
      </c>
      <c r="D40" s="5" t="s">
        <v>1</v>
      </c>
      <c r="E40" s="5" t="s">
        <v>54</v>
      </c>
      <c r="F40" s="6" t="s">
        <v>76</v>
      </c>
      <c r="G40" s="33">
        <v>2800000000</v>
      </c>
      <c r="H40" s="33">
        <v>1418563404.2</v>
      </c>
      <c r="I40" s="33">
        <v>909818518.20000005</v>
      </c>
      <c r="J40" s="33">
        <v>909818518.20000005</v>
      </c>
      <c r="L40" s="7">
        <f t="shared" si="1"/>
        <v>0.50662978721428575</v>
      </c>
      <c r="M40" s="7">
        <f t="shared" si="1"/>
        <v>0.64136612822963168</v>
      </c>
      <c r="N40" s="7">
        <f t="shared" si="1"/>
        <v>1</v>
      </c>
      <c r="P40" s="14"/>
    </row>
    <row r="41" spans="1:17" ht="33.75" x14ac:dyDescent="0.25">
      <c r="A41" s="5" t="s">
        <v>74</v>
      </c>
      <c r="B41" s="5" t="s">
        <v>60</v>
      </c>
      <c r="C41" s="5" t="s">
        <v>49</v>
      </c>
      <c r="D41" s="5" t="s">
        <v>1</v>
      </c>
      <c r="E41" s="5" t="s">
        <v>64</v>
      </c>
      <c r="F41" s="6" t="s">
        <v>76</v>
      </c>
      <c r="G41" s="33">
        <v>5072827180</v>
      </c>
      <c r="H41" s="33">
        <v>1652106904</v>
      </c>
      <c r="I41" s="33">
        <v>667960165.36000001</v>
      </c>
      <c r="J41" s="33">
        <v>667960165.36000001</v>
      </c>
      <c r="L41" s="7">
        <f t="shared" si="1"/>
        <v>0.32567774248520726</v>
      </c>
      <c r="M41" s="7">
        <f t="shared" si="1"/>
        <v>0.40430807700323007</v>
      </c>
      <c r="N41" s="7">
        <f t="shared" si="1"/>
        <v>1</v>
      </c>
      <c r="P41" s="14"/>
    </row>
    <row r="42" spans="1:17" ht="15" customHeight="1" x14ac:dyDescent="0.25">
      <c r="A42" s="40" t="s">
        <v>279</v>
      </c>
      <c r="B42" s="41"/>
      <c r="C42" s="41"/>
      <c r="D42" s="41"/>
      <c r="E42" s="41"/>
      <c r="F42" s="42"/>
      <c r="G42" s="8">
        <f>SUM(G38:G41)</f>
        <v>14077827180</v>
      </c>
      <c r="H42" s="8">
        <f>SUM(H38:H41)</f>
        <v>7435927239.1999998</v>
      </c>
      <c r="I42" s="8">
        <f>SUM(I38:I41)</f>
        <v>3649092938.5599999</v>
      </c>
      <c r="J42" s="8">
        <f>SUM(J38:J41)</f>
        <v>3231808626.5599999</v>
      </c>
      <c r="K42" s="11"/>
      <c r="L42" s="10">
        <f t="shared" si="1"/>
        <v>0.5282013441508947</v>
      </c>
      <c r="M42" s="10">
        <f t="shared" si="1"/>
        <v>0.4907381179475595</v>
      </c>
      <c r="N42" s="10">
        <f t="shared" si="1"/>
        <v>0.88564711312486655</v>
      </c>
      <c r="P42" s="14"/>
    </row>
    <row r="43" spans="1:17" ht="45" x14ac:dyDescent="0.25">
      <c r="A43" s="5" t="s">
        <v>77</v>
      </c>
      <c r="B43" s="5" t="s">
        <v>78</v>
      </c>
      <c r="C43" s="5" t="s">
        <v>34</v>
      </c>
      <c r="D43" s="5" t="s">
        <v>1</v>
      </c>
      <c r="E43" s="5" t="s">
        <v>79</v>
      </c>
      <c r="F43" s="6" t="s">
        <v>80</v>
      </c>
      <c r="G43" s="33">
        <v>30000000000</v>
      </c>
      <c r="H43" s="28">
        <v>0</v>
      </c>
      <c r="I43" s="28">
        <v>0</v>
      </c>
      <c r="J43" s="28">
        <v>0</v>
      </c>
      <c r="L43" s="7">
        <f t="shared" si="1"/>
        <v>0</v>
      </c>
      <c r="M43" s="7">
        <v>0</v>
      </c>
      <c r="N43" s="7">
        <v>0</v>
      </c>
      <c r="P43" s="14"/>
    </row>
    <row r="44" spans="1:17" x14ac:dyDescent="0.25">
      <c r="A44" s="40" t="s">
        <v>280</v>
      </c>
      <c r="B44" s="41"/>
      <c r="C44" s="41"/>
      <c r="D44" s="41"/>
      <c r="E44" s="41"/>
      <c r="F44" s="42"/>
      <c r="G44" s="8">
        <f>SUM(G43)</f>
        <v>30000000000</v>
      </c>
      <c r="H44" s="8">
        <f t="shared" ref="H44:J44" si="5">SUM(H43)</f>
        <v>0</v>
      </c>
      <c r="I44" s="8">
        <f t="shared" si="5"/>
        <v>0</v>
      </c>
      <c r="J44" s="8">
        <f t="shared" si="5"/>
        <v>0</v>
      </c>
      <c r="K44" s="9"/>
      <c r="L44" s="10">
        <f t="shared" si="1"/>
        <v>0</v>
      </c>
      <c r="M44" s="10">
        <v>0</v>
      </c>
      <c r="N44" s="10">
        <v>0</v>
      </c>
      <c r="P44" s="14"/>
    </row>
    <row r="45" spans="1:17" s="21" customFormat="1" x14ac:dyDescent="0.25">
      <c r="A45" s="15"/>
      <c r="B45" s="16"/>
      <c r="C45" s="16"/>
      <c r="D45" s="16"/>
      <c r="E45" s="16"/>
      <c r="F45" s="17"/>
      <c r="G45" s="18"/>
      <c r="H45" s="18"/>
      <c r="I45" s="18"/>
      <c r="J45" s="18"/>
      <c r="K45" s="19"/>
      <c r="L45" s="20"/>
      <c r="M45" s="20"/>
      <c r="N45" s="20"/>
      <c r="P45" s="22"/>
    </row>
    <row r="46" spans="1:17" x14ac:dyDescent="0.25">
      <c r="A46" s="40" t="s">
        <v>283</v>
      </c>
      <c r="B46" s="41"/>
      <c r="C46" s="41"/>
      <c r="D46" s="41"/>
      <c r="E46" s="41"/>
      <c r="F46" s="42"/>
      <c r="G46" s="8">
        <f>G16+G19+G24</f>
        <v>22785000000</v>
      </c>
      <c r="H46" s="8">
        <f>H16+H19+H24</f>
        <v>15761341063.26</v>
      </c>
      <c r="I46" s="8">
        <f t="shared" ref="I46:J46" si="6">I16+I19+I24</f>
        <v>10315383099.6</v>
      </c>
      <c r="J46" s="8">
        <f t="shared" si="6"/>
        <v>10278332193.6</v>
      </c>
      <c r="K46" s="9"/>
      <c r="L46" s="10">
        <f>H46/G46</f>
        <v>0.69174198214878213</v>
      </c>
      <c r="M46" s="10">
        <f>I46/H46</f>
        <v>0.65447369346288453</v>
      </c>
      <c r="N46" s="10">
        <f>J46/I46</f>
        <v>0.99640818904714878</v>
      </c>
      <c r="P46" s="14"/>
    </row>
    <row r="47" spans="1:17" x14ac:dyDescent="0.25">
      <c r="A47" s="40" t="s">
        <v>281</v>
      </c>
      <c r="B47" s="41"/>
      <c r="C47" s="41"/>
      <c r="D47" s="41"/>
      <c r="E47" s="41"/>
      <c r="F47" s="42"/>
      <c r="G47" s="8">
        <f>G44+G42+G37+G33+G26</f>
        <v>354997250000</v>
      </c>
      <c r="H47" s="8">
        <f>H44+H42+H37+H33+H26</f>
        <v>255526935379.20001</v>
      </c>
      <c r="I47" s="8">
        <f>I44+I42+I37+I33+I26</f>
        <v>205825908418.56</v>
      </c>
      <c r="J47" s="8">
        <f>J44+J42+J37+J33+J26</f>
        <v>60944169399.559998</v>
      </c>
      <c r="L47" s="10">
        <f>H47/G47</f>
        <v>0.71979976008039503</v>
      </c>
      <c r="M47" s="10">
        <f t="shared" si="1"/>
        <v>0.8054959376909363</v>
      </c>
      <c r="N47" s="10">
        <f t="shared" si="1"/>
        <v>0.29609571442107363</v>
      </c>
      <c r="P47" s="14"/>
    </row>
    <row r="48" spans="1:17" ht="15" customHeight="1" x14ac:dyDescent="0.25">
      <c r="A48" s="45" t="s">
        <v>282</v>
      </c>
      <c r="B48" s="46"/>
      <c r="C48" s="46"/>
      <c r="D48" s="46"/>
      <c r="E48" s="46"/>
      <c r="F48" s="47"/>
      <c r="G48" s="24">
        <f>G46+G47</f>
        <v>377782250000</v>
      </c>
      <c r="H48" s="24">
        <f>H47+H46</f>
        <v>271288276442.46002</v>
      </c>
      <c r="I48" s="24">
        <f>I47+I46</f>
        <v>216141291518.16</v>
      </c>
      <c r="J48" s="24">
        <f>J47+J46</f>
        <v>71222501593.160004</v>
      </c>
      <c r="K48" s="25"/>
      <c r="L48" s="26">
        <f t="shared" si="1"/>
        <v>0.71810752475125561</v>
      </c>
      <c r="M48" s="26">
        <f t="shared" si="1"/>
        <v>0.79672182798508573</v>
      </c>
      <c r="N48" s="26">
        <f t="shared" si="1"/>
        <v>0.32951825675186153</v>
      </c>
      <c r="P48" s="14"/>
    </row>
    <row r="49" spans="8:14" x14ac:dyDescent="0.25">
      <c r="H49" s="23"/>
      <c r="I49" s="13"/>
      <c r="J49" s="13"/>
      <c r="K49" s="13"/>
      <c r="L49" s="13"/>
      <c r="M49" s="13"/>
      <c r="N49" s="13"/>
    </row>
  </sheetData>
  <mergeCells count="16">
    <mergeCell ref="A47:F47"/>
    <mergeCell ref="A48:F48"/>
    <mergeCell ref="A19:F19"/>
    <mergeCell ref="A24:F24"/>
    <mergeCell ref="A26:F26"/>
    <mergeCell ref="A33:F33"/>
    <mergeCell ref="A37:F37"/>
    <mergeCell ref="A42:F42"/>
    <mergeCell ref="A16:F16"/>
    <mergeCell ref="A46:F46"/>
    <mergeCell ref="A1:N1"/>
    <mergeCell ref="A3:N3"/>
    <mergeCell ref="A4:N4"/>
    <mergeCell ref="A5:N5"/>
    <mergeCell ref="A6:N6"/>
    <mergeCell ref="A44:F44"/>
  </mergeCells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workbookViewId="0">
      <pane ySplit="4" topLeftCell="A5" activePane="bottomLeft" state="frozen"/>
      <selection pane="bottomLeft" activeCell="B14" sqref="B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39" t="s">
        <v>0</v>
      </c>
      <c r="B1" s="39">
        <v>2014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</row>
    <row r="2" spans="1:26" x14ac:dyDescent="0.25">
      <c r="A2" s="39" t="s">
        <v>2</v>
      </c>
      <c r="B2" s="39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</row>
    <row r="3" spans="1:26" x14ac:dyDescent="0.25">
      <c r="A3" s="39" t="s">
        <v>4</v>
      </c>
      <c r="B3" s="39" t="s">
        <v>288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</row>
    <row r="4" spans="1:26" ht="24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  <c r="S4" s="39" t="s">
        <v>23</v>
      </c>
      <c r="T4" s="39" t="s">
        <v>24</v>
      </c>
      <c r="U4" s="39" t="s">
        <v>25</v>
      </c>
      <c r="V4" s="39" t="s">
        <v>26</v>
      </c>
      <c r="W4" s="39" t="s">
        <v>27</v>
      </c>
      <c r="X4" s="39" t="s">
        <v>28</v>
      </c>
      <c r="Y4" s="39" t="s">
        <v>29</v>
      </c>
      <c r="Z4" s="39" t="s">
        <v>30</v>
      </c>
    </row>
    <row r="5" spans="1:26" ht="56.25" x14ac:dyDescent="0.25">
      <c r="A5" s="30" t="s">
        <v>31</v>
      </c>
      <c r="B5" s="31" t="s">
        <v>32</v>
      </c>
      <c r="C5" s="32" t="s">
        <v>81</v>
      </c>
      <c r="D5" s="30" t="s">
        <v>33</v>
      </c>
      <c r="E5" s="30" t="s">
        <v>34</v>
      </c>
      <c r="F5" s="30" t="s">
        <v>35</v>
      </c>
      <c r="G5" s="30" t="s">
        <v>34</v>
      </c>
      <c r="H5" s="30" t="s">
        <v>34</v>
      </c>
      <c r="I5" s="30" t="s">
        <v>34</v>
      </c>
      <c r="J5" s="30"/>
      <c r="K5" s="30"/>
      <c r="L5" s="30" t="s">
        <v>36</v>
      </c>
      <c r="M5" s="30" t="s">
        <v>37</v>
      </c>
      <c r="N5" s="30" t="s">
        <v>38</v>
      </c>
      <c r="O5" s="31" t="s">
        <v>82</v>
      </c>
      <c r="P5" s="33">
        <v>3929277578</v>
      </c>
      <c r="Q5" s="33">
        <v>0</v>
      </c>
      <c r="R5" s="33">
        <v>68188630</v>
      </c>
      <c r="S5" s="33">
        <v>3861088948</v>
      </c>
      <c r="T5" s="33">
        <v>0</v>
      </c>
      <c r="U5" s="33">
        <v>1955637727</v>
      </c>
      <c r="V5" s="33">
        <v>1905451221</v>
      </c>
      <c r="W5" s="33">
        <v>1955637727</v>
      </c>
      <c r="X5" s="33">
        <v>1955637727</v>
      </c>
      <c r="Y5" s="33">
        <v>1955637727</v>
      </c>
      <c r="Z5" s="33">
        <v>1955637727</v>
      </c>
    </row>
    <row r="6" spans="1:26" ht="56.25" x14ac:dyDescent="0.25">
      <c r="A6" s="30" t="s">
        <v>31</v>
      </c>
      <c r="B6" s="31" t="s">
        <v>32</v>
      </c>
      <c r="C6" s="32" t="s">
        <v>83</v>
      </c>
      <c r="D6" s="30" t="s">
        <v>33</v>
      </c>
      <c r="E6" s="30" t="s">
        <v>34</v>
      </c>
      <c r="F6" s="30" t="s">
        <v>35</v>
      </c>
      <c r="G6" s="30" t="s">
        <v>34</v>
      </c>
      <c r="H6" s="30" t="s">
        <v>34</v>
      </c>
      <c r="I6" s="30" t="s">
        <v>46</v>
      </c>
      <c r="J6" s="30"/>
      <c r="K6" s="30"/>
      <c r="L6" s="30" t="s">
        <v>36</v>
      </c>
      <c r="M6" s="30" t="s">
        <v>37</v>
      </c>
      <c r="N6" s="30" t="s">
        <v>38</v>
      </c>
      <c r="O6" s="31" t="s">
        <v>84</v>
      </c>
      <c r="P6" s="33">
        <v>338722422</v>
      </c>
      <c r="Q6" s="33">
        <v>0</v>
      </c>
      <c r="R6" s="33">
        <v>12522909</v>
      </c>
      <c r="S6" s="33">
        <v>326199513</v>
      </c>
      <c r="T6" s="33">
        <v>0</v>
      </c>
      <c r="U6" s="33">
        <v>124435263</v>
      </c>
      <c r="V6" s="33">
        <v>201764250</v>
      </c>
      <c r="W6" s="33">
        <v>124435263</v>
      </c>
      <c r="X6" s="33">
        <v>124435263</v>
      </c>
      <c r="Y6" s="33">
        <v>124435263</v>
      </c>
      <c r="Z6" s="33">
        <v>124435263</v>
      </c>
    </row>
    <row r="7" spans="1:26" ht="56.25" x14ac:dyDescent="0.25">
      <c r="A7" s="30" t="s">
        <v>31</v>
      </c>
      <c r="B7" s="31" t="s">
        <v>32</v>
      </c>
      <c r="C7" s="32" t="s">
        <v>85</v>
      </c>
      <c r="D7" s="30" t="s">
        <v>33</v>
      </c>
      <c r="E7" s="30" t="s">
        <v>34</v>
      </c>
      <c r="F7" s="30" t="s">
        <v>35</v>
      </c>
      <c r="G7" s="30" t="s">
        <v>34</v>
      </c>
      <c r="H7" s="30" t="s">
        <v>34</v>
      </c>
      <c r="I7" s="30" t="s">
        <v>40</v>
      </c>
      <c r="J7" s="30"/>
      <c r="K7" s="30"/>
      <c r="L7" s="30" t="s">
        <v>36</v>
      </c>
      <c r="M7" s="30" t="s">
        <v>37</v>
      </c>
      <c r="N7" s="30" t="s">
        <v>38</v>
      </c>
      <c r="O7" s="31" t="s">
        <v>86</v>
      </c>
      <c r="P7" s="33">
        <v>40000000</v>
      </c>
      <c r="Q7" s="33">
        <v>0</v>
      </c>
      <c r="R7" s="33">
        <v>0</v>
      </c>
      <c r="S7" s="33">
        <v>40000000</v>
      </c>
      <c r="T7" s="33">
        <v>0</v>
      </c>
      <c r="U7" s="33">
        <v>12336850</v>
      </c>
      <c r="V7" s="33">
        <v>27663150</v>
      </c>
      <c r="W7" s="33">
        <v>12336850</v>
      </c>
      <c r="X7" s="33">
        <v>12336850</v>
      </c>
      <c r="Y7" s="33">
        <v>12336850</v>
      </c>
      <c r="Z7" s="33">
        <v>12336850</v>
      </c>
    </row>
    <row r="8" spans="1:26" ht="56.25" x14ac:dyDescent="0.25">
      <c r="A8" s="30" t="s">
        <v>31</v>
      </c>
      <c r="B8" s="31" t="s">
        <v>32</v>
      </c>
      <c r="C8" s="32" t="s">
        <v>87</v>
      </c>
      <c r="D8" s="30" t="s">
        <v>33</v>
      </c>
      <c r="E8" s="30" t="s">
        <v>34</v>
      </c>
      <c r="F8" s="30" t="s">
        <v>35</v>
      </c>
      <c r="G8" s="30" t="s">
        <v>34</v>
      </c>
      <c r="H8" s="30" t="s">
        <v>40</v>
      </c>
      <c r="I8" s="30" t="s">
        <v>34</v>
      </c>
      <c r="J8" s="30"/>
      <c r="K8" s="30"/>
      <c r="L8" s="30" t="s">
        <v>36</v>
      </c>
      <c r="M8" s="30" t="s">
        <v>37</v>
      </c>
      <c r="N8" s="30" t="s">
        <v>38</v>
      </c>
      <c r="O8" s="31" t="s">
        <v>88</v>
      </c>
      <c r="P8" s="33">
        <v>204182234</v>
      </c>
      <c r="Q8" s="33">
        <v>158942864</v>
      </c>
      <c r="R8" s="33">
        <v>0</v>
      </c>
      <c r="S8" s="33">
        <v>363125098</v>
      </c>
      <c r="T8" s="33">
        <v>0</v>
      </c>
      <c r="U8" s="33">
        <v>164468715</v>
      </c>
      <c r="V8" s="33">
        <v>198656383</v>
      </c>
      <c r="W8" s="33">
        <v>164468715</v>
      </c>
      <c r="X8" s="33">
        <v>164468715</v>
      </c>
      <c r="Y8" s="33">
        <v>164468715</v>
      </c>
      <c r="Z8" s="33">
        <v>164468715</v>
      </c>
    </row>
    <row r="9" spans="1:26" ht="56.25" x14ac:dyDescent="0.25">
      <c r="A9" s="30" t="s">
        <v>31</v>
      </c>
      <c r="B9" s="31" t="s">
        <v>32</v>
      </c>
      <c r="C9" s="32" t="s">
        <v>89</v>
      </c>
      <c r="D9" s="30" t="s">
        <v>33</v>
      </c>
      <c r="E9" s="30" t="s">
        <v>34</v>
      </c>
      <c r="F9" s="30" t="s">
        <v>35</v>
      </c>
      <c r="G9" s="30" t="s">
        <v>34</v>
      </c>
      <c r="H9" s="30" t="s">
        <v>40</v>
      </c>
      <c r="I9" s="30" t="s">
        <v>46</v>
      </c>
      <c r="J9" s="30"/>
      <c r="K9" s="30"/>
      <c r="L9" s="30" t="s">
        <v>36</v>
      </c>
      <c r="M9" s="30" t="s">
        <v>37</v>
      </c>
      <c r="N9" s="30" t="s">
        <v>38</v>
      </c>
      <c r="O9" s="31" t="s">
        <v>90</v>
      </c>
      <c r="P9" s="33">
        <v>224817766</v>
      </c>
      <c r="Q9" s="33">
        <v>0</v>
      </c>
      <c r="R9" s="33">
        <v>69711337</v>
      </c>
      <c r="S9" s="33">
        <v>155106429</v>
      </c>
      <c r="T9" s="33">
        <v>0</v>
      </c>
      <c r="U9" s="33">
        <v>73629088</v>
      </c>
      <c r="V9" s="33">
        <v>81477341</v>
      </c>
      <c r="W9" s="33">
        <v>61681380</v>
      </c>
      <c r="X9" s="33">
        <v>61681380</v>
      </c>
      <c r="Y9" s="33">
        <v>61681380</v>
      </c>
      <c r="Z9" s="33">
        <v>61681380</v>
      </c>
    </row>
    <row r="10" spans="1:26" ht="56.25" x14ac:dyDescent="0.25">
      <c r="A10" s="30" t="s">
        <v>31</v>
      </c>
      <c r="B10" s="31" t="s">
        <v>32</v>
      </c>
      <c r="C10" s="32" t="s">
        <v>91</v>
      </c>
      <c r="D10" s="30" t="s">
        <v>33</v>
      </c>
      <c r="E10" s="30" t="s">
        <v>34</v>
      </c>
      <c r="F10" s="30" t="s">
        <v>35</v>
      </c>
      <c r="G10" s="30" t="s">
        <v>34</v>
      </c>
      <c r="H10" s="30" t="s">
        <v>42</v>
      </c>
      <c r="I10" s="30" t="s">
        <v>34</v>
      </c>
      <c r="J10" s="30"/>
      <c r="K10" s="30"/>
      <c r="L10" s="30" t="s">
        <v>36</v>
      </c>
      <c r="M10" s="30" t="s">
        <v>37</v>
      </c>
      <c r="N10" s="30" t="s">
        <v>38</v>
      </c>
      <c r="O10" s="31" t="s">
        <v>92</v>
      </c>
      <c r="P10" s="33">
        <v>140000000</v>
      </c>
      <c r="Q10" s="33">
        <v>0</v>
      </c>
      <c r="R10" s="33">
        <v>454964</v>
      </c>
      <c r="S10" s="33">
        <v>139545036</v>
      </c>
      <c r="T10" s="33">
        <v>0</v>
      </c>
      <c r="U10" s="33">
        <v>81401271</v>
      </c>
      <c r="V10" s="33">
        <v>58143765</v>
      </c>
      <c r="W10" s="33">
        <v>81401271</v>
      </c>
      <c r="X10" s="33">
        <v>81401271</v>
      </c>
      <c r="Y10" s="33">
        <v>81401271</v>
      </c>
      <c r="Z10" s="33">
        <v>81401271</v>
      </c>
    </row>
    <row r="11" spans="1:26" ht="56.25" x14ac:dyDescent="0.25">
      <c r="A11" s="30" t="s">
        <v>31</v>
      </c>
      <c r="B11" s="31" t="s">
        <v>32</v>
      </c>
      <c r="C11" s="32" t="s">
        <v>93</v>
      </c>
      <c r="D11" s="30" t="s">
        <v>33</v>
      </c>
      <c r="E11" s="30" t="s">
        <v>34</v>
      </c>
      <c r="F11" s="30" t="s">
        <v>35</v>
      </c>
      <c r="G11" s="30" t="s">
        <v>34</v>
      </c>
      <c r="H11" s="30" t="s">
        <v>42</v>
      </c>
      <c r="I11" s="30" t="s">
        <v>46</v>
      </c>
      <c r="J11" s="30"/>
      <c r="K11" s="30"/>
      <c r="L11" s="30" t="s">
        <v>36</v>
      </c>
      <c r="M11" s="30" t="s">
        <v>37</v>
      </c>
      <c r="N11" s="30" t="s">
        <v>38</v>
      </c>
      <c r="O11" s="31" t="s">
        <v>94</v>
      </c>
      <c r="P11" s="33">
        <v>120611933</v>
      </c>
      <c r="Q11" s="33">
        <v>0</v>
      </c>
      <c r="R11" s="33">
        <v>593950</v>
      </c>
      <c r="S11" s="33">
        <v>120017983</v>
      </c>
      <c r="T11" s="33">
        <v>0</v>
      </c>
      <c r="U11" s="33">
        <v>64435165</v>
      </c>
      <c r="V11" s="33">
        <v>55582818</v>
      </c>
      <c r="W11" s="33">
        <v>64435165</v>
      </c>
      <c r="X11" s="33">
        <v>64435165</v>
      </c>
      <c r="Y11" s="33">
        <v>64435165</v>
      </c>
      <c r="Z11" s="33">
        <v>64435165</v>
      </c>
    </row>
    <row r="12" spans="1:26" ht="56.25" x14ac:dyDescent="0.25">
      <c r="A12" s="30" t="s">
        <v>31</v>
      </c>
      <c r="B12" s="31" t="s">
        <v>32</v>
      </c>
      <c r="C12" s="32" t="s">
        <v>95</v>
      </c>
      <c r="D12" s="30" t="s">
        <v>33</v>
      </c>
      <c r="E12" s="30" t="s">
        <v>34</v>
      </c>
      <c r="F12" s="30" t="s">
        <v>35</v>
      </c>
      <c r="G12" s="30" t="s">
        <v>34</v>
      </c>
      <c r="H12" s="30" t="s">
        <v>42</v>
      </c>
      <c r="I12" s="30" t="s">
        <v>42</v>
      </c>
      <c r="J12" s="30"/>
      <c r="K12" s="30"/>
      <c r="L12" s="30" t="s">
        <v>36</v>
      </c>
      <c r="M12" s="30" t="s">
        <v>37</v>
      </c>
      <c r="N12" s="30" t="s">
        <v>38</v>
      </c>
      <c r="O12" s="31" t="s">
        <v>96</v>
      </c>
      <c r="P12" s="33">
        <v>27692000</v>
      </c>
      <c r="Q12" s="33">
        <v>0</v>
      </c>
      <c r="R12" s="33">
        <v>7312284</v>
      </c>
      <c r="S12" s="33">
        <v>20379716</v>
      </c>
      <c r="T12" s="33">
        <v>0</v>
      </c>
      <c r="U12" s="33">
        <v>11872434</v>
      </c>
      <c r="V12" s="33">
        <v>8507282</v>
      </c>
      <c r="W12" s="33">
        <v>11872434</v>
      </c>
      <c r="X12" s="33">
        <v>11872434</v>
      </c>
      <c r="Y12" s="33">
        <v>11872434</v>
      </c>
      <c r="Z12" s="33">
        <v>11872434</v>
      </c>
    </row>
    <row r="13" spans="1:26" ht="56.25" x14ac:dyDescent="0.25">
      <c r="A13" s="30" t="s">
        <v>31</v>
      </c>
      <c r="B13" s="31" t="s">
        <v>32</v>
      </c>
      <c r="C13" s="32" t="s">
        <v>97</v>
      </c>
      <c r="D13" s="30" t="s">
        <v>33</v>
      </c>
      <c r="E13" s="30" t="s">
        <v>34</v>
      </c>
      <c r="F13" s="30" t="s">
        <v>35</v>
      </c>
      <c r="G13" s="30" t="s">
        <v>34</v>
      </c>
      <c r="H13" s="30" t="s">
        <v>42</v>
      </c>
      <c r="I13" s="30" t="s">
        <v>67</v>
      </c>
      <c r="J13" s="30"/>
      <c r="K13" s="30"/>
      <c r="L13" s="30" t="s">
        <v>36</v>
      </c>
      <c r="M13" s="30" t="s">
        <v>37</v>
      </c>
      <c r="N13" s="30" t="s">
        <v>38</v>
      </c>
      <c r="O13" s="31" t="s">
        <v>98</v>
      </c>
      <c r="P13" s="33">
        <v>16731120</v>
      </c>
      <c r="Q13" s="33">
        <v>0</v>
      </c>
      <c r="R13" s="33">
        <v>2220117</v>
      </c>
      <c r="S13" s="33">
        <v>14511003</v>
      </c>
      <c r="T13" s="33">
        <v>0</v>
      </c>
      <c r="U13" s="33">
        <v>7581664</v>
      </c>
      <c r="V13" s="33">
        <v>6929339</v>
      </c>
      <c r="W13" s="33">
        <v>7581664</v>
      </c>
      <c r="X13" s="33">
        <v>7581664</v>
      </c>
      <c r="Y13" s="33">
        <v>7581664</v>
      </c>
      <c r="Z13" s="33">
        <v>7581664</v>
      </c>
    </row>
    <row r="14" spans="1:26" ht="56.25" x14ac:dyDescent="0.25">
      <c r="A14" s="30" t="s">
        <v>31</v>
      </c>
      <c r="B14" s="31" t="s">
        <v>32</v>
      </c>
      <c r="C14" s="32" t="s">
        <v>99</v>
      </c>
      <c r="D14" s="30" t="s">
        <v>33</v>
      </c>
      <c r="E14" s="30" t="s">
        <v>34</v>
      </c>
      <c r="F14" s="30" t="s">
        <v>35</v>
      </c>
      <c r="G14" s="30" t="s">
        <v>34</v>
      </c>
      <c r="H14" s="30" t="s">
        <v>42</v>
      </c>
      <c r="I14" s="30" t="s">
        <v>100</v>
      </c>
      <c r="J14" s="30"/>
      <c r="K14" s="30"/>
      <c r="L14" s="30" t="s">
        <v>36</v>
      </c>
      <c r="M14" s="30" t="s">
        <v>37</v>
      </c>
      <c r="N14" s="30" t="s">
        <v>38</v>
      </c>
      <c r="O14" s="31" t="s">
        <v>101</v>
      </c>
      <c r="P14" s="33">
        <v>3200000</v>
      </c>
      <c r="Q14" s="33">
        <v>0</v>
      </c>
      <c r="R14" s="33">
        <v>2374828</v>
      </c>
      <c r="S14" s="33">
        <v>825172</v>
      </c>
      <c r="T14" s="33">
        <v>0</v>
      </c>
      <c r="U14" s="33">
        <v>496800</v>
      </c>
      <c r="V14" s="33">
        <v>328372</v>
      </c>
      <c r="W14" s="33">
        <v>496800</v>
      </c>
      <c r="X14" s="33">
        <v>496800</v>
      </c>
      <c r="Y14" s="33">
        <v>496800</v>
      </c>
      <c r="Z14" s="33">
        <v>496800</v>
      </c>
    </row>
    <row r="15" spans="1:26" ht="56.25" x14ac:dyDescent="0.25">
      <c r="A15" s="30" t="s">
        <v>31</v>
      </c>
      <c r="B15" s="31" t="s">
        <v>32</v>
      </c>
      <c r="C15" s="32" t="s">
        <v>102</v>
      </c>
      <c r="D15" s="30" t="s">
        <v>33</v>
      </c>
      <c r="E15" s="30" t="s">
        <v>34</v>
      </c>
      <c r="F15" s="30" t="s">
        <v>35</v>
      </c>
      <c r="G15" s="30" t="s">
        <v>34</v>
      </c>
      <c r="H15" s="30" t="s">
        <v>42</v>
      </c>
      <c r="I15" s="30" t="s">
        <v>64</v>
      </c>
      <c r="J15" s="30"/>
      <c r="K15" s="30"/>
      <c r="L15" s="30" t="s">
        <v>36</v>
      </c>
      <c r="M15" s="30" t="s">
        <v>37</v>
      </c>
      <c r="N15" s="30" t="s">
        <v>38</v>
      </c>
      <c r="O15" s="31" t="s">
        <v>103</v>
      </c>
      <c r="P15" s="33">
        <v>201177115</v>
      </c>
      <c r="Q15" s="33">
        <v>0</v>
      </c>
      <c r="R15" s="33">
        <v>27311433</v>
      </c>
      <c r="S15" s="33">
        <v>173865682</v>
      </c>
      <c r="T15" s="33">
        <v>0</v>
      </c>
      <c r="U15" s="33">
        <v>157303612</v>
      </c>
      <c r="V15" s="33">
        <v>16562070</v>
      </c>
      <c r="W15" s="33">
        <v>157303612</v>
      </c>
      <c r="X15" s="33">
        <v>157303612</v>
      </c>
      <c r="Y15" s="33">
        <v>157303612</v>
      </c>
      <c r="Z15" s="33">
        <v>157303612</v>
      </c>
    </row>
    <row r="16" spans="1:26" ht="56.25" x14ac:dyDescent="0.25">
      <c r="A16" s="30" t="s">
        <v>31</v>
      </c>
      <c r="B16" s="31" t="s">
        <v>32</v>
      </c>
      <c r="C16" s="32" t="s">
        <v>104</v>
      </c>
      <c r="D16" s="30" t="s">
        <v>33</v>
      </c>
      <c r="E16" s="30" t="s">
        <v>34</v>
      </c>
      <c r="F16" s="30" t="s">
        <v>35</v>
      </c>
      <c r="G16" s="30" t="s">
        <v>34</v>
      </c>
      <c r="H16" s="30" t="s">
        <v>42</v>
      </c>
      <c r="I16" s="30" t="s">
        <v>105</v>
      </c>
      <c r="J16" s="30"/>
      <c r="K16" s="30"/>
      <c r="L16" s="30" t="s">
        <v>36</v>
      </c>
      <c r="M16" s="30" t="s">
        <v>37</v>
      </c>
      <c r="N16" s="30" t="s">
        <v>38</v>
      </c>
      <c r="O16" s="31" t="s">
        <v>106</v>
      </c>
      <c r="P16" s="33">
        <v>274684704</v>
      </c>
      <c r="Q16" s="33">
        <v>0</v>
      </c>
      <c r="R16" s="33">
        <v>58485996</v>
      </c>
      <c r="S16" s="33">
        <v>216198708</v>
      </c>
      <c r="T16" s="33">
        <v>0</v>
      </c>
      <c r="U16" s="33">
        <v>132841739</v>
      </c>
      <c r="V16" s="33">
        <v>83356969</v>
      </c>
      <c r="W16" s="33">
        <v>132841739</v>
      </c>
      <c r="X16" s="33">
        <v>132841739</v>
      </c>
      <c r="Y16" s="33">
        <v>132841739</v>
      </c>
      <c r="Z16" s="33">
        <v>132841739</v>
      </c>
    </row>
    <row r="17" spans="1:26" ht="56.25" x14ac:dyDescent="0.25">
      <c r="A17" s="30" t="s">
        <v>31</v>
      </c>
      <c r="B17" s="31" t="s">
        <v>32</v>
      </c>
      <c r="C17" s="32" t="s">
        <v>107</v>
      </c>
      <c r="D17" s="30" t="s">
        <v>33</v>
      </c>
      <c r="E17" s="30" t="s">
        <v>34</v>
      </c>
      <c r="F17" s="30" t="s">
        <v>35</v>
      </c>
      <c r="G17" s="30" t="s">
        <v>34</v>
      </c>
      <c r="H17" s="30" t="s">
        <v>42</v>
      </c>
      <c r="I17" s="30" t="s">
        <v>79</v>
      </c>
      <c r="J17" s="30"/>
      <c r="K17" s="30"/>
      <c r="L17" s="30" t="s">
        <v>36</v>
      </c>
      <c r="M17" s="30" t="s">
        <v>37</v>
      </c>
      <c r="N17" s="30" t="s">
        <v>38</v>
      </c>
      <c r="O17" s="31" t="s">
        <v>108</v>
      </c>
      <c r="P17" s="33">
        <v>402202000</v>
      </c>
      <c r="Q17" s="33">
        <v>73380003</v>
      </c>
      <c r="R17" s="33">
        <v>0</v>
      </c>
      <c r="S17" s="33">
        <v>475582003</v>
      </c>
      <c r="T17" s="33">
        <v>0</v>
      </c>
      <c r="U17" s="33">
        <v>19749817</v>
      </c>
      <c r="V17" s="33">
        <v>455832186</v>
      </c>
      <c r="W17" s="33">
        <v>19749817</v>
      </c>
      <c r="X17" s="33">
        <v>19749817</v>
      </c>
      <c r="Y17" s="33">
        <v>19749817</v>
      </c>
      <c r="Z17" s="33">
        <v>19749817</v>
      </c>
    </row>
    <row r="18" spans="1:26" ht="56.25" x14ac:dyDescent="0.25">
      <c r="A18" s="30" t="s">
        <v>31</v>
      </c>
      <c r="B18" s="31" t="s">
        <v>32</v>
      </c>
      <c r="C18" s="32" t="s">
        <v>109</v>
      </c>
      <c r="D18" s="30" t="s">
        <v>33</v>
      </c>
      <c r="E18" s="30" t="s">
        <v>34</v>
      </c>
      <c r="F18" s="30" t="s">
        <v>35</v>
      </c>
      <c r="G18" s="30" t="s">
        <v>34</v>
      </c>
      <c r="H18" s="30" t="s">
        <v>42</v>
      </c>
      <c r="I18" s="30" t="s">
        <v>110</v>
      </c>
      <c r="J18" s="30"/>
      <c r="K18" s="30"/>
      <c r="L18" s="30" t="s">
        <v>36</v>
      </c>
      <c r="M18" s="30" t="s">
        <v>37</v>
      </c>
      <c r="N18" s="30" t="s">
        <v>38</v>
      </c>
      <c r="O18" s="31" t="s">
        <v>111</v>
      </c>
      <c r="P18" s="33">
        <v>900000000</v>
      </c>
      <c r="Q18" s="33">
        <v>0</v>
      </c>
      <c r="R18" s="33">
        <v>92067737</v>
      </c>
      <c r="S18" s="33">
        <v>807932263</v>
      </c>
      <c r="T18" s="33">
        <v>0</v>
      </c>
      <c r="U18" s="33">
        <v>425474354</v>
      </c>
      <c r="V18" s="33">
        <v>382457909</v>
      </c>
      <c r="W18" s="33">
        <v>425474354</v>
      </c>
      <c r="X18" s="33">
        <v>425474354</v>
      </c>
      <c r="Y18" s="33">
        <v>425474354</v>
      </c>
      <c r="Z18" s="33">
        <v>425474354</v>
      </c>
    </row>
    <row r="19" spans="1:26" ht="56.25" x14ac:dyDescent="0.25">
      <c r="A19" s="30" t="s">
        <v>31</v>
      </c>
      <c r="B19" s="31" t="s">
        <v>32</v>
      </c>
      <c r="C19" s="32" t="s">
        <v>112</v>
      </c>
      <c r="D19" s="30" t="s">
        <v>33</v>
      </c>
      <c r="E19" s="30" t="s">
        <v>34</v>
      </c>
      <c r="F19" s="30" t="s">
        <v>35</v>
      </c>
      <c r="G19" s="30" t="s">
        <v>34</v>
      </c>
      <c r="H19" s="30" t="s">
        <v>42</v>
      </c>
      <c r="I19" s="30" t="s">
        <v>113</v>
      </c>
      <c r="J19" s="30"/>
      <c r="K19" s="30"/>
      <c r="L19" s="30" t="s">
        <v>36</v>
      </c>
      <c r="M19" s="30" t="s">
        <v>37</v>
      </c>
      <c r="N19" s="30" t="s">
        <v>38</v>
      </c>
      <c r="O19" s="31" t="s">
        <v>114</v>
      </c>
      <c r="P19" s="33">
        <v>2701128</v>
      </c>
      <c r="Q19" s="33">
        <v>98618</v>
      </c>
      <c r="R19" s="33">
        <v>0</v>
      </c>
      <c r="S19" s="33">
        <v>2799746</v>
      </c>
      <c r="T19" s="33">
        <v>0</v>
      </c>
      <c r="U19" s="33">
        <v>1437335</v>
      </c>
      <c r="V19" s="33">
        <v>1362411</v>
      </c>
      <c r="W19" s="33">
        <v>1437335</v>
      </c>
      <c r="X19" s="33">
        <v>1437335</v>
      </c>
      <c r="Y19" s="33">
        <v>1437335</v>
      </c>
      <c r="Z19" s="33">
        <v>1437335</v>
      </c>
    </row>
    <row r="20" spans="1:26" ht="56.25" x14ac:dyDescent="0.25">
      <c r="A20" s="30" t="s">
        <v>31</v>
      </c>
      <c r="B20" s="31" t="s">
        <v>32</v>
      </c>
      <c r="C20" s="32" t="s">
        <v>115</v>
      </c>
      <c r="D20" s="30" t="s">
        <v>33</v>
      </c>
      <c r="E20" s="30" t="s">
        <v>34</v>
      </c>
      <c r="F20" s="30" t="s">
        <v>35</v>
      </c>
      <c r="G20" s="30" t="s">
        <v>34</v>
      </c>
      <c r="H20" s="30" t="s">
        <v>42</v>
      </c>
      <c r="I20" s="30" t="s">
        <v>116</v>
      </c>
      <c r="J20" s="30"/>
      <c r="K20" s="30"/>
      <c r="L20" s="30" t="s">
        <v>36</v>
      </c>
      <c r="M20" s="30" t="s">
        <v>37</v>
      </c>
      <c r="N20" s="30" t="s">
        <v>38</v>
      </c>
      <c r="O20" s="31" t="s">
        <v>117</v>
      </c>
      <c r="P20" s="33">
        <v>40000000</v>
      </c>
      <c r="Q20" s="33">
        <v>0</v>
      </c>
      <c r="R20" s="33">
        <v>0</v>
      </c>
      <c r="S20" s="33">
        <v>40000000</v>
      </c>
      <c r="T20" s="33">
        <v>0</v>
      </c>
      <c r="U20" s="33">
        <v>0</v>
      </c>
      <c r="V20" s="33">
        <v>40000000</v>
      </c>
      <c r="W20" s="33">
        <v>0</v>
      </c>
      <c r="X20" s="33">
        <v>0</v>
      </c>
      <c r="Y20" s="33">
        <v>0</v>
      </c>
      <c r="Z20" s="33">
        <v>0</v>
      </c>
    </row>
    <row r="21" spans="1:26" ht="56.25" x14ac:dyDescent="0.25">
      <c r="A21" s="30" t="s">
        <v>31</v>
      </c>
      <c r="B21" s="31" t="s">
        <v>32</v>
      </c>
      <c r="C21" s="32" t="s">
        <v>118</v>
      </c>
      <c r="D21" s="30" t="s">
        <v>33</v>
      </c>
      <c r="E21" s="30" t="s">
        <v>34</v>
      </c>
      <c r="F21" s="30" t="s">
        <v>35</v>
      </c>
      <c r="G21" s="30" t="s">
        <v>34</v>
      </c>
      <c r="H21" s="30" t="s">
        <v>42</v>
      </c>
      <c r="I21" s="30" t="s">
        <v>119</v>
      </c>
      <c r="J21" s="30"/>
      <c r="K21" s="30"/>
      <c r="L21" s="30" t="s">
        <v>36</v>
      </c>
      <c r="M21" s="30" t="s">
        <v>37</v>
      </c>
      <c r="N21" s="30" t="s">
        <v>38</v>
      </c>
      <c r="O21" s="31" t="s">
        <v>120</v>
      </c>
      <c r="P21" s="33">
        <v>14000000</v>
      </c>
      <c r="Q21" s="33">
        <v>0</v>
      </c>
      <c r="R21" s="33">
        <v>3921848</v>
      </c>
      <c r="S21" s="33">
        <v>10078152</v>
      </c>
      <c r="T21" s="33">
        <v>0</v>
      </c>
      <c r="U21" s="33">
        <v>5779381</v>
      </c>
      <c r="V21" s="33">
        <v>4298771</v>
      </c>
      <c r="W21" s="33">
        <v>5779381</v>
      </c>
      <c r="X21" s="33">
        <v>5779381</v>
      </c>
      <c r="Y21" s="33">
        <v>5779381</v>
      </c>
      <c r="Z21" s="33">
        <v>5779381</v>
      </c>
    </row>
    <row r="22" spans="1:26" ht="56.25" x14ac:dyDescent="0.25">
      <c r="A22" s="30" t="s">
        <v>31</v>
      </c>
      <c r="B22" s="31" t="s">
        <v>32</v>
      </c>
      <c r="C22" s="32" t="s">
        <v>121</v>
      </c>
      <c r="D22" s="30" t="s">
        <v>33</v>
      </c>
      <c r="E22" s="30" t="s">
        <v>34</v>
      </c>
      <c r="F22" s="30" t="s">
        <v>35</v>
      </c>
      <c r="G22" s="30" t="s">
        <v>34</v>
      </c>
      <c r="H22" s="30" t="s">
        <v>42</v>
      </c>
      <c r="I22" s="30" t="s">
        <v>122</v>
      </c>
      <c r="J22" s="30"/>
      <c r="K22" s="30"/>
      <c r="L22" s="30" t="s">
        <v>36</v>
      </c>
      <c r="M22" s="30" t="s">
        <v>37</v>
      </c>
      <c r="N22" s="30" t="s">
        <v>38</v>
      </c>
      <c r="O22" s="31" t="s">
        <v>123</v>
      </c>
      <c r="P22" s="33">
        <v>276000000</v>
      </c>
      <c r="Q22" s="33">
        <v>45279010</v>
      </c>
      <c r="R22" s="33">
        <v>0</v>
      </c>
      <c r="S22" s="33">
        <v>321279010</v>
      </c>
      <c r="T22" s="33">
        <v>0</v>
      </c>
      <c r="U22" s="33">
        <v>130007165</v>
      </c>
      <c r="V22" s="33">
        <v>191271845</v>
      </c>
      <c r="W22" s="33">
        <v>130007165</v>
      </c>
      <c r="X22" s="33">
        <v>130007165</v>
      </c>
      <c r="Y22" s="33">
        <v>130007165</v>
      </c>
      <c r="Z22" s="33">
        <v>130007165</v>
      </c>
    </row>
    <row r="23" spans="1:26" ht="56.25" x14ac:dyDescent="0.25">
      <c r="A23" s="30" t="s">
        <v>31</v>
      </c>
      <c r="B23" s="31" t="s">
        <v>32</v>
      </c>
      <c r="C23" s="32" t="s">
        <v>124</v>
      </c>
      <c r="D23" s="30" t="s">
        <v>33</v>
      </c>
      <c r="E23" s="30" t="s">
        <v>34</v>
      </c>
      <c r="F23" s="30" t="s">
        <v>35</v>
      </c>
      <c r="G23" s="30" t="s">
        <v>34</v>
      </c>
      <c r="H23" s="30" t="s">
        <v>44</v>
      </c>
      <c r="I23" s="30" t="s">
        <v>34</v>
      </c>
      <c r="J23" s="30"/>
      <c r="K23" s="30"/>
      <c r="L23" s="30" t="s">
        <v>36</v>
      </c>
      <c r="M23" s="30" t="s">
        <v>37</v>
      </c>
      <c r="N23" s="30" t="s">
        <v>38</v>
      </c>
      <c r="O23" s="31" t="s">
        <v>125</v>
      </c>
      <c r="P23" s="33">
        <v>30000000</v>
      </c>
      <c r="Q23" s="33">
        <v>30229244</v>
      </c>
      <c r="R23" s="33">
        <v>0</v>
      </c>
      <c r="S23" s="33">
        <v>60229244</v>
      </c>
      <c r="T23" s="33">
        <v>0</v>
      </c>
      <c r="U23" s="33">
        <v>25688103</v>
      </c>
      <c r="V23" s="33">
        <v>34541141</v>
      </c>
      <c r="W23" s="33">
        <v>25688103</v>
      </c>
      <c r="X23" s="33">
        <v>25688103</v>
      </c>
      <c r="Y23" s="33">
        <v>25688103</v>
      </c>
      <c r="Z23" s="33">
        <v>25688103</v>
      </c>
    </row>
    <row r="24" spans="1:26" ht="56.25" x14ac:dyDescent="0.25">
      <c r="A24" s="30" t="s">
        <v>31</v>
      </c>
      <c r="B24" s="31" t="s">
        <v>32</v>
      </c>
      <c r="C24" s="32" t="s">
        <v>126</v>
      </c>
      <c r="D24" s="30" t="s">
        <v>33</v>
      </c>
      <c r="E24" s="30" t="s">
        <v>34</v>
      </c>
      <c r="F24" s="30" t="s">
        <v>35</v>
      </c>
      <c r="G24" s="30" t="s">
        <v>34</v>
      </c>
      <c r="H24" s="30" t="s">
        <v>44</v>
      </c>
      <c r="I24" s="30" t="s">
        <v>49</v>
      </c>
      <c r="J24" s="30"/>
      <c r="K24" s="30"/>
      <c r="L24" s="30" t="s">
        <v>36</v>
      </c>
      <c r="M24" s="30" t="s">
        <v>37</v>
      </c>
      <c r="N24" s="30" t="s">
        <v>38</v>
      </c>
      <c r="O24" s="31" t="s">
        <v>127</v>
      </c>
      <c r="P24" s="33">
        <v>40000000</v>
      </c>
      <c r="Q24" s="33">
        <v>42525798</v>
      </c>
      <c r="R24" s="33">
        <v>0</v>
      </c>
      <c r="S24" s="33">
        <v>82525798</v>
      </c>
      <c r="T24" s="33">
        <v>0</v>
      </c>
      <c r="U24" s="33">
        <v>70837918</v>
      </c>
      <c r="V24" s="33">
        <v>11687880</v>
      </c>
      <c r="W24" s="33">
        <v>70837918</v>
      </c>
      <c r="X24" s="33">
        <v>70837918</v>
      </c>
      <c r="Y24" s="33">
        <v>70837918</v>
      </c>
      <c r="Z24" s="33">
        <v>70837918</v>
      </c>
    </row>
    <row r="25" spans="1:26" s="38" customFormat="1" ht="56.25" x14ac:dyDescent="0.25">
      <c r="A25" s="34" t="s">
        <v>31</v>
      </c>
      <c r="B25" s="35" t="s">
        <v>32</v>
      </c>
      <c r="C25" s="36" t="s">
        <v>128</v>
      </c>
      <c r="D25" s="34" t="s">
        <v>33</v>
      </c>
      <c r="E25" s="34" t="s">
        <v>34</v>
      </c>
      <c r="F25" s="34" t="s">
        <v>35</v>
      </c>
      <c r="G25" s="34" t="s">
        <v>46</v>
      </c>
      <c r="H25" s="34" t="s">
        <v>64</v>
      </c>
      <c r="I25" s="34"/>
      <c r="J25" s="34"/>
      <c r="K25" s="34"/>
      <c r="L25" s="34" t="s">
        <v>36</v>
      </c>
      <c r="M25" s="34" t="s">
        <v>37</v>
      </c>
      <c r="N25" s="34" t="s">
        <v>38</v>
      </c>
      <c r="O25" s="35" t="s">
        <v>129</v>
      </c>
      <c r="P25" s="37">
        <v>9151000000</v>
      </c>
      <c r="Q25" s="37">
        <v>0</v>
      </c>
      <c r="R25" s="37">
        <v>0</v>
      </c>
      <c r="S25" s="37">
        <v>9151000000</v>
      </c>
      <c r="T25" s="37">
        <v>0</v>
      </c>
      <c r="U25" s="37">
        <v>9023650647</v>
      </c>
      <c r="V25" s="37">
        <v>127349353</v>
      </c>
      <c r="W25" s="37">
        <v>8956680608</v>
      </c>
      <c r="X25" s="37">
        <v>4543029536</v>
      </c>
      <c r="Y25" s="37">
        <v>4543029536</v>
      </c>
      <c r="Z25" s="37">
        <v>4542055136</v>
      </c>
    </row>
    <row r="26" spans="1:26" ht="56.25" x14ac:dyDescent="0.25">
      <c r="A26" s="30" t="s">
        <v>31</v>
      </c>
      <c r="B26" s="31" t="s">
        <v>32</v>
      </c>
      <c r="C26" s="32" t="s">
        <v>130</v>
      </c>
      <c r="D26" s="30" t="s">
        <v>33</v>
      </c>
      <c r="E26" s="30" t="s">
        <v>34</v>
      </c>
      <c r="F26" s="30" t="s">
        <v>35</v>
      </c>
      <c r="G26" s="30" t="s">
        <v>42</v>
      </c>
      <c r="H26" s="30" t="s">
        <v>34</v>
      </c>
      <c r="I26" s="30" t="s">
        <v>34</v>
      </c>
      <c r="J26" s="30"/>
      <c r="K26" s="30"/>
      <c r="L26" s="30" t="s">
        <v>36</v>
      </c>
      <c r="M26" s="30" t="s">
        <v>37</v>
      </c>
      <c r="N26" s="30" t="s">
        <v>38</v>
      </c>
      <c r="O26" s="31" t="s">
        <v>131</v>
      </c>
      <c r="P26" s="33">
        <v>230395205</v>
      </c>
      <c r="Q26" s="33">
        <v>1211259</v>
      </c>
      <c r="R26" s="33">
        <v>0</v>
      </c>
      <c r="S26" s="33">
        <v>231606464</v>
      </c>
      <c r="T26" s="33">
        <v>0</v>
      </c>
      <c r="U26" s="33">
        <v>104014760</v>
      </c>
      <c r="V26" s="33">
        <v>127591704</v>
      </c>
      <c r="W26" s="33">
        <v>104014760</v>
      </c>
      <c r="X26" s="33">
        <v>104014760</v>
      </c>
      <c r="Y26" s="33">
        <v>104014760</v>
      </c>
      <c r="Z26" s="33">
        <v>104014760</v>
      </c>
    </row>
    <row r="27" spans="1:26" ht="56.25" x14ac:dyDescent="0.25">
      <c r="A27" s="30" t="s">
        <v>31</v>
      </c>
      <c r="B27" s="31" t="s">
        <v>32</v>
      </c>
      <c r="C27" s="32" t="s">
        <v>132</v>
      </c>
      <c r="D27" s="30" t="s">
        <v>33</v>
      </c>
      <c r="E27" s="30" t="s">
        <v>34</v>
      </c>
      <c r="F27" s="30" t="s">
        <v>35</v>
      </c>
      <c r="G27" s="30" t="s">
        <v>42</v>
      </c>
      <c r="H27" s="30" t="s">
        <v>34</v>
      </c>
      <c r="I27" s="30" t="s">
        <v>49</v>
      </c>
      <c r="J27" s="30"/>
      <c r="K27" s="30"/>
      <c r="L27" s="30" t="s">
        <v>36</v>
      </c>
      <c r="M27" s="30" t="s">
        <v>37</v>
      </c>
      <c r="N27" s="30" t="s">
        <v>38</v>
      </c>
      <c r="O27" s="31" t="s">
        <v>133</v>
      </c>
      <c r="P27" s="33">
        <v>256723937</v>
      </c>
      <c r="Q27" s="33">
        <v>0</v>
      </c>
      <c r="R27" s="33">
        <v>994883</v>
      </c>
      <c r="S27" s="33">
        <v>255729054</v>
      </c>
      <c r="T27" s="33">
        <v>0</v>
      </c>
      <c r="U27" s="33">
        <v>115725725</v>
      </c>
      <c r="V27" s="33">
        <v>140003329</v>
      </c>
      <c r="W27" s="33">
        <v>115725725</v>
      </c>
      <c r="X27" s="33">
        <v>115725725</v>
      </c>
      <c r="Y27" s="33">
        <v>115725725</v>
      </c>
      <c r="Z27" s="33">
        <v>115725725</v>
      </c>
    </row>
    <row r="28" spans="1:26" ht="56.25" x14ac:dyDescent="0.25">
      <c r="A28" s="30" t="s">
        <v>31</v>
      </c>
      <c r="B28" s="31" t="s">
        <v>32</v>
      </c>
      <c r="C28" s="32" t="s">
        <v>134</v>
      </c>
      <c r="D28" s="30" t="s">
        <v>33</v>
      </c>
      <c r="E28" s="30" t="s">
        <v>34</v>
      </c>
      <c r="F28" s="30" t="s">
        <v>35</v>
      </c>
      <c r="G28" s="30" t="s">
        <v>42</v>
      </c>
      <c r="H28" s="30" t="s">
        <v>34</v>
      </c>
      <c r="I28" s="30" t="s">
        <v>40</v>
      </c>
      <c r="J28" s="30"/>
      <c r="K28" s="30"/>
      <c r="L28" s="30" t="s">
        <v>36</v>
      </c>
      <c r="M28" s="30" t="s">
        <v>37</v>
      </c>
      <c r="N28" s="30" t="s">
        <v>38</v>
      </c>
      <c r="O28" s="31" t="s">
        <v>135</v>
      </c>
      <c r="P28" s="33">
        <v>462247535</v>
      </c>
      <c r="Q28" s="33">
        <v>0</v>
      </c>
      <c r="R28" s="33">
        <v>7623122</v>
      </c>
      <c r="S28" s="33">
        <v>454624413</v>
      </c>
      <c r="T28" s="33">
        <v>0</v>
      </c>
      <c r="U28" s="33">
        <v>210668060</v>
      </c>
      <c r="V28" s="33">
        <v>243956353</v>
      </c>
      <c r="W28" s="33">
        <v>210668060</v>
      </c>
      <c r="X28" s="33">
        <v>210668060</v>
      </c>
      <c r="Y28" s="33">
        <v>210668060</v>
      </c>
      <c r="Z28" s="33">
        <v>210668060</v>
      </c>
    </row>
    <row r="29" spans="1:26" ht="56.25" x14ac:dyDescent="0.25">
      <c r="A29" s="30" t="s">
        <v>31</v>
      </c>
      <c r="B29" s="31" t="s">
        <v>32</v>
      </c>
      <c r="C29" s="32" t="s">
        <v>136</v>
      </c>
      <c r="D29" s="30" t="s">
        <v>33</v>
      </c>
      <c r="E29" s="30" t="s">
        <v>34</v>
      </c>
      <c r="F29" s="30" t="s">
        <v>35</v>
      </c>
      <c r="G29" s="30" t="s">
        <v>42</v>
      </c>
      <c r="H29" s="30" t="s">
        <v>46</v>
      </c>
      <c r="I29" s="30" t="s">
        <v>46</v>
      </c>
      <c r="J29" s="30"/>
      <c r="K29" s="30"/>
      <c r="L29" s="30" t="s">
        <v>36</v>
      </c>
      <c r="M29" s="30" t="s">
        <v>37</v>
      </c>
      <c r="N29" s="30" t="s">
        <v>38</v>
      </c>
      <c r="O29" s="31" t="s">
        <v>137</v>
      </c>
      <c r="P29" s="33">
        <v>482743662</v>
      </c>
      <c r="Q29" s="33">
        <v>37839726</v>
      </c>
      <c r="R29" s="33">
        <v>0</v>
      </c>
      <c r="S29" s="33">
        <v>520583388</v>
      </c>
      <c r="T29" s="33">
        <v>0</v>
      </c>
      <c r="U29" s="33">
        <v>217276627</v>
      </c>
      <c r="V29" s="33">
        <v>303306761</v>
      </c>
      <c r="W29" s="33">
        <v>217276627</v>
      </c>
      <c r="X29" s="33">
        <v>217276627</v>
      </c>
      <c r="Y29" s="33">
        <v>217276627</v>
      </c>
      <c r="Z29" s="33">
        <v>217276627</v>
      </c>
    </row>
    <row r="30" spans="1:26" ht="56.25" x14ac:dyDescent="0.25">
      <c r="A30" s="30" t="s">
        <v>31</v>
      </c>
      <c r="B30" s="31" t="s">
        <v>32</v>
      </c>
      <c r="C30" s="32" t="s">
        <v>138</v>
      </c>
      <c r="D30" s="30" t="s">
        <v>33</v>
      </c>
      <c r="E30" s="30" t="s">
        <v>34</v>
      </c>
      <c r="F30" s="30" t="s">
        <v>35</v>
      </c>
      <c r="G30" s="30" t="s">
        <v>42</v>
      </c>
      <c r="H30" s="30" t="s">
        <v>46</v>
      </c>
      <c r="I30" s="30" t="s">
        <v>49</v>
      </c>
      <c r="J30" s="30"/>
      <c r="K30" s="30"/>
      <c r="L30" s="30" t="s">
        <v>36</v>
      </c>
      <c r="M30" s="30" t="s">
        <v>37</v>
      </c>
      <c r="N30" s="30" t="s">
        <v>38</v>
      </c>
      <c r="O30" s="31" t="s">
        <v>139</v>
      </c>
      <c r="P30" s="33">
        <v>396893998</v>
      </c>
      <c r="Q30" s="33">
        <v>0</v>
      </c>
      <c r="R30" s="33">
        <v>18169465</v>
      </c>
      <c r="S30" s="33">
        <v>378724533</v>
      </c>
      <c r="T30" s="33">
        <v>0</v>
      </c>
      <c r="U30" s="33">
        <v>181951220</v>
      </c>
      <c r="V30" s="33">
        <v>196773313</v>
      </c>
      <c r="W30" s="33">
        <v>181951220</v>
      </c>
      <c r="X30" s="33">
        <v>181951220</v>
      </c>
      <c r="Y30" s="33">
        <v>181951220</v>
      </c>
      <c r="Z30" s="33">
        <v>181951220</v>
      </c>
    </row>
    <row r="31" spans="1:26" ht="56.25" x14ac:dyDescent="0.25">
      <c r="A31" s="30" t="s">
        <v>31</v>
      </c>
      <c r="B31" s="31" t="s">
        <v>32</v>
      </c>
      <c r="C31" s="32" t="s">
        <v>140</v>
      </c>
      <c r="D31" s="30" t="s">
        <v>33</v>
      </c>
      <c r="E31" s="30" t="s">
        <v>34</v>
      </c>
      <c r="F31" s="30" t="s">
        <v>35</v>
      </c>
      <c r="G31" s="30" t="s">
        <v>42</v>
      </c>
      <c r="H31" s="30" t="s">
        <v>46</v>
      </c>
      <c r="I31" s="30" t="s">
        <v>56</v>
      </c>
      <c r="J31" s="30"/>
      <c r="K31" s="30"/>
      <c r="L31" s="30" t="s">
        <v>36</v>
      </c>
      <c r="M31" s="30" t="s">
        <v>37</v>
      </c>
      <c r="N31" s="30" t="s">
        <v>38</v>
      </c>
      <c r="O31" s="31" t="s">
        <v>141</v>
      </c>
      <c r="P31" s="33">
        <v>5000000</v>
      </c>
      <c r="Q31" s="33">
        <v>0</v>
      </c>
      <c r="R31" s="33">
        <v>3062611</v>
      </c>
      <c r="S31" s="33">
        <v>1937389</v>
      </c>
      <c r="T31" s="33">
        <v>0</v>
      </c>
      <c r="U31" s="33">
        <v>917460</v>
      </c>
      <c r="V31" s="33">
        <v>1019929</v>
      </c>
      <c r="W31" s="33">
        <v>917460</v>
      </c>
      <c r="X31" s="33">
        <v>917460</v>
      </c>
      <c r="Y31" s="33">
        <v>917460</v>
      </c>
      <c r="Z31" s="33">
        <v>917460</v>
      </c>
    </row>
    <row r="32" spans="1:26" ht="56.25" x14ac:dyDescent="0.25">
      <c r="A32" s="30" t="s">
        <v>31</v>
      </c>
      <c r="B32" s="31" t="s">
        <v>32</v>
      </c>
      <c r="C32" s="32" t="s">
        <v>142</v>
      </c>
      <c r="D32" s="30" t="s">
        <v>33</v>
      </c>
      <c r="E32" s="30" t="s">
        <v>34</v>
      </c>
      <c r="F32" s="30" t="s">
        <v>35</v>
      </c>
      <c r="G32" s="30" t="s">
        <v>42</v>
      </c>
      <c r="H32" s="30" t="s">
        <v>46</v>
      </c>
      <c r="I32" s="30" t="s">
        <v>143</v>
      </c>
      <c r="J32" s="30"/>
      <c r="K32" s="30"/>
      <c r="L32" s="30" t="s">
        <v>36</v>
      </c>
      <c r="M32" s="30" t="s">
        <v>37</v>
      </c>
      <c r="N32" s="30" t="s">
        <v>38</v>
      </c>
      <c r="O32" s="31" t="s">
        <v>144</v>
      </c>
      <c r="P32" s="33">
        <v>29000000</v>
      </c>
      <c r="Q32" s="33">
        <v>0</v>
      </c>
      <c r="R32" s="33">
        <v>956640</v>
      </c>
      <c r="S32" s="33">
        <v>28043360</v>
      </c>
      <c r="T32" s="33">
        <v>0</v>
      </c>
      <c r="U32" s="33">
        <v>12237176</v>
      </c>
      <c r="V32" s="33">
        <v>15806184</v>
      </c>
      <c r="W32" s="33">
        <v>12237176</v>
      </c>
      <c r="X32" s="33">
        <v>12237176</v>
      </c>
      <c r="Y32" s="33">
        <v>12237176</v>
      </c>
      <c r="Z32" s="33">
        <v>12237176</v>
      </c>
    </row>
    <row r="33" spans="1:26" ht="56.25" x14ac:dyDescent="0.25">
      <c r="A33" s="30" t="s">
        <v>31</v>
      </c>
      <c r="B33" s="31" t="s">
        <v>32</v>
      </c>
      <c r="C33" s="32" t="s">
        <v>145</v>
      </c>
      <c r="D33" s="30" t="s">
        <v>33</v>
      </c>
      <c r="E33" s="30" t="s">
        <v>34</v>
      </c>
      <c r="F33" s="30" t="s">
        <v>35</v>
      </c>
      <c r="G33" s="30" t="s">
        <v>42</v>
      </c>
      <c r="H33" s="30" t="s">
        <v>56</v>
      </c>
      <c r="I33" s="30"/>
      <c r="J33" s="30"/>
      <c r="K33" s="30"/>
      <c r="L33" s="30" t="s">
        <v>36</v>
      </c>
      <c r="M33" s="30" t="s">
        <v>37</v>
      </c>
      <c r="N33" s="30" t="s">
        <v>38</v>
      </c>
      <c r="O33" s="31" t="s">
        <v>146</v>
      </c>
      <c r="P33" s="33">
        <v>157796464</v>
      </c>
      <c r="Q33" s="33">
        <v>173704848</v>
      </c>
      <c r="R33" s="33">
        <v>157796464</v>
      </c>
      <c r="S33" s="33">
        <v>173704848</v>
      </c>
      <c r="T33" s="33">
        <v>0</v>
      </c>
      <c r="U33" s="33">
        <v>78010200</v>
      </c>
      <c r="V33" s="33">
        <v>95694648</v>
      </c>
      <c r="W33" s="33">
        <v>78010200</v>
      </c>
      <c r="X33" s="33">
        <v>78010200</v>
      </c>
      <c r="Y33" s="33">
        <v>78010200</v>
      </c>
      <c r="Z33" s="33">
        <v>78010200</v>
      </c>
    </row>
    <row r="34" spans="1:26" ht="56.25" x14ac:dyDescent="0.25">
      <c r="A34" s="30" t="s">
        <v>31</v>
      </c>
      <c r="B34" s="31" t="s">
        <v>32</v>
      </c>
      <c r="C34" s="32" t="s">
        <v>147</v>
      </c>
      <c r="D34" s="30" t="s">
        <v>33</v>
      </c>
      <c r="E34" s="30" t="s">
        <v>34</v>
      </c>
      <c r="F34" s="30" t="s">
        <v>35</v>
      </c>
      <c r="G34" s="30" t="s">
        <v>42</v>
      </c>
      <c r="H34" s="30" t="s">
        <v>143</v>
      </c>
      <c r="I34" s="30"/>
      <c r="J34" s="30"/>
      <c r="K34" s="30"/>
      <c r="L34" s="30" t="s">
        <v>36</v>
      </c>
      <c r="M34" s="30" t="s">
        <v>37</v>
      </c>
      <c r="N34" s="30" t="s">
        <v>38</v>
      </c>
      <c r="O34" s="31" t="s">
        <v>148</v>
      </c>
      <c r="P34" s="33">
        <v>41300315</v>
      </c>
      <c r="Q34" s="33">
        <v>0</v>
      </c>
      <c r="R34" s="33">
        <v>13111053</v>
      </c>
      <c r="S34" s="33">
        <v>28189262</v>
      </c>
      <c r="T34" s="33">
        <v>0</v>
      </c>
      <c r="U34" s="33">
        <v>13002590</v>
      </c>
      <c r="V34" s="33">
        <v>15186672</v>
      </c>
      <c r="W34" s="33">
        <v>13002590</v>
      </c>
      <c r="X34" s="33">
        <v>13002590</v>
      </c>
      <c r="Y34" s="33">
        <v>13002590</v>
      </c>
      <c r="Z34" s="33">
        <v>13002590</v>
      </c>
    </row>
    <row r="35" spans="1:26" ht="56.25" x14ac:dyDescent="0.25">
      <c r="A35" s="30" t="s">
        <v>31</v>
      </c>
      <c r="B35" s="31" t="s">
        <v>32</v>
      </c>
      <c r="C35" s="32" t="s">
        <v>149</v>
      </c>
      <c r="D35" s="30" t="s">
        <v>33</v>
      </c>
      <c r="E35" s="30" t="s">
        <v>34</v>
      </c>
      <c r="F35" s="30" t="s">
        <v>35</v>
      </c>
      <c r="G35" s="30" t="s">
        <v>42</v>
      </c>
      <c r="H35" s="30" t="s">
        <v>150</v>
      </c>
      <c r="I35" s="30"/>
      <c r="J35" s="30"/>
      <c r="K35" s="30"/>
      <c r="L35" s="30" t="s">
        <v>36</v>
      </c>
      <c r="M35" s="30" t="s">
        <v>37</v>
      </c>
      <c r="N35" s="30" t="s">
        <v>38</v>
      </c>
      <c r="O35" s="31" t="s">
        <v>151</v>
      </c>
      <c r="P35" s="33">
        <v>41300315</v>
      </c>
      <c r="Q35" s="33">
        <v>0</v>
      </c>
      <c r="R35" s="33">
        <v>13111053</v>
      </c>
      <c r="S35" s="33">
        <v>28189262</v>
      </c>
      <c r="T35" s="33">
        <v>0</v>
      </c>
      <c r="U35" s="33">
        <v>13002590</v>
      </c>
      <c r="V35" s="33">
        <v>15186672</v>
      </c>
      <c r="W35" s="33">
        <v>13002590</v>
      </c>
      <c r="X35" s="33">
        <v>13002590</v>
      </c>
      <c r="Y35" s="33">
        <v>13002590</v>
      </c>
      <c r="Z35" s="33">
        <v>13002590</v>
      </c>
    </row>
    <row r="36" spans="1:26" ht="56.25" x14ac:dyDescent="0.25">
      <c r="A36" s="30" t="s">
        <v>31</v>
      </c>
      <c r="B36" s="31" t="s">
        <v>32</v>
      </c>
      <c r="C36" s="32" t="s">
        <v>152</v>
      </c>
      <c r="D36" s="30" t="s">
        <v>33</v>
      </c>
      <c r="E36" s="30" t="s">
        <v>34</v>
      </c>
      <c r="F36" s="30" t="s">
        <v>35</v>
      </c>
      <c r="G36" s="30" t="s">
        <v>42</v>
      </c>
      <c r="H36" s="30" t="s">
        <v>44</v>
      </c>
      <c r="I36" s="30"/>
      <c r="J36" s="30"/>
      <c r="K36" s="30"/>
      <c r="L36" s="30" t="s">
        <v>36</v>
      </c>
      <c r="M36" s="30" t="s">
        <v>37</v>
      </c>
      <c r="N36" s="30" t="s">
        <v>38</v>
      </c>
      <c r="O36" s="31" t="s">
        <v>153</v>
      </c>
      <c r="P36" s="33">
        <v>59598569</v>
      </c>
      <c r="Q36" s="33">
        <v>0</v>
      </c>
      <c r="R36" s="33">
        <v>3220046</v>
      </c>
      <c r="S36" s="33">
        <v>56378523</v>
      </c>
      <c r="T36" s="33">
        <v>0</v>
      </c>
      <c r="U36" s="33">
        <v>26001170</v>
      </c>
      <c r="V36" s="33">
        <v>30377353</v>
      </c>
      <c r="W36" s="33">
        <v>26001170</v>
      </c>
      <c r="X36" s="33">
        <v>26001170</v>
      </c>
      <c r="Y36" s="33">
        <v>26001170</v>
      </c>
      <c r="Z36" s="33">
        <v>26001170</v>
      </c>
    </row>
    <row r="37" spans="1:26" ht="56.25" x14ac:dyDescent="0.25">
      <c r="A37" s="30" t="s">
        <v>31</v>
      </c>
      <c r="B37" s="31" t="s">
        <v>32</v>
      </c>
      <c r="C37" s="32" t="s">
        <v>154</v>
      </c>
      <c r="D37" s="30" t="s">
        <v>33</v>
      </c>
      <c r="E37" s="30" t="s">
        <v>46</v>
      </c>
      <c r="F37" s="30" t="s">
        <v>35</v>
      </c>
      <c r="G37" s="30" t="s">
        <v>49</v>
      </c>
      <c r="H37" s="30" t="s">
        <v>155</v>
      </c>
      <c r="I37" s="30" t="s">
        <v>46</v>
      </c>
      <c r="J37" s="30"/>
      <c r="K37" s="30"/>
      <c r="L37" s="30" t="s">
        <v>36</v>
      </c>
      <c r="M37" s="30" t="s">
        <v>37</v>
      </c>
      <c r="N37" s="30" t="s">
        <v>38</v>
      </c>
      <c r="O37" s="31" t="s">
        <v>156</v>
      </c>
      <c r="P37" s="33">
        <v>6000000</v>
      </c>
      <c r="Q37" s="33">
        <v>0</v>
      </c>
      <c r="R37" s="33">
        <v>5426000</v>
      </c>
      <c r="S37" s="33">
        <v>574000</v>
      </c>
      <c r="T37" s="33">
        <v>0</v>
      </c>
      <c r="U37" s="33">
        <v>533000</v>
      </c>
      <c r="V37" s="33">
        <v>41000</v>
      </c>
      <c r="W37" s="33">
        <v>533000</v>
      </c>
      <c r="X37" s="33">
        <v>533000</v>
      </c>
      <c r="Y37" s="33">
        <v>533000</v>
      </c>
      <c r="Z37" s="33">
        <v>533000</v>
      </c>
    </row>
    <row r="38" spans="1:26" ht="56.25" x14ac:dyDescent="0.25">
      <c r="A38" s="30" t="s">
        <v>31</v>
      </c>
      <c r="B38" s="31" t="s">
        <v>32</v>
      </c>
      <c r="C38" s="32" t="s">
        <v>157</v>
      </c>
      <c r="D38" s="30" t="s">
        <v>33</v>
      </c>
      <c r="E38" s="30" t="s">
        <v>46</v>
      </c>
      <c r="F38" s="30" t="s">
        <v>35</v>
      </c>
      <c r="G38" s="30" t="s">
        <v>49</v>
      </c>
      <c r="H38" s="30" t="s">
        <v>155</v>
      </c>
      <c r="I38" s="30" t="s">
        <v>49</v>
      </c>
      <c r="J38" s="30"/>
      <c r="K38" s="30"/>
      <c r="L38" s="30" t="s">
        <v>36</v>
      </c>
      <c r="M38" s="30" t="s">
        <v>37</v>
      </c>
      <c r="N38" s="30" t="s">
        <v>38</v>
      </c>
      <c r="O38" s="31" t="s">
        <v>158</v>
      </c>
      <c r="P38" s="33">
        <v>19000000</v>
      </c>
      <c r="Q38" s="33">
        <v>10362000</v>
      </c>
      <c r="R38" s="33">
        <v>0</v>
      </c>
      <c r="S38" s="33">
        <v>29362000</v>
      </c>
      <c r="T38" s="33">
        <v>0</v>
      </c>
      <c r="U38" s="33">
        <v>29362000</v>
      </c>
      <c r="V38" s="33">
        <v>0</v>
      </c>
      <c r="W38" s="33">
        <v>29362000</v>
      </c>
      <c r="X38" s="33">
        <v>29362000</v>
      </c>
      <c r="Y38" s="33">
        <v>29362000</v>
      </c>
      <c r="Z38" s="33">
        <v>29362000</v>
      </c>
    </row>
    <row r="39" spans="1:26" ht="56.25" x14ac:dyDescent="0.25">
      <c r="A39" s="30" t="s">
        <v>31</v>
      </c>
      <c r="B39" s="31" t="s">
        <v>32</v>
      </c>
      <c r="C39" s="32" t="s">
        <v>159</v>
      </c>
      <c r="D39" s="30" t="s">
        <v>33</v>
      </c>
      <c r="E39" s="30" t="s">
        <v>46</v>
      </c>
      <c r="F39" s="30" t="s">
        <v>35</v>
      </c>
      <c r="G39" s="30" t="s">
        <v>49</v>
      </c>
      <c r="H39" s="30" t="s">
        <v>155</v>
      </c>
      <c r="I39" s="30" t="s">
        <v>105</v>
      </c>
      <c r="J39" s="30"/>
      <c r="K39" s="30"/>
      <c r="L39" s="30" t="s">
        <v>36</v>
      </c>
      <c r="M39" s="30" t="s">
        <v>37</v>
      </c>
      <c r="N39" s="30" t="s">
        <v>38</v>
      </c>
      <c r="O39" s="31" t="s">
        <v>160</v>
      </c>
      <c r="P39" s="33">
        <v>9000000</v>
      </c>
      <c r="Q39" s="33">
        <v>0</v>
      </c>
      <c r="R39" s="33">
        <v>4000000</v>
      </c>
      <c r="S39" s="33">
        <v>5000000</v>
      </c>
      <c r="T39" s="33">
        <v>0</v>
      </c>
      <c r="U39" s="33">
        <v>0</v>
      </c>
      <c r="V39" s="33">
        <v>5000000</v>
      </c>
      <c r="W39" s="33">
        <v>0</v>
      </c>
      <c r="X39" s="33">
        <v>0</v>
      </c>
      <c r="Y39" s="33">
        <v>0</v>
      </c>
      <c r="Z39" s="33">
        <v>0</v>
      </c>
    </row>
    <row r="40" spans="1:26" ht="56.25" x14ac:dyDescent="0.25">
      <c r="A40" s="30" t="s">
        <v>31</v>
      </c>
      <c r="B40" s="31" t="s">
        <v>32</v>
      </c>
      <c r="C40" s="32" t="s">
        <v>161</v>
      </c>
      <c r="D40" s="30" t="s">
        <v>33</v>
      </c>
      <c r="E40" s="30" t="s">
        <v>46</v>
      </c>
      <c r="F40" s="30" t="s">
        <v>35</v>
      </c>
      <c r="G40" s="30" t="s">
        <v>40</v>
      </c>
      <c r="H40" s="30" t="s">
        <v>40</v>
      </c>
      <c r="I40" s="30" t="s">
        <v>34</v>
      </c>
      <c r="J40" s="30"/>
      <c r="K40" s="30"/>
      <c r="L40" s="30" t="s">
        <v>36</v>
      </c>
      <c r="M40" s="30" t="s">
        <v>37</v>
      </c>
      <c r="N40" s="30" t="s">
        <v>38</v>
      </c>
      <c r="O40" s="31" t="s">
        <v>162</v>
      </c>
      <c r="P40" s="33">
        <v>60000000</v>
      </c>
      <c r="Q40" s="33">
        <v>0</v>
      </c>
      <c r="R40" s="33">
        <v>13724936</v>
      </c>
      <c r="S40" s="33">
        <v>46275064</v>
      </c>
      <c r="T40" s="33">
        <v>0</v>
      </c>
      <c r="U40" s="33">
        <v>44775064</v>
      </c>
      <c r="V40" s="33">
        <v>1500000</v>
      </c>
      <c r="W40" s="33">
        <v>44775064</v>
      </c>
      <c r="X40" s="33">
        <v>23854287</v>
      </c>
      <c r="Y40" s="33">
        <v>23854287</v>
      </c>
      <c r="Z40" s="33">
        <v>23854287</v>
      </c>
    </row>
    <row r="41" spans="1:26" ht="56.25" x14ac:dyDescent="0.25">
      <c r="A41" s="30" t="s">
        <v>31</v>
      </c>
      <c r="B41" s="31" t="s">
        <v>32</v>
      </c>
      <c r="C41" s="32" t="s">
        <v>163</v>
      </c>
      <c r="D41" s="30" t="s">
        <v>33</v>
      </c>
      <c r="E41" s="30" t="s">
        <v>46</v>
      </c>
      <c r="F41" s="30" t="s">
        <v>35</v>
      </c>
      <c r="G41" s="30" t="s">
        <v>40</v>
      </c>
      <c r="H41" s="30" t="s">
        <v>40</v>
      </c>
      <c r="I41" s="30" t="s">
        <v>46</v>
      </c>
      <c r="J41" s="30"/>
      <c r="K41" s="30"/>
      <c r="L41" s="30" t="s">
        <v>36</v>
      </c>
      <c r="M41" s="30" t="s">
        <v>37</v>
      </c>
      <c r="N41" s="30" t="s">
        <v>38</v>
      </c>
      <c r="O41" s="31" t="s">
        <v>164</v>
      </c>
      <c r="P41" s="33">
        <v>30000000</v>
      </c>
      <c r="Q41" s="33">
        <v>0</v>
      </c>
      <c r="R41" s="33">
        <v>14365224</v>
      </c>
      <c r="S41" s="33">
        <v>15634776</v>
      </c>
      <c r="T41" s="33">
        <v>0</v>
      </c>
      <c r="U41" s="33">
        <v>15612610</v>
      </c>
      <c r="V41" s="33">
        <v>22166</v>
      </c>
      <c r="W41" s="33">
        <v>15612610</v>
      </c>
      <c r="X41" s="33">
        <v>5644230</v>
      </c>
      <c r="Y41" s="33">
        <v>5644230</v>
      </c>
      <c r="Z41" s="33">
        <v>5644230</v>
      </c>
    </row>
    <row r="42" spans="1:26" ht="56.25" x14ac:dyDescent="0.25">
      <c r="A42" s="30" t="s">
        <v>31</v>
      </c>
      <c r="B42" s="31" t="s">
        <v>32</v>
      </c>
      <c r="C42" s="32" t="s">
        <v>165</v>
      </c>
      <c r="D42" s="30" t="s">
        <v>33</v>
      </c>
      <c r="E42" s="30" t="s">
        <v>46</v>
      </c>
      <c r="F42" s="30" t="s">
        <v>35</v>
      </c>
      <c r="G42" s="30" t="s">
        <v>40</v>
      </c>
      <c r="H42" s="30" t="s">
        <v>40</v>
      </c>
      <c r="I42" s="30" t="s">
        <v>105</v>
      </c>
      <c r="J42" s="30"/>
      <c r="K42" s="30"/>
      <c r="L42" s="30" t="s">
        <v>36</v>
      </c>
      <c r="M42" s="30" t="s">
        <v>37</v>
      </c>
      <c r="N42" s="30" t="s">
        <v>38</v>
      </c>
      <c r="O42" s="31" t="s">
        <v>166</v>
      </c>
      <c r="P42" s="33">
        <v>30000000</v>
      </c>
      <c r="Q42" s="33">
        <v>16524179</v>
      </c>
      <c r="R42" s="33">
        <v>4667680</v>
      </c>
      <c r="S42" s="33">
        <v>41856499</v>
      </c>
      <c r="T42" s="33">
        <v>0</v>
      </c>
      <c r="U42" s="33">
        <v>38797170</v>
      </c>
      <c r="V42" s="33">
        <v>3059329</v>
      </c>
      <c r="W42" s="33">
        <v>34197170</v>
      </c>
      <c r="X42" s="33">
        <v>12836744</v>
      </c>
      <c r="Y42" s="33">
        <v>12836744</v>
      </c>
      <c r="Z42" s="33">
        <v>12836744</v>
      </c>
    </row>
    <row r="43" spans="1:26" ht="56.25" x14ac:dyDescent="0.25">
      <c r="A43" s="30" t="s">
        <v>31</v>
      </c>
      <c r="B43" s="31" t="s">
        <v>32</v>
      </c>
      <c r="C43" s="32" t="s">
        <v>167</v>
      </c>
      <c r="D43" s="30" t="s">
        <v>33</v>
      </c>
      <c r="E43" s="30" t="s">
        <v>46</v>
      </c>
      <c r="F43" s="30" t="s">
        <v>35</v>
      </c>
      <c r="G43" s="30" t="s">
        <v>40</v>
      </c>
      <c r="H43" s="30" t="s">
        <v>40</v>
      </c>
      <c r="I43" s="30" t="s">
        <v>110</v>
      </c>
      <c r="J43" s="30"/>
      <c r="K43" s="30"/>
      <c r="L43" s="30" t="s">
        <v>36</v>
      </c>
      <c r="M43" s="30" t="s">
        <v>37</v>
      </c>
      <c r="N43" s="30" t="s">
        <v>38</v>
      </c>
      <c r="O43" s="31" t="s">
        <v>168</v>
      </c>
      <c r="P43" s="33">
        <v>55000000</v>
      </c>
      <c r="Q43" s="33">
        <v>26852243</v>
      </c>
      <c r="R43" s="33">
        <v>0</v>
      </c>
      <c r="S43" s="33">
        <v>81852243</v>
      </c>
      <c r="T43" s="33">
        <v>0</v>
      </c>
      <c r="U43" s="33">
        <v>81852243</v>
      </c>
      <c r="V43" s="33">
        <v>0</v>
      </c>
      <c r="W43" s="33">
        <v>47087396</v>
      </c>
      <c r="X43" s="33">
        <v>37674010</v>
      </c>
      <c r="Y43" s="33">
        <v>37674010</v>
      </c>
      <c r="Z43" s="33">
        <v>37674010</v>
      </c>
    </row>
    <row r="44" spans="1:26" ht="56.25" x14ac:dyDescent="0.25">
      <c r="A44" s="30" t="s">
        <v>31</v>
      </c>
      <c r="B44" s="31" t="s">
        <v>32</v>
      </c>
      <c r="C44" s="32" t="s">
        <v>169</v>
      </c>
      <c r="D44" s="30" t="s">
        <v>33</v>
      </c>
      <c r="E44" s="30" t="s">
        <v>46</v>
      </c>
      <c r="F44" s="30" t="s">
        <v>35</v>
      </c>
      <c r="G44" s="30" t="s">
        <v>40</v>
      </c>
      <c r="H44" s="30" t="s">
        <v>40</v>
      </c>
      <c r="I44" s="30" t="s">
        <v>170</v>
      </c>
      <c r="J44" s="30"/>
      <c r="K44" s="30"/>
      <c r="L44" s="30" t="s">
        <v>36</v>
      </c>
      <c r="M44" s="30" t="s">
        <v>37</v>
      </c>
      <c r="N44" s="30" t="s">
        <v>38</v>
      </c>
      <c r="O44" s="31" t="s">
        <v>171</v>
      </c>
      <c r="P44" s="33">
        <v>30000000</v>
      </c>
      <c r="Q44" s="33">
        <v>0</v>
      </c>
      <c r="R44" s="33">
        <v>4336710</v>
      </c>
      <c r="S44" s="33">
        <v>25663290</v>
      </c>
      <c r="T44" s="33">
        <v>0</v>
      </c>
      <c r="U44" s="33">
        <v>25663290</v>
      </c>
      <c r="V44" s="33">
        <v>0</v>
      </c>
      <c r="W44" s="33">
        <v>15624830</v>
      </c>
      <c r="X44" s="33">
        <v>12349556</v>
      </c>
      <c r="Y44" s="33">
        <v>12349556</v>
      </c>
      <c r="Z44" s="33">
        <v>12349556</v>
      </c>
    </row>
    <row r="45" spans="1:26" ht="56.25" x14ac:dyDescent="0.25">
      <c r="A45" s="30" t="s">
        <v>31</v>
      </c>
      <c r="B45" s="31" t="s">
        <v>32</v>
      </c>
      <c r="C45" s="32" t="s">
        <v>172</v>
      </c>
      <c r="D45" s="30" t="s">
        <v>33</v>
      </c>
      <c r="E45" s="30" t="s">
        <v>46</v>
      </c>
      <c r="F45" s="30" t="s">
        <v>35</v>
      </c>
      <c r="G45" s="30" t="s">
        <v>40</v>
      </c>
      <c r="H45" s="30" t="s">
        <v>40</v>
      </c>
      <c r="I45" s="30" t="s">
        <v>173</v>
      </c>
      <c r="J45" s="30"/>
      <c r="K45" s="30"/>
      <c r="L45" s="30" t="s">
        <v>36</v>
      </c>
      <c r="M45" s="30" t="s">
        <v>37</v>
      </c>
      <c r="N45" s="30" t="s">
        <v>38</v>
      </c>
      <c r="O45" s="31" t="s">
        <v>174</v>
      </c>
      <c r="P45" s="33">
        <v>5000000</v>
      </c>
      <c r="Q45" s="33">
        <v>1600000</v>
      </c>
      <c r="R45" s="33">
        <v>0</v>
      </c>
      <c r="S45" s="33">
        <v>6600000</v>
      </c>
      <c r="T45" s="33">
        <v>0</v>
      </c>
      <c r="U45" s="33">
        <v>6600000</v>
      </c>
      <c r="V45" s="33">
        <v>0</v>
      </c>
      <c r="W45" s="33">
        <v>2378305</v>
      </c>
      <c r="X45" s="33">
        <v>2378305</v>
      </c>
      <c r="Y45" s="33">
        <v>2378305</v>
      </c>
      <c r="Z45" s="33">
        <v>2378305</v>
      </c>
    </row>
    <row r="46" spans="1:26" ht="56.25" x14ac:dyDescent="0.25">
      <c r="A46" s="30" t="s">
        <v>31</v>
      </c>
      <c r="B46" s="31" t="s">
        <v>32</v>
      </c>
      <c r="C46" s="32" t="s">
        <v>175</v>
      </c>
      <c r="D46" s="30" t="s">
        <v>33</v>
      </c>
      <c r="E46" s="30" t="s">
        <v>46</v>
      </c>
      <c r="F46" s="30" t="s">
        <v>35</v>
      </c>
      <c r="G46" s="30" t="s">
        <v>40</v>
      </c>
      <c r="H46" s="30" t="s">
        <v>40</v>
      </c>
      <c r="I46" s="30" t="s">
        <v>116</v>
      </c>
      <c r="J46" s="30"/>
      <c r="K46" s="30"/>
      <c r="L46" s="30" t="s">
        <v>36</v>
      </c>
      <c r="M46" s="30" t="s">
        <v>37</v>
      </c>
      <c r="N46" s="30" t="s">
        <v>38</v>
      </c>
      <c r="O46" s="31" t="s">
        <v>176</v>
      </c>
      <c r="P46" s="33">
        <v>5000000</v>
      </c>
      <c r="Q46" s="33">
        <v>0</v>
      </c>
      <c r="R46" s="33">
        <v>2000000</v>
      </c>
      <c r="S46" s="33">
        <v>3000000</v>
      </c>
      <c r="T46" s="33">
        <v>0</v>
      </c>
      <c r="U46" s="33">
        <v>2525700</v>
      </c>
      <c r="V46" s="33">
        <v>474300</v>
      </c>
      <c r="W46" s="33">
        <v>1376100</v>
      </c>
      <c r="X46" s="33">
        <v>1376100</v>
      </c>
      <c r="Y46" s="33">
        <v>1376100</v>
      </c>
      <c r="Z46" s="33">
        <v>1376100</v>
      </c>
    </row>
    <row r="47" spans="1:26" ht="56.25" x14ac:dyDescent="0.25">
      <c r="A47" s="30" t="s">
        <v>31</v>
      </c>
      <c r="B47" s="31" t="s">
        <v>32</v>
      </c>
      <c r="C47" s="32" t="s">
        <v>177</v>
      </c>
      <c r="D47" s="30" t="s">
        <v>33</v>
      </c>
      <c r="E47" s="30" t="s">
        <v>46</v>
      </c>
      <c r="F47" s="30" t="s">
        <v>35</v>
      </c>
      <c r="G47" s="30" t="s">
        <v>40</v>
      </c>
      <c r="H47" s="30" t="s">
        <v>40</v>
      </c>
      <c r="I47" s="30" t="s">
        <v>178</v>
      </c>
      <c r="J47" s="30"/>
      <c r="K47" s="30"/>
      <c r="L47" s="30" t="s">
        <v>36</v>
      </c>
      <c r="M47" s="30" t="s">
        <v>37</v>
      </c>
      <c r="N47" s="30" t="s">
        <v>38</v>
      </c>
      <c r="O47" s="31" t="s">
        <v>179</v>
      </c>
      <c r="P47" s="33">
        <v>3000000</v>
      </c>
      <c r="Q47" s="33">
        <v>15000000</v>
      </c>
      <c r="R47" s="33">
        <v>382768</v>
      </c>
      <c r="S47" s="33">
        <v>17617232</v>
      </c>
      <c r="T47" s="33">
        <v>0</v>
      </c>
      <c r="U47" s="33">
        <v>17027206</v>
      </c>
      <c r="V47" s="33">
        <v>590026</v>
      </c>
      <c r="W47" s="33">
        <v>7874452</v>
      </c>
      <c r="X47" s="33">
        <v>7874452</v>
      </c>
      <c r="Y47" s="33">
        <v>7874452</v>
      </c>
      <c r="Z47" s="33">
        <v>7874452</v>
      </c>
    </row>
    <row r="48" spans="1:26" ht="56.25" x14ac:dyDescent="0.25">
      <c r="A48" s="30" t="s">
        <v>31</v>
      </c>
      <c r="B48" s="31" t="s">
        <v>32</v>
      </c>
      <c r="C48" s="32" t="s">
        <v>180</v>
      </c>
      <c r="D48" s="30" t="s">
        <v>33</v>
      </c>
      <c r="E48" s="30" t="s">
        <v>46</v>
      </c>
      <c r="F48" s="30" t="s">
        <v>35</v>
      </c>
      <c r="G48" s="30" t="s">
        <v>40</v>
      </c>
      <c r="H48" s="30" t="s">
        <v>42</v>
      </c>
      <c r="I48" s="30" t="s">
        <v>34</v>
      </c>
      <c r="J48" s="30"/>
      <c r="K48" s="30"/>
      <c r="L48" s="30" t="s">
        <v>36</v>
      </c>
      <c r="M48" s="30" t="s">
        <v>37</v>
      </c>
      <c r="N48" s="30" t="s">
        <v>38</v>
      </c>
      <c r="O48" s="31" t="s">
        <v>181</v>
      </c>
      <c r="P48" s="33">
        <v>12000000</v>
      </c>
      <c r="Q48" s="33">
        <v>0</v>
      </c>
      <c r="R48" s="33">
        <v>0</v>
      </c>
      <c r="S48" s="33">
        <v>12000000</v>
      </c>
      <c r="T48" s="33">
        <v>0</v>
      </c>
      <c r="U48" s="33">
        <v>12000000</v>
      </c>
      <c r="V48" s="33">
        <v>0</v>
      </c>
      <c r="W48" s="33">
        <v>2813050</v>
      </c>
      <c r="X48" s="33">
        <v>2813050</v>
      </c>
      <c r="Y48" s="33">
        <v>2813050</v>
      </c>
      <c r="Z48" s="33">
        <v>2813050</v>
      </c>
    </row>
    <row r="49" spans="1:26" ht="56.25" x14ac:dyDescent="0.25">
      <c r="A49" s="30" t="s">
        <v>31</v>
      </c>
      <c r="B49" s="31" t="s">
        <v>32</v>
      </c>
      <c r="C49" s="32" t="s">
        <v>182</v>
      </c>
      <c r="D49" s="30" t="s">
        <v>33</v>
      </c>
      <c r="E49" s="30" t="s">
        <v>46</v>
      </c>
      <c r="F49" s="30" t="s">
        <v>35</v>
      </c>
      <c r="G49" s="30" t="s">
        <v>40</v>
      </c>
      <c r="H49" s="30" t="s">
        <v>42</v>
      </c>
      <c r="I49" s="30" t="s">
        <v>46</v>
      </c>
      <c r="J49" s="30"/>
      <c r="K49" s="30"/>
      <c r="L49" s="30" t="s">
        <v>36</v>
      </c>
      <c r="M49" s="30" t="s">
        <v>37</v>
      </c>
      <c r="N49" s="30" t="s">
        <v>38</v>
      </c>
      <c r="O49" s="31" t="s">
        <v>183</v>
      </c>
      <c r="P49" s="33">
        <v>125000000</v>
      </c>
      <c r="Q49" s="33">
        <v>20000000</v>
      </c>
      <c r="R49" s="33">
        <v>73726419</v>
      </c>
      <c r="S49" s="33">
        <v>71273581</v>
      </c>
      <c r="T49" s="33">
        <v>0</v>
      </c>
      <c r="U49" s="33">
        <v>71273581</v>
      </c>
      <c r="V49" s="33">
        <v>0</v>
      </c>
      <c r="W49" s="33">
        <v>44027281</v>
      </c>
      <c r="X49" s="33">
        <v>10996056</v>
      </c>
      <c r="Y49" s="33">
        <v>10996056</v>
      </c>
      <c r="Z49" s="33">
        <v>10996056</v>
      </c>
    </row>
    <row r="50" spans="1:26" ht="56.25" x14ac:dyDescent="0.25">
      <c r="A50" s="30" t="s">
        <v>31</v>
      </c>
      <c r="B50" s="31" t="s">
        <v>32</v>
      </c>
      <c r="C50" s="32" t="s">
        <v>184</v>
      </c>
      <c r="D50" s="30" t="s">
        <v>33</v>
      </c>
      <c r="E50" s="30" t="s">
        <v>46</v>
      </c>
      <c r="F50" s="30" t="s">
        <v>35</v>
      </c>
      <c r="G50" s="30" t="s">
        <v>40</v>
      </c>
      <c r="H50" s="30" t="s">
        <v>42</v>
      </c>
      <c r="I50" s="30" t="s">
        <v>42</v>
      </c>
      <c r="J50" s="30"/>
      <c r="K50" s="30"/>
      <c r="L50" s="30" t="s">
        <v>36</v>
      </c>
      <c r="M50" s="30" t="s">
        <v>37</v>
      </c>
      <c r="N50" s="30" t="s">
        <v>38</v>
      </c>
      <c r="O50" s="31" t="s">
        <v>185</v>
      </c>
      <c r="P50" s="33">
        <v>12000000</v>
      </c>
      <c r="Q50" s="33">
        <v>0</v>
      </c>
      <c r="R50" s="33">
        <v>5837810</v>
      </c>
      <c r="S50" s="33">
        <v>6162190</v>
      </c>
      <c r="T50" s="33">
        <v>0</v>
      </c>
      <c r="U50" s="33">
        <v>6162190</v>
      </c>
      <c r="V50" s="33">
        <v>0</v>
      </c>
      <c r="W50" s="33">
        <v>1200000</v>
      </c>
      <c r="X50" s="33">
        <v>1200000</v>
      </c>
      <c r="Y50" s="33">
        <v>1200000</v>
      </c>
      <c r="Z50" s="33">
        <v>1200000</v>
      </c>
    </row>
    <row r="51" spans="1:26" ht="56.25" x14ac:dyDescent="0.25">
      <c r="A51" s="30" t="s">
        <v>31</v>
      </c>
      <c r="B51" s="31" t="s">
        <v>32</v>
      </c>
      <c r="C51" s="32" t="s">
        <v>186</v>
      </c>
      <c r="D51" s="30" t="s">
        <v>33</v>
      </c>
      <c r="E51" s="30" t="s">
        <v>46</v>
      </c>
      <c r="F51" s="30" t="s">
        <v>35</v>
      </c>
      <c r="G51" s="30" t="s">
        <v>40</v>
      </c>
      <c r="H51" s="30" t="s">
        <v>42</v>
      </c>
      <c r="I51" s="30" t="s">
        <v>150</v>
      </c>
      <c r="J51" s="30"/>
      <c r="K51" s="30"/>
      <c r="L51" s="30" t="s">
        <v>36</v>
      </c>
      <c r="M51" s="30" t="s">
        <v>37</v>
      </c>
      <c r="N51" s="30" t="s">
        <v>38</v>
      </c>
      <c r="O51" s="31" t="s">
        <v>187</v>
      </c>
      <c r="P51" s="33">
        <v>125000000</v>
      </c>
      <c r="Q51" s="33">
        <v>7000000</v>
      </c>
      <c r="R51" s="33">
        <v>5620491</v>
      </c>
      <c r="S51" s="33">
        <v>126379509</v>
      </c>
      <c r="T51" s="33">
        <v>0</v>
      </c>
      <c r="U51" s="33">
        <v>126379509</v>
      </c>
      <c r="V51" s="33">
        <v>0</v>
      </c>
      <c r="W51" s="33">
        <v>68628842</v>
      </c>
      <c r="X51" s="33">
        <v>46863580</v>
      </c>
      <c r="Y51" s="33">
        <v>46863580</v>
      </c>
      <c r="Z51" s="33">
        <v>46863580</v>
      </c>
    </row>
    <row r="52" spans="1:26" ht="56.25" x14ac:dyDescent="0.25">
      <c r="A52" s="30" t="s">
        <v>31</v>
      </c>
      <c r="B52" s="31" t="s">
        <v>32</v>
      </c>
      <c r="C52" s="32" t="s">
        <v>188</v>
      </c>
      <c r="D52" s="30" t="s">
        <v>33</v>
      </c>
      <c r="E52" s="30" t="s">
        <v>46</v>
      </c>
      <c r="F52" s="30" t="s">
        <v>35</v>
      </c>
      <c r="G52" s="30" t="s">
        <v>40</v>
      </c>
      <c r="H52" s="30" t="s">
        <v>42</v>
      </c>
      <c r="I52" s="30" t="s">
        <v>37</v>
      </c>
      <c r="J52" s="30"/>
      <c r="K52" s="30"/>
      <c r="L52" s="30" t="s">
        <v>36</v>
      </c>
      <c r="M52" s="30" t="s">
        <v>37</v>
      </c>
      <c r="N52" s="30" t="s">
        <v>38</v>
      </c>
      <c r="O52" s="31" t="s">
        <v>189</v>
      </c>
      <c r="P52" s="33">
        <v>200000000</v>
      </c>
      <c r="Q52" s="33">
        <v>28947566</v>
      </c>
      <c r="R52" s="33">
        <v>0</v>
      </c>
      <c r="S52" s="33">
        <v>228947566</v>
      </c>
      <c r="T52" s="33">
        <v>0</v>
      </c>
      <c r="U52" s="33">
        <v>228947566</v>
      </c>
      <c r="V52" s="33">
        <v>0</v>
      </c>
      <c r="W52" s="33">
        <v>132960186</v>
      </c>
      <c r="X52" s="33">
        <v>112150337</v>
      </c>
      <c r="Y52" s="33">
        <v>112150337</v>
      </c>
      <c r="Z52" s="33">
        <v>112150337</v>
      </c>
    </row>
    <row r="53" spans="1:26" ht="56.25" x14ac:dyDescent="0.25">
      <c r="A53" s="30" t="s">
        <v>31</v>
      </c>
      <c r="B53" s="31" t="s">
        <v>32</v>
      </c>
      <c r="C53" s="32" t="s">
        <v>190</v>
      </c>
      <c r="D53" s="30" t="s">
        <v>33</v>
      </c>
      <c r="E53" s="30" t="s">
        <v>46</v>
      </c>
      <c r="F53" s="30" t="s">
        <v>35</v>
      </c>
      <c r="G53" s="30" t="s">
        <v>40</v>
      </c>
      <c r="H53" s="30" t="s">
        <v>42</v>
      </c>
      <c r="I53" s="30" t="s">
        <v>67</v>
      </c>
      <c r="J53" s="30"/>
      <c r="K53" s="30"/>
      <c r="L53" s="30" t="s">
        <v>36</v>
      </c>
      <c r="M53" s="30" t="s">
        <v>37</v>
      </c>
      <c r="N53" s="30" t="s">
        <v>38</v>
      </c>
      <c r="O53" s="31" t="s">
        <v>191</v>
      </c>
      <c r="P53" s="33">
        <v>12000000</v>
      </c>
      <c r="Q53" s="33">
        <v>0</v>
      </c>
      <c r="R53" s="33">
        <v>4800000</v>
      </c>
      <c r="S53" s="33">
        <v>7200000</v>
      </c>
      <c r="T53" s="33">
        <v>0</v>
      </c>
      <c r="U53" s="33">
        <v>7200000</v>
      </c>
      <c r="V53" s="33">
        <v>0</v>
      </c>
      <c r="W53" s="33">
        <v>1978200</v>
      </c>
      <c r="X53" s="33">
        <v>1978200</v>
      </c>
      <c r="Y53" s="33">
        <v>1978200</v>
      </c>
      <c r="Z53" s="33">
        <v>1978200</v>
      </c>
    </row>
    <row r="54" spans="1:26" ht="56.25" x14ac:dyDescent="0.25">
      <c r="A54" s="30" t="s">
        <v>31</v>
      </c>
      <c r="B54" s="31" t="s">
        <v>32</v>
      </c>
      <c r="C54" s="32" t="s">
        <v>192</v>
      </c>
      <c r="D54" s="30" t="s">
        <v>33</v>
      </c>
      <c r="E54" s="30" t="s">
        <v>46</v>
      </c>
      <c r="F54" s="30" t="s">
        <v>35</v>
      </c>
      <c r="G54" s="30" t="s">
        <v>40</v>
      </c>
      <c r="H54" s="30" t="s">
        <v>56</v>
      </c>
      <c r="I54" s="30" t="s">
        <v>46</v>
      </c>
      <c r="J54" s="30"/>
      <c r="K54" s="30"/>
      <c r="L54" s="30" t="s">
        <v>36</v>
      </c>
      <c r="M54" s="30" t="s">
        <v>37</v>
      </c>
      <c r="N54" s="30" t="s">
        <v>38</v>
      </c>
      <c r="O54" s="31" t="s">
        <v>193</v>
      </c>
      <c r="P54" s="33">
        <v>4000000</v>
      </c>
      <c r="Q54" s="33">
        <v>1037810</v>
      </c>
      <c r="R54" s="33">
        <v>1000000</v>
      </c>
      <c r="S54" s="33">
        <v>4037810</v>
      </c>
      <c r="T54" s="33">
        <v>0</v>
      </c>
      <c r="U54" s="33">
        <v>4030110</v>
      </c>
      <c r="V54" s="33">
        <v>7700</v>
      </c>
      <c r="W54" s="33">
        <v>1530110</v>
      </c>
      <c r="X54" s="33">
        <v>1530110</v>
      </c>
      <c r="Y54" s="33">
        <v>1530110</v>
      </c>
      <c r="Z54" s="33">
        <v>1530110</v>
      </c>
    </row>
    <row r="55" spans="1:26" ht="56.25" x14ac:dyDescent="0.25">
      <c r="A55" s="30" t="s">
        <v>31</v>
      </c>
      <c r="B55" s="31" t="s">
        <v>32</v>
      </c>
      <c r="C55" s="32" t="s">
        <v>194</v>
      </c>
      <c r="D55" s="30" t="s">
        <v>33</v>
      </c>
      <c r="E55" s="30" t="s">
        <v>46</v>
      </c>
      <c r="F55" s="30" t="s">
        <v>35</v>
      </c>
      <c r="G55" s="30" t="s">
        <v>40</v>
      </c>
      <c r="H55" s="30" t="s">
        <v>56</v>
      </c>
      <c r="I55" s="30" t="s">
        <v>49</v>
      </c>
      <c r="J55" s="30"/>
      <c r="K55" s="30"/>
      <c r="L55" s="30" t="s">
        <v>36</v>
      </c>
      <c r="M55" s="30" t="s">
        <v>37</v>
      </c>
      <c r="N55" s="30" t="s">
        <v>38</v>
      </c>
      <c r="O55" s="31" t="s">
        <v>195</v>
      </c>
      <c r="P55" s="33">
        <v>8000000</v>
      </c>
      <c r="Q55" s="33">
        <v>1700000</v>
      </c>
      <c r="R55" s="33">
        <v>0</v>
      </c>
      <c r="S55" s="33">
        <v>9700000</v>
      </c>
      <c r="T55" s="33">
        <v>0</v>
      </c>
      <c r="U55" s="33">
        <v>9700000</v>
      </c>
      <c r="V55" s="33">
        <v>0</v>
      </c>
      <c r="W55" s="33">
        <v>6200000</v>
      </c>
      <c r="X55" s="33">
        <v>6200000</v>
      </c>
      <c r="Y55" s="33">
        <v>6200000</v>
      </c>
      <c r="Z55" s="33">
        <v>6200000</v>
      </c>
    </row>
    <row r="56" spans="1:26" ht="56.25" x14ac:dyDescent="0.25">
      <c r="A56" s="30" t="s">
        <v>31</v>
      </c>
      <c r="B56" s="31" t="s">
        <v>32</v>
      </c>
      <c r="C56" s="32" t="s">
        <v>196</v>
      </c>
      <c r="D56" s="30" t="s">
        <v>33</v>
      </c>
      <c r="E56" s="30" t="s">
        <v>46</v>
      </c>
      <c r="F56" s="30" t="s">
        <v>35</v>
      </c>
      <c r="G56" s="30" t="s">
        <v>40</v>
      </c>
      <c r="H56" s="30" t="s">
        <v>56</v>
      </c>
      <c r="I56" s="30" t="s">
        <v>143</v>
      </c>
      <c r="J56" s="30"/>
      <c r="K56" s="30"/>
      <c r="L56" s="30" t="s">
        <v>36</v>
      </c>
      <c r="M56" s="30" t="s">
        <v>37</v>
      </c>
      <c r="N56" s="30" t="s">
        <v>38</v>
      </c>
      <c r="O56" s="31" t="s">
        <v>197</v>
      </c>
      <c r="P56" s="33">
        <v>250000000</v>
      </c>
      <c r="Q56" s="33">
        <v>0</v>
      </c>
      <c r="R56" s="33">
        <v>13877694</v>
      </c>
      <c r="S56" s="33">
        <v>236122306</v>
      </c>
      <c r="T56" s="33">
        <v>0</v>
      </c>
      <c r="U56" s="33">
        <v>224480928</v>
      </c>
      <c r="V56" s="33">
        <v>11641378</v>
      </c>
      <c r="W56" s="33">
        <v>127288800</v>
      </c>
      <c r="X56" s="33">
        <v>95126000</v>
      </c>
      <c r="Y56" s="33">
        <v>95126000</v>
      </c>
      <c r="Z56" s="33">
        <v>95126000</v>
      </c>
    </row>
    <row r="57" spans="1:26" ht="56.25" x14ac:dyDescent="0.25">
      <c r="A57" s="30" t="s">
        <v>31</v>
      </c>
      <c r="B57" s="31" t="s">
        <v>32</v>
      </c>
      <c r="C57" s="32" t="s">
        <v>198</v>
      </c>
      <c r="D57" s="30" t="s">
        <v>33</v>
      </c>
      <c r="E57" s="30" t="s">
        <v>46</v>
      </c>
      <c r="F57" s="30" t="s">
        <v>35</v>
      </c>
      <c r="G57" s="30" t="s">
        <v>40</v>
      </c>
      <c r="H57" s="30" t="s">
        <v>56</v>
      </c>
      <c r="I57" s="30" t="s">
        <v>150</v>
      </c>
      <c r="J57" s="30"/>
      <c r="K57" s="30"/>
      <c r="L57" s="30" t="s">
        <v>36</v>
      </c>
      <c r="M57" s="30" t="s">
        <v>37</v>
      </c>
      <c r="N57" s="30" t="s">
        <v>38</v>
      </c>
      <c r="O57" s="31" t="s">
        <v>199</v>
      </c>
      <c r="P57" s="33">
        <v>2000000</v>
      </c>
      <c r="Q57" s="33">
        <v>2800000</v>
      </c>
      <c r="R57" s="33">
        <v>700000</v>
      </c>
      <c r="S57" s="33">
        <v>4100000</v>
      </c>
      <c r="T57" s="33">
        <v>0</v>
      </c>
      <c r="U57" s="33">
        <v>3936350</v>
      </c>
      <c r="V57" s="33">
        <v>163650</v>
      </c>
      <c r="W57" s="33">
        <v>2214150</v>
      </c>
      <c r="X57" s="33">
        <v>2214150</v>
      </c>
      <c r="Y57" s="33">
        <v>2214150</v>
      </c>
      <c r="Z57" s="33">
        <v>2214150</v>
      </c>
    </row>
    <row r="58" spans="1:26" ht="56.25" x14ac:dyDescent="0.25">
      <c r="A58" s="30" t="s">
        <v>31</v>
      </c>
      <c r="B58" s="31" t="s">
        <v>32</v>
      </c>
      <c r="C58" s="32" t="s">
        <v>200</v>
      </c>
      <c r="D58" s="30" t="s">
        <v>33</v>
      </c>
      <c r="E58" s="30" t="s">
        <v>46</v>
      </c>
      <c r="F58" s="30" t="s">
        <v>35</v>
      </c>
      <c r="G58" s="30" t="s">
        <v>40</v>
      </c>
      <c r="H58" s="30" t="s">
        <v>143</v>
      </c>
      <c r="I58" s="30" t="s">
        <v>34</v>
      </c>
      <c r="J58" s="30"/>
      <c r="K58" s="30"/>
      <c r="L58" s="30" t="s">
        <v>36</v>
      </c>
      <c r="M58" s="30" t="s">
        <v>37</v>
      </c>
      <c r="N58" s="30" t="s">
        <v>38</v>
      </c>
      <c r="O58" s="31" t="s">
        <v>201</v>
      </c>
      <c r="P58" s="33">
        <v>9000000</v>
      </c>
      <c r="Q58" s="33">
        <v>0</v>
      </c>
      <c r="R58" s="33">
        <v>9000000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</row>
    <row r="59" spans="1:26" ht="56.25" x14ac:dyDescent="0.25">
      <c r="A59" s="30" t="s">
        <v>31</v>
      </c>
      <c r="B59" s="31" t="s">
        <v>32</v>
      </c>
      <c r="C59" s="32" t="s">
        <v>202</v>
      </c>
      <c r="D59" s="30" t="s">
        <v>33</v>
      </c>
      <c r="E59" s="30" t="s">
        <v>46</v>
      </c>
      <c r="F59" s="30" t="s">
        <v>35</v>
      </c>
      <c r="G59" s="30" t="s">
        <v>40</v>
      </c>
      <c r="H59" s="30" t="s">
        <v>143</v>
      </c>
      <c r="I59" s="30" t="s">
        <v>49</v>
      </c>
      <c r="J59" s="30"/>
      <c r="K59" s="30"/>
      <c r="L59" s="30" t="s">
        <v>36</v>
      </c>
      <c r="M59" s="30" t="s">
        <v>37</v>
      </c>
      <c r="N59" s="30" t="s">
        <v>38</v>
      </c>
      <c r="O59" s="31" t="s">
        <v>203</v>
      </c>
      <c r="P59" s="33">
        <v>15000000</v>
      </c>
      <c r="Q59" s="33">
        <v>0</v>
      </c>
      <c r="R59" s="33">
        <v>15000000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</row>
    <row r="60" spans="1:26" ht="56.25" x14ac:dyDescent="0.25">
      <c r="A60" s="30" t="s">
        <v>31</v>
      </c>
      <c r="B60" s="31" t="s">
        <v>32</v>
      </c>
      <c r="C60" s="32" t="s">
        <v>204</v>
      </c>
      <c r="D60" s="30" t="s">
        <v>33</v>
      </c>
      <c r="E60" s="30" t="s">
        <v>46</v>
      </c>
      <c r="F60" s="30" t="s">
        <v>35</v>
      </c>
      <c r="G60" s="30" t="s">
        <v>40</v>
      </c>
      <c r="H60" s="30" t="s">
        <v>143</v>
      </c>
      <c r="I60" s="30" t="s">
        <v>42</v>
      </c>
      <c r="J60" s="30"/>
      <c r="K60" s="30"/>
      <c r="L60" s="30" t="s">
        <v>36</v>
      </c>
      <c r="M60" s="30" t="s">
        <v>37</v>
      </c>
      <c r="N60" s="30" t="s">
        <v>38</v>
      </c>
      <c r="O60" s="31" t="s">
        <v>205</v>
      </c>
      <c r="P60" s="33">
        <v>20000000</v>
      </c>
      <c r="Q60" s="33">
        <v>0</v>
      </c>
      <c r="R60" s="33">
        <v>6696873</v>
      </c>
      <c r="S60" s="33">
        <v>13303127</v>
      </c>
      <c r="T60" s="33">
        <v>0</v>
      </c>
      <c r="U60" s="33">
        <v>10111720</v>
      </c>
      <c r="V60" s="33">
        <v>3191407</v>
      </c>
      <c r="W60" s="33">
        <v>0</v>
      </c>
      <c r="X60" s="33">
        <v>0</v>
      </c>
      <c r="Y60" s="33">
        <v>0</v>
      </c>
      <c r="Z60" s="33">
        <v>0</v>
      </c>
    </row>
    <row r="61" spans="1:26" ht="56.25" x14ac:dyDescent="0.25">
      <c r="A61" s="30" t="s">
        <v>31</v>
      </c>
      <c r="B61" s="31" t="s">
        <v>32</v>
      </c>
      <c r="C61" s="32" t="s">
        <v>206</v>
      </c>
      <c r="D61" s="30" t="s">
        <v>33</v>
      </c>
      <c r="E61" s="30" t="s">
        <v>46</v>
      </c>
      <c r="F61" s="30" t="s">
        <v>35</v>
      </c>
      <c r="G61" s="30" t="s">
        <v>40</v>
      </c>
      <c r="H61" s="30" t="s">
        <v>143</v>
      </c>
      <c r="I61" s="30" t="s">
        <v>56</v>
      </c>
      <c r="J61" s="30"/>
      <c r="K61" s="30"/>
      <c r="L61" s="30" t="s">
        <v>36</v>
      </c>
      <c r="M61" s="30" t="s">
        <v>37</v>
      </c>
      <c r="N61" s="30" t="s">
        <v>38</v>
      </c>
      <c r="O61" s="31" t="s">
        <v>207</v>
      </c>
      <c r="P61" s="33">
        <v>185000000</v>
      </c>
      <c r="Q61" s="33">
        <v>0</v>
      </c>
      <c r="R61" s="33">
        <v>85000000</v>
      </c>
      <c r="S61" s="33">
        <v>100000000</v>
      </c>
      <c r="T61" s="33">
        <v>0</v>
      </c>
      <c r="U61" s="33">
        <v>60000000</v>
      </c>
      <c r="V61" s="33">
        <v>40000000</v>
      </c>
      <c r="W61" s="33">
        <v>46073000</v>
      </c>
      <c r="X61" s="33">
        <v>26073000</v>
      </c>
      <c r="Y61" s="33">
        <v>26073000</v>
      </c>
      <c r="Z61" s="33">
        <v>26073000</v>
      </c>
    </row>
    <row r="62" spans="1:26" ht="56.25" x14ac:dyDescent="0.25">
      <c r="A62" s="30" t="s">
        <v>31</v>
      </c>
      <c r="B62" s="31" t="s">
        <v>32</v>
      </c>
      <c r="C62" s="32" t="s">
        <v>208</v>
      </c>
      <c r="D62" s="30" t="s">
        <v>33</v>
      </c>
      <c r="E62" s="30" t="s">
        <v>46</v>
      </c>
      <c r="F62" s="30" t="s">
        <v>35</v>
      </c>
      <c r="G62" s="30" t="s">
        <v>40</v>
      </c>
      <c r="H62" s="30" t="s">
        <v>150</v>
      </c>
      <c r="I62" s="30" t="s">
        <v>34</v>
      </c>
      <c r="J62" s="30"/>
      <c r="K62" s="30"/>
      <c r="L62" s="30" t="s">
        <v>36</v>
      </c>
      <c r="M62" s="30" t="s">
        <v>37</v>
      </c>
      <c r="N62" s="30" t="s">
        <v>38</v>
      </c>
      <c r="O62" s="31" t="s">
        <v>209</v>
      </c>
      <c r="P62" s="33">
        <v>41000000</v>
      </c>
      <c r="Q62" s="33">
        <v>0</v>
      </c>
      <c r="R62" s="33">
        <v>19341860</v>
      </c>
      <c r="S62" s="33">
        <v>21658140</v>
      </c>
      <c r="T62" s="33">
        <v>0</v>
      </c>
      <c r="U62" s="33">
        <v>21658140</v>
      </c>
      <c r="V62" s="33">
        <v>0</v>
      </c>
      <c r="W62" s="33">
        <v>12228980</v>
      </c>
      <c r="X62" s="33">
        <v>12228980</v>
      </c>
      <c r="Y62" s="33">
        <v>12228980</v>
      </c>
      <c r="Z62" s="33">
        <v>12228980</v>
      </c>
    </row>
    <row r="63" spans="1:26" ht="56.25" x14ac:dyDescent="0.25">
      <c r="A63" s="30" t="s">
        <v>31</v>
      </c>
      <c r="B63" s="31" t="s">
        <v>32</v>
      </c>
      <c r="C63" s="32" t="s">
        <v>210</v>
      </c>
      <c r="D63" s="30" t="s">
        <v>33</v>
      </c>
      <c r="E63" s="30" t="s">
        <v>46</v>
      </c>
      <c r="F63" s="30" t="s">
        <v>35</v>
      </c>
      <c r="G63" s="30" t="s">
        <v>40</v>
      </c>
      <c r="H63" s="30" t="s">
        <v>150</v>
      </c>
      <c r="I63" s="30" t="s">
        <v>46</v>
      </c>
      <c r="J63" s="30"/>
      <c r="K63" s="30"/>
      <c r="L63" s="30" t="s">
        <v>36</v>
      </c>
      <c r="M63" s="30" t="s">
        <v>37</v>
      </c>
      <c r="N63" s="30" t="s">
        <v>38</v>
      </c>
      <c r="O63" s="31" t="s">
        <v>211</v>
      </c>
      <c r="P63" s="33">
        <v>152000000</v>
      </c>
      <c r="Q63" s="33">
        <v>0</v>
      </c>
      <c r="R63" s="33">
        <v>26733440</v>
      </c>
      <c r="S63" s="33">
        <v>125266560</v>
      </c>
      <c r="T63" s="33">
        <v>0</v>
      </c>
      <c r="U63" s="33">
        <v>125266560</v>
      </c>
      <c r="V63" s="33">
        <v>0</v>
      </c>
      <c r="W63" s="33">
        <v>67972462</v>
      </c>
      <c r="X63" s="33">
        <v>67972462</v>
      </c>
      <c r="Y63" s="33">
        <v>59318222</v>
      </c>
      <c r="Z63" s="33">
        <v>59318222</v>
      </c>
    </row>
    <row r="64" spans="1:26" ht="56.25" x14ac:dyDescent="0.25">
      <c r="A64" s="30" t="s">
        <v>31</v>
      </c>
      <c r="B64" s="31" t="s">
        <v>32</v>
      </c>
      <c r="C64" s="32" t="s">
        <v>212</v>
      </c>
      <c r="D64" s="30" t="s">
        <v>33</v>
      </c>
      <c r="E64" s="30" t="s">
        <v>46</v>
      </c>
      <c r="F64" s="30" t="s">
        <v>35</v>
      </c>
      <c r="G64" s="30" t="s">
        <v>40</v>
      </c>
      <c r="H64" s="30" t="s">
        <v>150</v>
      </c>
      <c r="I64" s="30" t="s">
        <v>42</v>
      </c>
      <c r="J64" s="30"/>
      <c r="K64" s="30"/>
      <c r="L64" s="30" t="s">
        <v>36</v>
      </c>
      <c r="M64" s="30" t="s">
        <v>37</v>
      </c>
      <c r="N64" s="30" t="s">
        <v>38</v>
      </c>
      <c r="O64" s="31" t="s">
        <v>213</v>
      </c>
      <c r="P64" s="33">
        <v>90000000</v>
      </c>
      <c r="Q64" s="33">
        <v>0</v>
      </c>
      <c r="R64" s="33">
        <v>0</v>
      </c>
      <c r="S64" s="33">
        <v>90000000</v>
      </c>
      <c r="T64" s="33">
        <v>0</v>
      </c>
      <c r="U64" s="33">
        <v>90000000</v>
      </c>
      <c r="V64" s="33">
        <v>0</v>
      </c>
      <c r="W64" s="33">
        <v>14226387</v>
      </c>
      <c r="X64" s="33">
        <v>14226387</v>
      </c>
      <c r="Y64" s="33">
        <v>14226387</v>
      </c>
      <c r="Z64" s="33">
        <v>14226387</v>
      </c>
    </row>
    <row r="65" spans="1:26" ht="56.25" x14ac:dyDescent="0.25">
      <c r="A65" s="30" t="s">
        <v>31</v>
      </c>
      <c r="B65" s="31" t="s">
        <v>32</v>
      </c>
      <c r="C65" s="32" t="s">
        <v>214</v>
      </c>
      <c r="D65" s="30" t="s">
        <v>33</v>
      </c>
      <c r="E65" s="30" t="s">
        <v>46</v>
      </c>
      <c r="F65" s="30" t="s">
        <v>35</v>
      </c>
      <c r="G65" s="30" t="s">
        <v>40</v>
      </c>
      <c r="H65" s="30" t="s">
        <v>150</v>
      </c>
      <c r="I65" s="30" t="s">
        <v>56</v>
      </c>
      <c r="J65" s="30"/>
      <c r="K65" s="30"/>
      <c r="L65" s="30" t="s">
        <v>36</v>
      </c>
      <c r="M65" s="30" t="s">
        <v>37</v>
      </c>
      <c r="N65" s="30" t="s">
        <v>38</v>
      </c>
      <c r="O65" s="31" t="s">
        <v>215</v>
      </c>
      <c r="P65" s="33">
        <v>270000000</v>
      </c>
      <c r="Q65" s="33">
        <v>5000000</v>
      </c>
      <c r="R65" s="33">
        <v>5000000</v>
      </c>
      <c r="S65" s="33">
        <v>270000000</v>
      </c>
      <c r="T65" s="33">
        <v>0</v>
      </c>
      <c r="U65" s="33">
        <v>265000000</v>
      </c>
      <c r="V65" s="33">
        <v>5000000</v>
      </c>
      <c r="W65" s="33">
        <v>123436890</v>
      </c>
      <c r="X65" s="33">
        <v>123436890</v>
      </c>
      <c r="Y65" s="33">
        <v>123436890</v>
      </c>
      <c r="Z65" s="33">
        <v>123436890</v>
      </c>
    </row>
    <row r="66" spans="1:26" ht="56.25" x14ac:dyDescent="0.25">
      <c r="A66" s="30" t="s">
        <v>31</v>
      </c>
      <c r="B66" s="31" t="s">
        <v>32</v>
      </c>
      <c r="C66" s="32" t="s">
        <v>216</v>
      </c>
      <c r="D66" s="30" t="s">
        <v>33</v>
      </c>
      <c r="E66" s="30" t="s">
        <v>46</v>
      </c>
      <c r="F66" s="30" t="s">
        <v>35</v>
      </c>
      <c r="G66" s="30" t="s">
        <v>40</v>
      </c>
      <c r="H66" s="30" t="s">
        <v>150</v>
      </c>
      <c r="I66" s="30" t="s">
        <v>143</v>
      </c>
      <c r="J66" s="30"/>
      <c r="K66" s="30"/>
      <c r="L66" s="30" t="s">
        <v>36</v>
      </c>
      <c r="M66" s="30" t="s">
        <v>37</v>
      </c>
      <c r="N66" s="30" t="s">
        <v>38</v>
      </c>
      <c r="O66" s="31" t="s">
        <v>217</v>
      </c>
      <c r="P66" s="33">
        <v>5000000</v>
      </c>
      <c r="Q66" s="33">
        <v>0</v>
      </c>
      <c r="R66" s="33">
        <v>3000000</v>
      </c>
      <c r="S66" s="33">
        <v>2000000</v>
      </c>
      <c r="T66" s="33">
        <v>0</v>
      </c>
      <c r="U66" s="33">
        <v>2000000</v>
      </c>
      <c r="V66" s="33">
        <v>0</v>
      </c>
      <c r="W66" s="33">
        <v>1109123</v>
      </c>
      <c r="X66" s="33">
        <v>1109123</v>
      </c>
      <c r="Y66" s="33">
        <v>1109123</v>
      </c>
      <c r="Z66" s="33">
        <v>1109123</v>
      </c>
    </row>
    <row r="67" spans="1:26" ht="56.25" x14ac:dyDescent="0.25">
      <c r="A67" s="30" t="s">
        <v>31</v>
      </c>
      <c r="B67" s="31" t="s">
        <v>32</v>
      </c>
      <c r="C67" s="32" t="s">
        <v>218</v>
      </c>
      <c r="D67" s="30" t="s">
        <v>33</v>
      </c>
      <c r="E67" s="30" t="s">
        <v>46</v>
      </c>
      <c r="F67" s="30" t="s">
        <v>35</v>
      </c>
      <c r="G67" s="30" t="s">
        <v>40</v>
      </c>
      <c r="H67" s="30" t="s">
        <v>44</v>
      </c>
      <c r="I67" s="30" t="s">
        <v>150</v>
      </c>
      <c r="J67" s="30"/>
      <c r="K67" s="30"/>
      <c r="L67" s="30" t="s">
        <v>36</v>
      </c>
      <c r="M67" s="30" t="s">
        <v>37</v>
      </c>
      <c r="N67" s="30" t="s">
        <v>38</v>
      </c>
      <c r="O67" s="31" t="s">
        <v>219</v>
      </c>
      <c r="P67" s="33">
        <v>13000000</v>
      </c>
      <c r="Q67" s="33">
        <v>1320000</v>
      </c>
      <c r="R67" s="33">
        <v>12000000</v>
      </c>
      <c r="S67" s="33">
        <v>2320000</v>
      </c>
      <c r="T67" s="33">
        <v>0</v>
      </c>
      <c r="U67" s="33">
        <v>2320000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</row>
    <row r="68" spans="1:26" ht="56.25" x14ac:dyDescent="0.25">
      <c r="A68" s="30" t="s">
        <v>31</v>
      </c>
      <c r="B68" s="31" t="s">
        <v>32</v>
      </c>
      <c r="C68" s="32" t="s">
        <v>220</v>
      </c>
      <c r="D68" s="30" t="s">
        <v>33</v>
      </c>
      <c r="E68" s="30" t="s">
        <v>46</v>
      </c>
      <c r="F68" s="30" t="s">
        <v>35</v>
      </c>
      <c r="G68" s="30" t="s">
        <v>40</v>
      </c>
      <c r="H68" s="30" t="s">
        <v>44</v>
      </c>
      <c r="I68" s="30" t="s">
        <v>54</v>
      </c>
      <c r="J68" s="30"/>
      <c r="K68" s="30"/>
      <c r="L68" s="30" t="s">
        <v>36</v>
      </c>
      <c r="M68" s="30" t="s">
        <v>37</v>
      </c>
      <c r="N68" s="30" t="s">
        <v>38</v>
      </c>
      <c r="O68" s="31" t="s">
        <v>221</v>
      </c>
      <c r="P68" s="33">
        <v>145000000</v>
      </c>
      <c r="Q68" s="33">
        <v>39218430</v>
      </c>
      <c r="R68" s="33">
        <v>15000000</v>
      </c>
      <c r="S68" s="33">
        <v>169218430</v>
      </c>
      <c r="T68" s="33">
        <v>0</v>
      </c>
      <c r="U68" s="33">
        <v>169203013</v>
      </c>
      <c r="V68" s="33">
        <v>15417</v>
      </c>
      <c r="W68" s="33">
        <v>100462012</v>
      </c>
      <c r="X68" s="33">
        <v>30477286</v>
      </c>
      <c r="Y68" s="33">
        <v>30477286</v>
      </c>
      <c r="Z68" s="33">
        <v>30477286</v>
      </c>
    </row>
    <row r="69" spans="1:26" ht="56.25" x14ac:dyDescent="0.25">
      <c r="A69" s="30" t="s">
        <v>31</v>
      </c>
      <c r="B69" s="31" t="s">
        <v>32</v>
      </c>
      <c r="C69" s="32" t="s">
        <v>222</v>
      </c>
      <c r="D69" s="30" t="s">
        <v>33</v>
      </c>
      <c r="E69" s="30" t="s">
        <v>46</v>
      </c>
      <c r="F69" s="30" t="s">
        <v>35</v>
      </c>
      <c r="G69" s="30" t="s">
        <v>40</v>
      </c>
      <c r="H69" s="30" t="s">
        <v>37</v>
      </c>
      <c r="I69" s="30" t="s">
        <v>46</v>
      </c>
      <c r="J69" s="30"/>
      <c r="K69" s="30"/>
      <c r="L69" s="30" t="s">
        <v>36</v>
      </c>
      <c r="M69" s="30" t="s">
        <v>37</v>
      </c>
      <c r="N69" s="30" t="s">
        <v>38</v>
      </c>
      <c r="O69" s="31" t="s">
        <v>223</v>
      </c>
      <c r="P69" s="33">
        <v>432000000</v>
      </c>
      <c r="Q69" s="33">
        <v>0</v>
      </c>
      <c r="R69" s="33">
        <v>17373265</v>
      </c>
      <c r="S69" s="33">
        <v>414626735</v>
      </c>
      <c r="T69" s="33">
        <v>0</v>
      </c>
      <c r="U69" s="33">
        <v>400237662</v>
      </c>
      <c r="V69" s="33">
        <v>14389073</v>
      </c>
      <c r="W69" s="33">
        <v>400237662</v>
      </c>
      <c r="X69" s="33">
        <v>199842977</v>
      </c>
      <c r="Y69" s="33">
        <v>199842977</v>
      </c>
      <c r="Z69" s="33">
        <v>199842977</v>
      </c>
    </row>
    <row r="70" spans="1:26" ht="56.25" x14ac:dyDescent="0.25">
      <c r="A70" s="30" t="s">
        <v>31</v>
      </c>
      <c r="B70" s="31" t="s">
        <v>32</v>
      </c>
      <c r="C70" s="32" t="s">
        <v>224</v>
      </c>
      <c r="D70" s="30" t="s">
        <v>33</v>
      </c>
      <c r="E70" s="30" t="s">
        <v>46</v>
      </c>
      <c r="F70" s="30" t="s">
        <v>35</v>
      </c>
      <c r="G70" s="30" t="s">
        <v>40</v>
      </c>
      <c r="H70" s="30" t="s">
        <v>100</v>
      </c>
      <c r="I70" s="30" t="s">
        <v>40</v>
      </c>
      <c r="J70" s="30"/>
      <c r="K70" s="30"/>
      <c r="L70" s="30" t="s">
        <v>36</v>
      </c>
      <c r="M70" s="30" t="s">
        <v>37</v>
      </c>
      <c r="N70" s="30" t="s">
        <v>38</v>
      </c>
      <c r="O70" s="31" t="s">
        <v>225</v>
      </c>
      <c r="P70" s="33">
        <v>5000000</v>
      </c>
      <c r="Q70" s="33">
        <v>0</v>
      </c>
      <c r="R70" s="33">
        <v>0</v>
      </c>
      <c r="S70" s="33">
        <v>5000000</v>
      </c>
      <c r="T70" s="33">
        <v>0</v>
      </c>
      <c r="U70" s="33">
        <v>0</v>
      </c>
      <c r="V70" s="33">
        <v>5000000</v>
      </c>
      <c r="W70" s="33">
        <v>0</v>
      </c>
      <c r="X70" s="33">
        <v>0</v>
      </c>
      <c r="Y70" s="33">
        <v>0</v>
      </c>
      <c r="Z70" s="33">
        <v>0</v>
      </c>
    </row>
    <row r="71" spans="1:26" ht="56.25" x14ac:dyDescent="0.25">
      <c r="A71" s="30" t="s">
        <v>31</v>
      </c>
      <c r="B71" s="31" t="s">
        <v>32</v>
      </c>
      <c r="C71" s="32" t="s">
        <v>226</v>
      </c>
      <c r="D71" s="30" t="s">
        <v>33</v>
      </c>
      <c r="E71" s="30" t="s">
        <v>46</v>
      </c>
      <c r="F71" s="30" t="s">
        <v>35</v>
      </c>
      <c r="G71" s="30" t="s">
        <v>40</v>
      </c>
      <c r="H71" s="30" t="s">
        <v>116</v>
      </c>
      <c r="I71" s="30" t="s">
        <v>54</v>
      </c>
      <c r="J71" s="30"/>
      <c r="K71" s="30"/>
      <c r="L71" s="30" t="s">
        <v>36</v>
      </c>
      <c r="M71" s="30" t="s">
        <v>37</v>
      </c>
      <c r="N71" s="30" t="s">
        <v>38</v>
      </c>
      <c r="O71" s="31" t="s">
        <v>227</v>
      </c>
      <c r="P71" s="33">
        <v>250000000</v>
      </c>
      <c r="Q71" s="33">
        <v>250000000</v>
      </c>
      <c r="R71" s="33">
        <v>0</v>
      </c>
      <c r="S71" s="33">
        <v>500000000</v>
      </c>
      <c r="T71" s="33">
        <v>0</v>
      </c>
      <c r="U71" s="33">
        <v>342238000</v>
      </c>
      <c r="V71" s="33">
        <v>157762000</v>
      </c>
      <c r="W71" s="33">
        <v>340038461</v>
      </c>
      <c r="X71" s="33">
        <v>75577260</v>
      </c>
      <c r="Y71" s="33">
        <v>75577260</v>
      </c>
      <c r="Z71" s="33">
        <v>73418060</v>
      </c>
    </row>
    <row r="72" spans="1:26" ht="56.25" x14ac:dyDescent="0.25">
      <c r="A72" s="30" t="s">
        <v>31</v>
      </c>
      <c r="B72" s="31" t="s">
        <v>32</v>
      </c>
      <c r="C72" s="32" t="s">
        <v>228</v>
      </c>
      <c r="D72" s="30" t="s">
        <v>33</v>
      </c>
      <c r="E72" s="30" t="s">
        <v>46</v>
      </c>
      <c r="F72" s="30" t="s">
        <v>35</v>
      </c>
      <c r="G72" s="30" t="s">
        <v>40</v>
      </c>
      <c r="H72" s="30" t="s">
        <v>229</v>
      </c>
      <c r="I72" s="30" t="s">
        <v>105</v>
      </c>
      <c r="J72" s="30"/>
      <c r="K72" s="30"/>
      <c r="L72" s="30" t="s">
        <v>36</v>
      </c>
      <c r="M72" s="30" t="s">
        <v>37</v>
      </c>
      <c r="N72" s="30" t="s">
        <v>38</v>
      </c>
      <c r="O72" s="31" t="s">
        <v>230</v>
      </c>
      <c r="P72" s="33">
        <v>250000000</v>
      </c>
      <c r="Q72" s="33">
        <v>0</v>
      </c>
      <c r="R72" s="33">
        <v>137620286</v>
      </c>
      <c r="S72" s="33">
        <v>112379714</v>
      </c>
      <c r="T72" s="33">
        <v>0</v>
      </c>
      <c r="U72" s="33">
        <v>62757720</v>
      </c>
      <c r="V72" s="33">
        <v>49621994</v>
      </c>
      <c r="W72" s="33">
        <v>42881628</v>
      </c>
      <c r="X72" s="33">
        <v>29792628</v>
      </c>
      <c r="Y72" s="33">
        <v>27881628</v>
      </c>
      <c r="Z72" s="33">
        <v>27881628</v>
      </c>
    </row>
    <row r="73" spans="1:26" ht="56.25" x14ac:dyDescent="0.25">
      <c r="A73" s="30" t="s">
        <v>31</v>
      </c>
      <c r="B73" s="31" t="s">
        <v>32</v>
      </c>
      <c r="C73" s="32" t="s">
        <v>231</v>
      </c>
      <c r="D73" s="30" t="s">
        <v>33</v>
      </c>
      <c r="E73" s="30" t="s">
        <v>46</v>
      </c>
      <c r="F73" s="30" t="s">
        <v>35</v>
      </c>
      <c r="G73" s="30" t="s">
        <v>40</v>
      </c>
      <c r="H73" s="30" t="s">
        <v>232</v>
      </c>
      <c r="I73" s="30" t="s">
        <v>100</v>
      </c>
      <c r="J73" s="30"/>
      <c r="K73" s="30"/>
      <c r="L73" s="30" t="s">
        <v>36</v>
      </c>
      <c r="M73" s="30" t="s">
        <v>37</v>
      </c>
      <c r="N73" s="30" t="s">
        <v>38</v>
      </c>
      <c r="O73" s="31" t="s">
        <v>233</v>
      </c>
      <c r="P73" s="33">
        <v>250000000</v>
      </c>
      <c r="Q73" s="33">
        <v>73869228</v>
      </c>
      <c r="R73" s="33">
        <v>0</v>
      </c>
      <c r="S73" s="33">
        <v>323869228</v>
      </c>
      <c r="T73" s="33">
        <v>0</v>
      </c>
      <c r="U73" s="33">
        <v>323748034.25999999</v>
      </c>
      <c r="V73" s="33">
        <v>121193.74</v>
      </c>
      <c r="W73" s="33">
        <v>307748034.25999999</v>
      </c>
      <c r="X73" s="33">
        <v>109768133.59999999</v>
      </c>
      <c r="Y73" s="33">
        <v>88616067.599999994</v>
      </c>
      <c r="Z73" s="33">
        <v>88616067.599999994</v>
      </c>
    </row>
    <row r="74" spans="1:26" ht="56.25" x14ac:dyDescent="0.25">
      <c r="A74" s="30" t="s">
        <v>31</v>
      </c>
      <c r="B74" s="31" t="s">
        <v>32</v>
      </c>
      <c r="C74" s="32" t="s">
        <v>234</v>
      </c>
      <c r="D74" s="30" t="s">
        <v>58</v>
      </c>
      <c r="E74" s="30" t="s">
        <v>62</v>
      </c>
      <c r="F74" s="30" t="s">
        <v>60</v>
      </c>
      <c r="G74" s="30" t="s">
        <v>34</v>
      </c>
      <c r="H74" s="30" t="s">
        <v>35</v>
      </c>
      <c r="I74" s="30" t="s">
        <v>34</v>
      </c>
      <c r="J74" s="30" t="s">
        <v>1</v>
      </c>
      <c r="K74" s="30" t="s">
        <v>1</v>
      </c>
      <c r="L74" s="30" t="s">
        <v>36</v>
      </c>
      <c r="M74" s="30" t="s">
        <v>54</v>
      </c>
      <c r="N74" s="30" t="s">
        <v>38</v>
      </c>
      <c r="O74" s="31" t="s">
        <v>63</v>
      </c>
      <c r="P74" s="33">
        <v>4000000000</v>
      </c>
      <c r="Q74" s="33">
        <v>0</v>
      </c>
      <c r="R74" s="33">
        <v>0</v>
      </c>
      <c r="S74" s="33">
        <v>4000000000</v>
      </c>
      <c r="T74" s="33">
        <v>0</v>
      </c>
      <c r="U74" s="33">
        <v>2208252000</v>
      </c>
      <c r="V74" s="33">
        <v>1791748000</v>
      </c>
      <c r="W74" s="33">
        <v>140000000</v>
      </c>
      <c r="X74" s="33">
        <v>0</v>
      </c>
      <c r="Y74" s="33">
        <v>0</v>
      </c>
      <c r="Z74" s="33">
        <v>0</v>
      </c>
    </row>
    <row r="75" spans="1:26" ht="56.25" x14ac:dyDescent="0.25">
      <c r="A75" s="30" t="s">
        <v>31</v>
      </c>
      <c r="B75" s="31" t="s">
        <v>32</v>
      </c>
      <c r="C75" s="32" t="s">
        <v>235</v>
      </c>
      <c r="D75" s="30" t="s">
        <v>58</v>
      </c>
      <c r="E75" s="30" t="s">
        <v>62</v>
      </c>
      <c r="F75" s="30" t="s">
        <v>60</v>
      </c>
      <c r="G75" s="30" t="s">
        <v>34</v>
      </c>
      <c r="H75" s="30" t="s">
        <v>35</v>
      </c>
      <c r="I75" s="30" t="s">
        <v>46</v>
      </c>
      <c r="J75" s="30" t="s">
        <v>34</v>
      </c>
      <c r="K75" s="30" t="s">
        <v>1</v>
      </c>
      <c r="L75" s="30" t="s">
        <v>36</v>
      </c>
      <c r="M75" s="30" t="s">
        <v>64</v>
      </c>
      <c r="N75" s="30" t="s">
        <v>38</v>
      </c>
      <c r="O75" s="31" t="s">
        <v>236</v>
      </c>
      <c r="P75" s="33">
        <v>50000000</v>
      </c>
      <c r="Q75" s="33">
        <v>0</v>
      </c>
      <c r="R75" s="33">
        <v>0</v>
      </c>
      <c r="S75" s="33">
        <v>50000000</v>
      </c>
      <c r="T75" s="33">
        <v>0</v>
      </c>
      <c r="U75" s="33">
        <v>50000000</v>
      </c>
      <c r="V75" s="33">
        <v>0</v>
      </c>
      <c r="W75" s="33">
        <v>50000000</v>
      </c>
      <c r="X75" s="33">
        <v>0</v>
      </c>
      <c r="Y75" s="33">
        <v>0</v>
      </c>
      <c r="Z75" s="33">
        <v>0</v>
      </c>
    </row>
    <row r="76" spans="1:26" ht="56.25" x14ac:dyDescent="0.25">
      <c r="A76" s="30" t="s">
        <v>31</v>
      </c>
      <c r="B76" s="31" t="s">
        <v>32</v>
      </c>
      <c r="C76" s="32" t="s">
        <v>237</v>
      </c>
      <c r="D76" s="30" t="s">
        <v>58</v>
      </c>
      <c r="E76" s="30" t="s">
        <v>62</v>
      </c>
      <c r="F76" s="30" t="s">
        <v>60</v>
      </c>
      <c r="G76" s="30" t="s">
        <v>34</v>
      </c>
      <c r="H76" s="30" t="s">
        <v>35</v>
      </c>
      <c r="I76" s="30" t="s">
        <v>46</v>
      </c>
      <c r="J76" s="30" t="s">
        <v>46</v>
      </c>
      <c r="K76" s="30" t="s">
        <v>1</v>
      </c>
      <c r="L76" s="30" t="s">
        <v>36</v>
      </c>
      <c r="M76" s="30" t="s">
        <v>64</v>
      </c>
      <c r="N76" s="30" t="s">
        <v>38</v>
      </c>
      <c r="O76" s="31" t="s">
        <v>238</v>
      </c>
      <c r="P76" s="33">
        <v>251000000</v>
      </c>
      <c r="Q76" s="33">
        <v>0</v>
      </c>
      <c r="R76" s="33">
        <v>0</v>
      </c>
      <c r="S76" s="33">
        <v>251000000</v>
      </c>
      <c r="T76" s="33">
        <v>0</v>
      </c>
      <c r="U76" s="33">
        <v>251000000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</row>
    <row r="77" spans="1:26" ht="67.5" x14ac:dyDescent="0.25">
      <c r="A77" s="30" t="s">
        <v>31</v>
      </c>
      <c r="B77" s="31" t="s">
        <v>32</v>
      </c>
      <c r="C77" s="32" t="s">
        <v>239</v>
      </c>
      <c r="D77" s="30" t="s">
        <v>58</v>
      </c>
      <c r="E77" s="30" t="s">
        <v>62</v>
      </c>
      <c r="F77" s="30" t="s">
        <v>60</v>
      </c>
      <c r="G77" s="30" t="s">
        <v>67</v>
      </c>
      <c r="H77" s="30" t="s">
        <v>35</v>
      </c>
      <c r="I77" s="30" t="s">
        <v>34</v>
      </c>
      <c r="J77" s="30" t="s">
        <v>1</v>
      </c>
      <c r="K77" s="30" t="s">
        <v>1</v>
      </c>
      <c r="L77" s="30" t="s">
        <v>36</v>
      </c>
      <c r="M77" s="30" t="s">
        <v>54</v>
      </c>
      <c r="N77" s="30" t="s">
        <v>38</v>
      </c>
      <c r="O77" s="31" t="s">
        <v>240</v>
      </c>
      <c r="P77" s="33">
        <v>1000000000</v>
      </c>
      <c r="Q77" s="33">
        <v>0</v>
      </c>
      <c r="R77" s="33">
        <v>0</v>
      </c>
      <c r="S77" s="33">
        <v>1000000000</v>
      </c>
      <c r="T77" s="33">
        <v>0</v>
      </c>
      <c r="U77" s="33">
        <v>1000000000</v>
      </c>
      <c r="V77" s="33">
        <v>0</v>
      </c>
      <c r="W77" s="33">
        <v>1000000000</v>
      </c>
      <c r="X77" s="33">
        <v>500000000</v>
      </c>
      <c r="Y77" s="33">
        <v>500000000</v>
      </c>
      <c r="Z77" s="33">
        <v>500000000</v>
      </c>
    </row>
    <row r="78" spans="1:26" ht="56.25" x14ac:dyDescent="0.25">
      <c r="A78" s="30" t="s">
        <v>31</v>
      </c>
      <c r="B78" s="31" t="s">
        <v>32</v>
      </c>
      <c r="C78" s="32" t="s">
        <v>241</v>
      </c>
      <c r="D78" s="30" t="s">
        <v>58</v>
      </c>
      <c r="E78" s="30" t="s">
        <v>62</v>
      </c>
      <c r="F78" s="30" t="s">
        <v>60</v>
      </c>
      <c r="G78" s="30" t="s">
        <v>67</v>
      </c>
      <c r="H78" s="30" t="s">
        <v>35</v>
      </c>
      <c r="I78" s="30" t="s">
        <v>40</v>
      </c>
      <c r="J78" s="30" t="s">
        <v>34</v>
      </c>
      <c r="K78" s="30" t="s">
        <v>1</v>
      </c>
      <c r="L78" s="30" t="s">
        <v>36</v>
      </c>
      <c r="M78" s="30" t="s">
        <v>54</v>
      </c>
      <c r="N78" s="30" t="s">
        <v>38</v>
      </c>
      <c r="O78" s="31" t="s">
        <v>242</v>
      </c>
      <c r="P78" s="33">
        <v>1000000000</v>
      </c>
      <c r="Q78" s="33">
        <v>0</v>
      </c>
      <c r="R78" s="33">
        <v>0</v>
      </c>
      <c r="S78" s="33">
        <v>1000000000</v>
      </c>
      <c r="T78" s="33">
        <v>0</v>
      </c>
      <c r="U78" s="33">
        <v>1000000000</v>
      </c>
      <c r="V78" s="33">
        <v>0</v>
      </c>
      <c r="W78" s="33">
        <v>119450000</v>
      </c>
      <c r="X78" s="33">
        <v>0</v>
      </c>
      <c r="Y78" s="33">
        <v>0</v>
      </c>
      <c r="Z78" s="33">
        <v>0</v>
      </c>
    </row>
    <row r="79" spans="1:26" ht="56.25" x14ac:dyDescent="0.25">
      <c r="A79" s="30" t="s">
        <v>31</v>
      </c>
      <c r="B79" s="31" t="s">
        <v>32</v>
      </c>
      <c r="C79" s="32" t="s">
        <v>241</v>
      </c>
      <c r="D79" s="30" t="s">
        <v>58</v>
      </c>
      <c r="E79" s="30" t="s">
        <v>62</v>
      </c>
      <c r="F79" s="30" t="s">
        <v>60</v>
      </c>
      <c r="G79" s="30" t="s">
        <v>67</v>
      </c>
      <c r="H79" s="30" t="s">
        <v>35</v>
      </c>
      <c r="I79" s="30" t="s">
        <v>40</v>
      </c>
      <c r="J79" s="30" t="s">
        <v>34</v>
      </c>
      <c r="K79" s="30" t="s">
        <v>1</v>
      </c>
      <c r="L79" s="30" t="s">
        <v>36</v>
      </c>
      <c r="M79" s="30" t="s">
        <v>64</v>
      </c>
      <c r="N79" s="30" t="s">
        <v>38</v>
      </c>
      <c r="O79" s="31" t="s">
        <v>242</v>
      </c>
      <c r="P79" s="33">
        <v>749000000</v>
      </c>
      <c r="Q79" s="33">
        <v>0</v>
      </c>
      <c r="R79" s="33">
        <v>0</v>
      </c>
      <c r="S79" s="33">
        <v>749000000</v>
      </c>
      <c r="T79" s="33">
        <v>0</v>
      </c>
      <c r="U79" s="33">
        <v>649000000</v>
      </c>
      <c r="V79" s="33">
        <v>100000000</v>
      </c>
      <c r="W79" s="33">
        <v>649000000</v>
      </c>
      <c r="X79" s="33">
        <v>0</v>
      </c>
      <c r="Y79" s="33">
        <v>0</v>
      </c>
      <c r="Z79" s="33">
        <v>0</v>
      </c>
    </row>
    <row r="80" spans="1:26" ht="56.25" x14ac:dyDescent="0.25">
      <c r="A80" s="30" t="s">
        <v>31</v>
      </c>
      <c r="B80" s="31" t="s">
        <v>32</v>
      </c>
      <c r="C80" s="32" t="s">
        <v>243</v>
      </c>
      <c r="D80" s="30" t="s">
        <v>58</v>
      </c>
      <c r="E80" s="30" t="s">
        <v>69</v>
      </c>
      <c r="F80" s="30" t="s">
        <v>60</v>
      </c>
      <c r="G80" s="30" t="s">
        <v>70</v>
      </c>
      <c r="H80" s="30" t="s">
        <v>35</v>
      </c>
      <c r="I80" s="30" t="s">
        <v>34</v>
      </c>
      <c r="J80" s="30" t="s">
        <v>49</v>
      </c>
      <c r="K80" s="30" t="s">
        <v>1</v>
      </c>
      <c r="L80" s="30" t="s">
        <v>36</v>
      </c>
      <c r="M80" s="30" t="s">
        <v>54</v>
      </c>
      <c r="N80" s="30" t="s">
        <v>38</v>
      </c>
      <c r="O80" s="31" t="s">
        <v>244</v>
      </c>
      <c r="P80" s="33">
        <v>46497202226</v>
      </c>
      <c r="Q80" s="33">
        <v>1000000000</v>
      </c>
      <c r="R80" s="33">
        <v>0</v>
      </c>
      <c r="S80" s="33">
        <v>47497202226</v>
      </c>
      <c r="T80" s="33">
        <v>0</v>
      </c>
      <c r="U80" s="33">
        <v>47497202226</v>
      </c>
      <c r="V80" s="33">
        <v>0</v>
      </c>
      <c r="W80" s="33">
        <v>47497202226</v>
      </c>
      <c r="X80" s="33">
        <v>46447202226</v>
      </c>
      <c r="Y80" s="33">
        <v>1250000000</v>
      </c>
      <c r="Z80" s="33">
        <v>1250000000</v>
      </c>
    </row>
    <row r="81" spans="1:26" ht="56.25" x14ac:dyDescent="0.25">
      <c r="A81" s="30" t="s">
        <v>31</v>
      </c>
      <c r="B81" s="31" t="s">
        <v>32</v>
      </c>
      <c r="C81" s="32" t="s">
        <v>245</v>
      </c>
      <c r="D81" s="30" t="s">
        <v>58</v>
      </c>
      <c r="E81" s="30" t="s">
        <v>69</v>
      </c>
      <c r="F81" s="30" t="s">
        <v>60</v>
      </c>
      <c r="G81" s="30" t="s">
        <v>70</v>
      </c>
      <c r="H81" s="30" t="s">
        <v>35</v>
      </c>
      <c r="I81" s="30" t="s">
        <v>49</v>
      </c>
      <c r="J81" s="30" t="s">
        <v>46</v>
      </c>
      <c r="K81" s="30" t="s">
        <v>1</v>
      </c>
      <c r="L81" s="30" t="s">
        <v>36</v>
      </c>
      <c r="M81" s="30" t="s">
        <v>64</v>
      </c>
      <c r="N81" s="30" t="s">
        <v>38</v>
      </c>
      <c r="O81" s="31" t="s">
        <v>246</v>
      </c>
      <c r="P81" s="33">
        <v>600000000</v>
      </c>
      <c r="Q81" s="33">
        <v>0</v>
      </c>
      <c r="R81" s="33">
        <v>0</v>
      </c>
      <c r="S81" s="33">
        <v>600000000</v>
      </c>
      <c r="T81" s="33">
        <v>0</v>
      </c>
      <c r="U81" s="33">
        <v>0</v>
      </c>
      <c r="V81" s="33">
        <v>600000000</v>
      </c>
      <c r="W81" s="33">
        <v>0</v>
      </c>
      <c r="X81" s="33">
        <v>0</v>
      </c>
      <c r="Y81" s="33">
        <v>0</v>
      </c>
      <c r="Z81" s="33">
        <v>0</v>
      </c>
    </row>
    <row r="82" spans="1:26" ht="56.25" x14ac:dyDescent="0.25">
      <c r="A82" s="30" t="s">
        <v>31</v>
      </c>
      <c r="B82" s="31" t="s">
        <v>32</v>
      </c>
      <c r="C82" s="32" t="s">
        <v>247</v>
      </c>
      <c r="D82" s="30" t="s">
        <v>58</v>
      </c>
      <c r="E82" s="30" t="s">
        <v>69</v>
      </c>
      <c r="F82" s="30" t="s">
        <v>60</v>
      </c>
      <c r="G82" s="30" t="s">
        <v>70</v>
      </c>
      <c r="H82" s="30" t="s">
        <v>35</v>
      </c>
      <c r="I82" s="30" t="s">
        <v>49</v>
      </c>
      <c r="J82" s="30" t="s">
        <v>49</v>
      </c>
      <c r="K82" s="30" t="s">
        <v>1</v>
      </c>
      <c r="L82" s="30" t="s">
        <v>36</v>
      </c>
      <c r="M82" s="30" t="s">
        <v>64</v>
      </c>
      <c r="N82" s="30" t="s">
        <v>38</v>
      </c>
      <c r="O82" s="31" t="s">
        <v>248</v>
      </c>
      <c r="P82" s="33">
        <v>342081700</v>
      </c>
      <c r="Q82" s="33">
        <v>0</v>
      </c>
      <c r="R82" s="33">
        <v>0</v>
      </c>
      <c r="S82" s="33">
        <v>342081700</v>
      </c>
      <c r="T82" s="33">
        <v>0</v>
      </c>
      <c r="U82" s="33">
        <v>120000000</v>
      </c>
      <c r="V82" s="33">
        <v>222081700</v>
      </c>
      <c r="W82" s="33">
        <v>120000000</v>
      </c>
      <c r="X82" s="33">
        <v>120000000</v>
      </c>
      <c r="Y82" s="33">
        <v>0</v>
      </c>
      <c r="Z82" s="33">
        <v>0</v>
      </c>
    </row>
    <row r="83" spans="1:26" ht="56.25" x14ac:dyDescent="0.25">
      <c r="A83" s="30" t="s">
        <v>31</v>
      </c>
      <c r="B83" s="31" t="s">
        <v>32</v>
      </c>
      <c r="C83" s="32" t="s">
        <v>249</v>
      </c>
      <c r="D83" s="30" t="s">
        <v>58</v>
      </c>
      <c r="E83" s="30" t="s">
        <v>69</v>
      </c>
      <c r="F83" s="30" t="s">
        <v>60</v>
      </c>
      <c r="G83" s="30" t="s">
        <v>72</v>
      </c>
      <c r="H83" s="30" t="s">
        <v>35</v>
      </c>
      <c r="I83" s="30" t="s">
        <v>49</v>
      </c>
      <c r="J83" s="30" t="s">
        <v>46</v>
      </c>
      <c r="K83" s="30" t="s">
        <v>1</v>
      </c>
      <c r="L83" s="30" t="s">
        <v>36</v>
      </c>
      <c r="M83" s="30" t="s">
        <v>64</v>
      </c>
      <c r="N83" s="30" t="s">
        <v>38</v>
      </c>
      <c r="O83" s="31" t="s">
        <v>246</v>
      </c>
      <c r="P83" s="33">
        <v>600000000</v>
      </c>
      <c r="Q83" s="33">
        <v>0</v>
      </c>
      <c r="R83" s="33">
        <v>0</v>
      </c>
      <c r="S83" s="33">
        <v>600000000</v>
      </c>
      <c r="T83" s="33">
        <v>0</v>
      </c>
      <c r="U83" s="33">
        <v>0</v>
      </c>
      <c r="V83" s="33">
        <v>600000000</v>
      </c>
      <c r="W83" s="33">
        <v>0</v>
      </c>
      <c r="X83" s="33">
        <v>0</v>
      </c>
      <c r="Y83" s="33">
        <v>0</v>
      </c>
      <c r="Z83" s="33">
        <v>0</v>
      </c>
    </row>
    <row r="84" spans="1:26" ht="56.25" x14ac:dyDescent="0.25">
      <c r="A84" s="30" t="s">
        <v>31</v>
      </c>
      <c r="B84" s="31" t="s">
        <v>32</v>
      </c>
      <c r="C84" s="32" t="s">
        <v>250</v>
      </c>
      <c r="D84" s="30" t="s">
        <v>58</v>
      </c>
      <c r="E84" s="30" t="s">
        <v>69</v>
      </c>
      <c r="F84" s="30" t="s">
        <v>60</v>
      </c>
      <c r="G84" s="30" t="s">
        <v>72</v>
      </c>
      <c r="H84" s="30" t="s">
        <v>35</v>
      </c>
      <c r="I84" s="30" t="s">
        <v>49</v>
      </c>
      <c r="J84" s="30" t="s">
        <v>40</v>
      </c>
      <c r="K84" s="30" t="s">
        <v>1</v>
      </c>
      <c r="L84" s="30" t="s">
        <v>36</v>
      </c>
      <c r="M84" s="30" t="s">
        <v>64</v>
      </c>
      <c r="N84" s="30" t="s">
        <v>38</v>
      </c>
      <c r="O84" s="31" t="s">
        <v>251</v>
      </c>
      <c r="P84" s="33">
        <v>11880973200</v>
      </c>
      <c r="Q84" s="33">
        <v>0</v>
      </c>
      <c r="R84" s="33">
        <v>0</v>
      </c>
      <c r="S84" s="33">
        <v>11880973200</v>
      </c>
      <c r="T84" s="33">
        <v>0</v>
      </c>
      <c r="U84" s="33">
        <v>10669943218</v>
      </c>
      <c r="V84" s="33">
        <v>1211029982</v>
      </c>
      <c r="W84" s="33">
        <v>10669943218</v>
      </c>
      <c r="X84" s="33">
        <v>0</v>
      </c>
      <c r="Y84" s="33">
        <v>0</v>
      </c>
      <c r="Z84" s="33">
        <v>0</v>
      </c>
    </row>
    <row r="85" spans="1:26" ht="56.25" x14ac:dyDescent="0.25">
      <c r="A85" s="30" t="s">
        <v>31</v>
      </c>
      <c r="B85" s="31" t="s">
        <v>32</v>
      </c>
      <c r="C85" s="32" t="s">
        <v>252</v>
      </c>
      <c r="D85" s="30" t="s">
        <v>58</v>
      </c>
      <c r="E85" s="30" t="s">
        <v>74</v>
      </c>
      <c r="F85" s="30" t="s">
        <v>60</v>
      </c>
      <c r="G85" s="30" t="s">
        <v>34</v>
      </c>
      <c r="H85" s="30" t="s">
        <v>35</v>
      </c>
      <c r="I85" s="30" t="s">
        <v>35</v>
      </c>
      <c r="J85" s="30" t="s">
        <v>34</v>
      </c>
      <c r="K85" s="30" t="s">
        <v>49</v>
      </c>
      <c r="L85" s="30" t="s">
        <v>36</v>
      </c>
      <c r="M85" s="30" t="s">
        <v>64</v>
      </c>
      <c r="N85" s="30" t="s">
        <v>38</v>
      </c>
      <c r="O85" s="31" t="s">
        <v>253</v>
      </c>
      <c r="P85" s="33">
        <v>72800000</v>
      </c>
      <c r="Q85" s="33">
        <v>55000000</v>
      </c>
      <c r="R85" s="33">
        <v>0</v>
      </c>
      <c r="S85" s="33">
        <v>127800000</v>
      </c>
      <c r="T85" s="33">
        <v>0</v>
      </c>
      <c r="U85" s="33">
        <v>104266656</v>
      </c>
      <c r="V85" s="33">
        <v>23533344</v>
      </c>
      <c r="W85" s="33">
        <v>104266656</v>
      </c>
      <c r="X85" s="33">
        <v>96899988</v>
      </c>
      <c r="Y85" s="33">
        <v>96899988</v>
      </c>
      <c r="Z85" s="33">
        <v>96899988</v>
      </c>
    </row>
    <row r="86" spans="1:26" ht="56.25" x14ac:dyDescent="0.25">
      <c r="A86" s="30" t="s">
        <v>31</v>
      </c>
      <c r="B86" s="31" t="s">
        <v>32</v>
      </c>
      <c r="C86" s="32" t="s">
        <v>254</v>
      </c>
      <c r="D86" s="30" t="s">
        <v>58</v>
      </c>
      <c r="E86" s="30" t="s">
        <v>74</v>
      </c>
      <c r="F86" s="30" t="s">
        <v>60</v>
      </c>
      <c r="G86" s="30" t="s">
        <v>34</v>
      </c>
      <c r="H86" s="30" t="s">
        <v>35</v>
      </c>
      <c r="I86" s="30" t="s">
        <v>35</v>
      </c>
      <c r="J86" s="30" t="s">
        <v>34</v>
      </c>
      <c r="K86" s="30" t="s">
        <v>56</v>
      </c>
      <c r="L86" s="30" t="s">
        <v>36</v>
      </c>
      <c r="M86" s="30" t="s">
        <v>64</v>
      </c>
      <c r="N86" s="30" t="s">
        <v>38</v>
      </c>
      <c r="O86" s="31" t="s">
        <v>255</v>
      </c>
      <c r="P86" s="33">
        <v>361500000</v>
      </c>
      <c r="Q86" s="33">
        <v>0</v>
      </c>
      <c r="R86" s="33">
        <v>0</v>
      </c>
      <c r="S86" s="33">
        <v>361500000</v>
      </c>
      <c r="T86" s="33">
        <v>0</v>
      </c>
      <c r="U86" s="33">
        <v>170900000</v>
      </c>
      <c r="V86" s="33">
        <v>190600000</v>
      </c>
      <c r="W86" s="33">
        <v>154018592</v>
      </c>
      <c r="X86" s="33">
        <v>124018592</v>
      </c>
      <c r="Y86" s="33">
        <v>124018592</v>
      </c>
      <c r="Z86" s="33">
        <v>124018592</v>
      </c>
    </row>
    <row r="87" spans="1:26" s="38" customFormat="1" ht="56.25" x14ac:dyDescent="0.25">
      <c r="A87" s="34" t="s">
        <v>31</v>
      </c>
      <c r="B87" s="35" t="s">
        <v>32</v>
      </c>
      <c r="C87" s="36" t="s">
        <v>256</v>
      </c>
      <c r="D87" s="34" t="s">
        <v>58</v>
      </c>
      <c r="E87" s="34" t="s">
        <v>74</v>
      </c>
      <c r="F87" s="34" t="s">
        <v>60</v>
      </c>
      <c r="G87" s="34" t="s">
        <v>34</v>
      </c>
      <c r="H87" s="34" t="s">
        <v>35</v>
      </c>
      <c r="I87" s="34" t="s">
        <v>34</v>
      </c>
      <c r="J87" s="34" t="s">
        <v>34</v>
      </c>
      <c r="K87" s="34" t="s">
        <v>1</v>
      </c>
      <c r="L87" s="34" t="s">
        <v>36</v>
      </c>
      <c r="M87" s="34" t="s">
        <v>54</v>
      </c>
      <c r="N87" s="34" t="s">
        <v>38</v>
      </c>
      <c r="O87" s="35" t="s">
        <v>257</v>
      </c>
      <c r="P87" s="37">
        <v>49999000</v>
      </c>
      <c r="Q87" s="37">
        <v>700000000</v>
      </c>
      <c r="R87" s="37">
        <v>0</v>
      </c>
      <c r="S87" s="37">
        <v>749999000</v>
      </c>
      <c r="T87" s="37">
        <v>0</v>
      </c>
      <c r="U87" s="37">
        <v>581423663</v>
      </c>
      <c r="V87" s="37">
        <v>168575337</v>
      </c>
      <c r="W87" s="37">
        <v>564940324</v>
      </c>
      <c r="X87" s="37">
        <v>23999400</v>
      </c>
      <c r="Y87" s="37">
        <v>23999400</v>
      </c>
      <c r="Z87" s="37">
        <v>23999400</v>
      </c>
    </row>
    <row r="88" spans="1:26" ht="56.25" x14ac:dyDescent="0.25">
      <c r="A88" s="30" t="s">
        <v>31</v>
      </c>
      <c r="B88" s="31" t="s">
        <v>32</v>
      </c>
      <c r="C88" s="32" t="s">
        <v>258</v>
      </c>
      <c r="D88" s="30" t="s">
        <v>58</v>
      </c>
      <c r="E88" s="30" t="s">
        <v>74</v>
      </c>
      <c r="F88" s="30" t="s">
        <v>60</v>
      </c>
      <c r="G88" s="30" t="s">
        <v>34</v>
      </c>
      <c r="H88" s="30" t="s">
        <v>35</v>
      </c>
      <c r="I88" s="30" t="s">
        <v>46</v>
      </c>
      <c r="J88" s="30" t="s">
        <v>46</v>
      </c>
      <c r="K88" s="30" t="s">
        <v>1</v>
      </c>
      <c r="L88" s="30" t="s">
        <v>36</v>
      </c>
      <c r="M88" s="30" t="s">
        <v>54</v>
      </c>
      <c r="N88" s="30" t="s">
        <v>38</v>
      </c>
      <c r="O88" s="31" t="s">
        <v>259</v>
      </c>
      <c r="P88" s="33">
        <v>150000000</v>
      </c>
      <c r="Q88" s="33">
        <v>2260000000</v>
      </c>
      <c r="R88" s="33">
        <v>700000000</v>
      </c>
      <c r="S88" s="33">
        <v>1710000000</v>
      </c>
      <c r="T88" s="33">
        <v>0</v>
      </c>
      <c r="U88" s="33">
        <v>1491637021</v>
      </c>
      <c r="V88" s="33">
        <v>218362979</v>
      </c>
      <c r="W88" s="33">
        <v>1190207999</v>
      </c>
      <c r="X88" s="33">
        <v>578748154</v>
      </c>
      <c r="Y88" s="33">
        <v>578748154</v>
      </c>
      <c r="Z88" s="33">
        <v>578748154</v>
      </c>
    </row>
    <row r="89" spans="1:26" ht="56.25" x14ac:dyDescent="0.25">
      <c r="A89" s="30" t="s">
        <v>31</v>
      </c>
      <c r="B89" s="31" t="s">
        <v>32</v>
      </c>
      <c r="C89" s="32" t="s">
        <v>260</v>
      </c>
      <c r="D89" s="30" t="s">
        <v>58</v>
      </c>
      <c r="E89" s="30" t="s">
        <v>74</v>
      </c>
      <c r="F89" s="30" t="s">
        <v>60</v>
      </c>
      <c r="G89" s="30" t="s">
        <v>34</v>
      </c>
      <c r="H89" s="30" t="s">
        <v>35</v>
      </c>
      <c r="I89" s="30" t="s">
        <v>49</v>
      </c>
      <c r="J89" s="30" t="s">
        <v>34</v>
      </c>
      <c r="K89" s="30" t="s">
        <v>1</v>
      </c>
      <c r="L89" s="30" t="s">
        <v>36</v>
      </c>
      <c r="M89" s="30" t="s">
        <v>64</v>
      </c>
      <c r="N89" s="30" t="s">
        <v>38</v>
      </c>
      <c r="O89" s="31" t="s">
        <v>261</v>
      </c>
      <c r="P89" s="33">
        <v>65552760</v>
      </c>
      <c r="Q89" s="33">
        <v>0</v>
      </c>
      <c r="R89" s="33">
        <v>0</v>
      </c>
      <c r="S89" s="33">
        <v>65552760</v>
      </c>
      <c r="T89" s="33">
        <v>0</v>
      </c>
      <c r="U89" s="33">
        <v>65552760</v>
      </c>
      <c r="V89" s="33">
        <v>0</v>
      </c>
      <c r="W89" s="33">
        <v>65552760</v>
      </c>
      <c r="X89" s="33">
        <v>31646160</v>
      </c>
      <c r="Y89" s="33">
        <v>31646160</v>
      </c>
      <c r="Z89" s="33">
        <v>31646160</v>
      </c>
    </row>
    <row r="90" spans="1:26" ht="56.25" x14ac:dyDescent="0.25">
      <c r="A90" s="30" t="s">
        <v>31</v>
      </c>
      <c r="B90" s="31" t="s">
        <v>32</v>
      </c>
      <c r="C90" s="32" t="s">
        <v>262</v>
      </c>
      <c r="D90" s="30" t="s">
        <v>58</v>
      </c>
      <c r="E90" s="30" t="s">
        <v>74</v>
      </c>
      <c r="F90" s="30" t="s">
        <v>60</v>
      </c>
      <c r="G90" s="30" t="s">
        <v>34</v>
      </c>
      <c r="H90" s="30" t="s">
        <v>35</v>
      </c>
      <c r="I90" s="30" t="s">
        <v>40</v>
      </c>
      <c r="J90" s="30" t="s">
        <v>34</v>
      </c>
      <c r="K90" s="30" t="s">
        <v>1</v>
      </c>
      <c r="L90" s="30" t="s">
        <v>36</v>
      </c>
      <c r="M90" s="30" t="s">
        <v>64</v>
      </c>
      <c r="N90" s="30" t="s">
        <v>38</v>
      </c>
      <c r="O90" s="31" t="s">
        <v>242</v>
      </c>
      <c r="P90" s="33">
        <v>287459667</v>
      </c>
      <c r="Q90" s="33">
        <v>0</v>
      </c>
      <c r="R90" s="33">
        <v>0</v>
      </c>
      <c r="S90" s="33">
        <v>287459667</v>
      </c>
      <c r="T90" s="33">
        <v>0</v>
      </c>
      <c r="U90" s="33">
        <v>287459667</v>
      </c>
      <c r="V90" s="33">
        <v>0</v>
      </c>
      <c r="W90" s="33">
        <v>287459667</v>
      </c>
      <c r="X90" s="33">
        <v>137592654</v>
      </c>
      <c r="Y90" s="33">
        <v>137592654</v>
      </c>
      <c r="Z90" s="33">
        <v>137592654</v>
      </c>
    </row>
    <row r="91" spans="1:26" ht="56.25" x14ac:dyDescent="0.25">
      <c r="A91" s="30" t="s">
        <v>31</v>
      </c>
      <c r="B91" s="31" t="s">
        <v>32</v>
      </c>
      <c r="C91" s="32" t="s">
        <v>263</v>
      </c>
      <c r="D91" s="30" t="s">
        <v>58</v>
      </c>
      <c r="E91" s="30" t="s">
        <v>74</v>
      </c>
      <c r="F91" s="30" t="s">
        <v>60</v>
      </c>
      <c r="G91" s="30" t="s">
        <v>34</v>
      </c>
      <c r="H91" s="30" t="s">
        <v>35</v>
      </c>
      <c r="I91" s="30" t="s">
        <v>40</v>
      </c>
      <c r="J91" s="30" t="s">
        <v>46</v>
      </c>
      <c r="K91" s="30" t="s">
        <v>1</v>
      </c>
      <c r="L91" s="30" t="s">
        <v>36</v>
      </c>
      <c r="M91" s="30" t="s">
        <v>64</v>
      </c>
      <c r="N91" s="30" t="s">
        <v>38</v>
      </c>
      <c r="O91" s="31" t="s">
        <v>264</v>
      </c>
      <c r="P91" s="33">
        <v>1130050000</v>
      </c>
      <c r="Q91" s="33">
        <v>0</v>
      </c>
      <c r="R91" s="33">
        <v>0</v>
      </c>
      <c r="S91" s="33">
        <v>1130050000</v>
      </c>
      <c r="T91" s="33">
        <v>0</v>
      </c>
      <c r="U91" s="33">
        <v>1106578665</v>
      </c>
      <c r="V91" s="33">
        <v>23471335</v>
      </c>
      <c r="W91" s="33">
        <v>1106578665</v>
      </c>
      <c r="X91" s="33">
        <v>557461194</v>
      </c>
      <c r="Y91" s="33">
        <v>557461194</v>
      </c>
      <c r="Z91" s="33">
        <v>328059907</v>
      </c>
    </row>
    <row r="92" spans="1:26" ht="56.25" x14ac:dyDescent="0.25">
      <c r="A92" s="30" t="s">
        <v>31</v>
      </c>
      <c r="B92" s="31" t="s">
        <v>32</v>
      </c>
      <c r="C92" s="32" t="s">
        <v>265</v>
      </c>
      <c r="D92" s="30" t="s">
        <v>58</v>
      </c>
      <c r="E92" s="30" t="s">
        <v>74</v>
      </c>
      <c r="F92" s="30" t="s">
        <v>60</v>
      </c>
      <c r="G92" s="30" t="s">
        <v>34</v>
      </c>
      <c r="H92" s="30" t="s">
        <v>35</v>
      </c>
      <c r="I92" s="30" t="s">
        <v>42</v>
      </c>
      <c r="J92" s="30" t="s">
        <v>34</v>
      </c>
      <c r="K92" s="30" t="s">
        <v>1</v>
      </c>
      <c r="L92" s="30" t="s">
        <v>36</v>
      </c>
      <c r="M92" s="30" t="s">
        <v>64</v>
      </c>
      <c r="N92" s="30" t="s">
        <v>38</v>
      </c>
      <c r="O92" s="31" t="s">
        <v>266</v>
      </c>
      <c r="P92" s="33">
        <v>1787637573</v>
      </c>
      <c r="Q92" s="33">
        <v>0</v>
      </c>
      <c r="R92" s="33">
        <v>55000000</v>
      </c>
      <c r="S92" s="33">
        <v>1732637573</v>
      </c>
      <c r="T92" s="33">
        <v>0</v>
      </c>
      <c r="U92" s="33">
        <v>948231268</v>
      </c>
      <c r="V92" s="33">
        <v>784406305</v>
      </c>
      <c r="W92" s="33">
        <v>892232268</v>
      </c>
      <c r="X92" s="33">
        <v>520948113</v>
      </c>
      <c r="Y92" s="33">
        <v>520948113</v>
      </c>
      <c r="Z92" s="33">
        <v>333065088</v>
      </c>
    </row>
    <row r="93" spans="1:26" ht="56.25" x14ac:dyDescent="0.25">
      <c r="A93" s="30" t="s">
        <v>31</v>
      </c>
      <c r="B93" s="31" t="s">
        <v>32</v>
      </c>
      <c r="C93" s="32" t="s">
        <v>267</v>
      </c>
      <c r="D93" s="30" t="s">
        <v>58</v>
      </c>
      <c r="E93" s="30" t="s">
        <v>74</v>
      </c>
      <c r="F93" s="30" t="s">
        <v>60</v>
      </c>
      <c r="G93" s="30" t="s">
        <v>49</v>
      </c>
      <c r="H93" s="30" t="s">
        <v>35</v>
      </c>
      <c r="I93" s="30" t="s">
        <v>34</v>
      </c>
      <c r="J93" s="30" t="s">
        <v>34</v>
      </c>
      <c r="K93" s="30" t="s">
        <v>1</v>
      </c>
      <c r="L93" s="30" t="s">
        <v>36</v>
      </c>
      <c r="M93" s="30" t="s">
        <v>54</v>
      </c>
      <c r="N93" s="30" t="s">
        <v>38</v>
      </c>
      <c r="O93" s="31" t="s">
        <v>268</v>
      </c>
      <c r="P93" s="33">
        <v>2800000000</v>
      </c>
      <c r="Q93" s="33">
        <v>0</v>
      </c>
      <c r="R93" s="33">
        <v>0</v>
      </c>
      <c r="S93" s="33">
        <v>2800000000</v>
      </c>
      <c r="T93" s="33">
        <v>0</v>
      </c>
      <c r="U93" s="33">
        <v>1829070535</v>
      </c>
      <c r="V93" s="33">
        <v>970929465</v>
      </c>
      <c r="W93" s="33">
        <v>1418563404.2</v>
      </c>
      <c r="X93" s="33">
        <v>909818518.20000005</v>
      </c>
      <c r="Y93" s="33">
        <v>909818518.20000005</v>
      </c>
      <c r="Z93" s="33">
        <v>909818518.20000005</v>
      </c>
    </row>
    <row r="94" spans="1:26" ht="56.25" x14ac:dyDescent="0.25">
      <c r="A94" s="30" t="s">
        <v>31</v>
      </c>
      <c r="B94" s="31" t="s">
        <v>32</v>
      </c>
      <c r="C94" s="32" t="s">
        <v>267</v>
      </c>
      <c r="D94" s="30" t="s">
        <v>58</v>
      </c>
      <c r="E94" s="30" t="s">
        <v>74</v>
      </c>
      <c r="F94" s="30" t="s">
        <v>60</v>
      </c>
      <c r="G94" s="30" t="s">
        <v>49</v>
      </c>
      <c r="H94" s="30" t="s">
        <v>35</v>
      </c>
      <c r="I94" s="30" t="s">
        <v>34</v>
      </c>
      <c r="J94" s="30" t="s">
        <v>34</v>
      </c>
      <c r="K94" s="30" t="s">
        <v>1</v>
      </c>
      <c r="L94" s="30" t="s">
        <v>36</v>
      </c>
      <c r="M94" s="30" t="s">
        <v>64</v>
      </c>
      <c r="N94" s="30" t="s">
        <v>38</v>
      </c>
      <c r="O94" s="31" t="s">
        <v>268</v>
      </c>
      <c r="P94" s="33">
        <v>5072827180</v>
      </c>
      <c r="Q94" s="33">
        <v>0</v>
      </c>
      <c r="R94" s="33">
        <v>0</v>
      </c>
      <c r="S94" s="33">
        <v>5072827180</v>
      </c>
      <c r="T94" s="33">
        <v>0</v>
      </c>
      <c r="U94" s="33">
        <v>3678202983</v>
      </c>
      <c r="V94" s="33">
        <v>1394624197</v>
      </c>
      <c r="W94" s="33">
        <v>1652106904</v>
      </c>
      <c r="X94" s="33">
        <v>667960165.36000001</v>
      </c>
      <c r="Y94" s="33">
        <v>667960165.36000001</v>
      </c>
      <c r="Z94" s="33">
        <v>667960165.36000001</v>
      </c>
    </row>
    <row r="95" spans="1:26" x14ac:dyDescent="0.25">
      <c r="A95" s="30" t="s">
        <v>1</v>
      </c>
      <c r="B95" s="31" t="s">
        <v>1</v>
      </c>
      <c r="C95" s="32" t="s">
        <v>1</v>
      </c>
      <c r="D95" s="30" t="s">
        <v>1</v>
      </c>
      <c r="E95" s="30" t="s">
        <v>1</v>
      </c>
      <c r="F95" s="30" t="s">
        <v>1</v>
      </c>
      <c r="G95" s="30" t="s">
        <v>1</v>
      </c>
      <c r="H95" s="30" t="s">
        <v>1</v>
      </c>
      <c r="I95" s="30" t="s">
        <v>1</v>
      </c>
      <c r="J95" s="30" t="s">
        <v>1</v>
      </c>
      <c r="K95" s="30" t="s">
        <v>1</v>
      </c>
      <c r="L95" s="30" t="s">
        <v>1</v>
      </c>
      <c r="M95" s="30" t="s">
        <v>1</v>
      </c>
      <c r="N95" s="30" t="s">
        <v>1</v>
      </c>
      <c r="O95" s="31" t="s">
        <v>1</v>
      </c>
      <c r="P95" s="33">
        <v>100422083306</v>
      </c>
      <c r="Q95" s="33">
        <v>5079442826</v>
      </c>
      <c r="R95" s="33">
        <v>1824442826</v>
      </c>
      <c r="S95" s="33">
        <v>103677083306</v>
      </c>
      <c r="T95" s="33">
        <v>0</v>
      </c>
      <c r="U95" s="33">
        <v>90001992654.259995</v>
      </c>
      <c r="V95" s="33">
        <v>13675090651.74</v>
      </c>
      <c r="W95" s="33">
        <v>83108553747.460007</v>
      </c>
      <c r="X95" s="33">
        <v>60791058265.160004</v>
      </c>
      <c r="Y95" s="33">
        <v>15442138733.16</v>
      </c>
      <c r="Z95" s="33">
        <v>15021720821.16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AGREGADA A JULIO</vt:lpstr>
      <vt:lpstr>EJECUCION DESAG. A JULIO 31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2014-07-07T20:00:11Z</cp:lastPrinted>
  <dcterms:created xsi:type="dcterms:W3CDTF">2014-06-03T13:30:31Z</dcterms:created>
  <dcterms:modified xsi:type="dcterms:W3CDTF">2015-11-26T20:45:16Z</dcterms:modified>
</cp:coreProperties>
</file>