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 activeTab="1"/>
  </bookViews>
  <sheets>
    <sheet name="EJECUCION FEBRERO 2014" sheetId="1" r:id="rId1"/>
    <sheet name="EjecucionPresupuesta de Febrero" sheetId="2" r:id="rId2"/>
  </sheets>
  <calcPr calcId="152511"/>
</workbook>
</file>

<file path=xl/calcChain.xml><?xml version="1.0" encoding="utf-8"?>
<calcChain xmlns="http://schemas.openxmlformats.org/spreadsheetml/2006/main">
  <c r="I42" i="1" l="1"/>
  <c r="I43" i="1" s="1"/>
  <c r="I40" i="1"/>
  <c r="M40" i="1" s="1"/>
  <c r="I35" i="1"/>
  <c r="I31" i="1"/>
  <c r="M31" i="1" s="1"/>
  <c r="I24" i="1"/>
  <c r="I22" i="1"/>
  <c r="I17" i="1"/>
  <c r="I14" i="1"/>
  <c r="J42" i="1"/>
  <c r="J43" i="1" s="1"/>
  <c r="J40" i="1"/>
  <c r="J35" i="1"/>
  <c r="N35" i="1" s="1"/>
  <c r="J31" i="1"/>
  <c r="J24" i="1"/>
  <c r="J22" i="1"/>
  <c r="J17" i="1"/>
  <c r="J14" i="1"/>
  <c r="H42" i="1"/>
  <c r="H43" i="1" s="1"/>
  <c r="H40" i="1"/>
  <c r="L40" i="1" s="1"/>
  <c r="H35" i="1"/>
  <c r="L35" i="1" s="1"/>
  <c r="H31" i="1"/>
  <c r="H24" i="1"/>
  <c r="H22" i="1"/>
  <c r="L22" i="1" s="1"/>
  <c r="H17" i="1"/>
  <c r="H14" i="1"/>
  <c r="L14" i="1" s="1"/>
  <c r="G42" i="1"/>
  <c r="L42" i="1" s="1"/>
  <c r="G40" i="1"/>
  <c r="G35" i="1"/>
  <c r="G31" i="1"/>
  <c r="G24" i="1"/>
  <c r="G22" i="1"/>
  <c r="G17" i="1"/>
  <c r="G14" i="1"/>
  <c r="L36" i="1"/>
  <c r="M36" i="1"/>
  <c r="N36" i="1"/>
  <c r="N22" i="1"/>
  <c r="M22" i="1"/>
  <c r="N40" i="1"/>
  <c r="M35" i="1"/>
  <c r="L31" i="1"/>
  <c r="M24" i="1"/>
  <c r="L24" i="1"/>
  <c r="L20" i="1"/>
  <c r="L21" i="1"/>
  <c r="L17" i="1"/>
  <c r="M17" i="1"/>
  <c r="N17" i="1"/>
  <c r="N14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5" i="1"/>
  <c r="L16" i="1"/>
  <c r="M16" i="1"/>
  <c r="N16" i="1"/>
  <c r="L18" i="1"/>
  <c r="L19" i="1"/>
  <c r="L23" i="1"/>
  <c r="M23" i="1"/>
  <c r="L25" i="1"/>
  <c r="L26" i="1"/>
  <c r="L27" i="1"/>
  <c r="M27" i="1"/>
  <c r="L28" i="1"/>
  <c r="M28" i="1"/>
  <c r="L29" i="1"/>
  <c r="M29" i="1"/>
  <c r="L30" i="1"/>
  <c r="M30" i="1"/>
  <c r="L32" i="1"/>
  <c r="M32" i="1"/>
  <c r="N32" i="1"/>
  <c r="L33" i="1"/>
  <c r="L34" i="1"/>
  <c r="M34" i="1"/>
  <c r="L37" i="1"/>
  <c r="M37" i="1"/>
  <c r="N37" i="1"/>
  <c r="L38" i="1"/>
  <c r="M38" i="1"/>
  <c r="N38" i="1"/>
  <c r="L39" i="1"/>
  <c r="M39" i="1"/>
  <c r="N39" i="1"/>
  <c r="L41" i="1"/>
  <c r="M8" i="1"/>
  <c r="N8" i="1"/>
  <c r="L8" i="1"/>
  <c r="M14" i="1"/>
  <c r="H44" i="1" l="1"/>
  <c r="J44" i="1"/>
  <c r="N43" i="1"/>
  <c r="I44" i="1"/>
  <c r="M44" i="1" s="1"/>
  <c r="M43" i="1"/>
  <c r="G43" i="1"/>
  <c r="G44" i="1" s="1"/>
  <c r="L43" i="1" l="1"/>
  <c r="N44" i="1"/>
  <c r="L44" i="1"/>
</calcChain>
</file>

<file path=xl/comments1.xml><?xml version="1.0" encoding="utf-8"?>
<comments xmlns="http://schemas.openxmlformats.org/spreadsheetml/2006/main">
  <authors>
    <author>FRANCIA PATRICIA ROBAYO AREVALO</author>
  </authors>
  <commentList>
    <comment ref="O13" authorId="0" shapeId="0">
      <text>
        <r>
          <rPr>
            <b/>
            <sz val="9"/>
            <color indexed="81"/>
            <rFont val="Tahoma"/>
            <family val="2"/>
          </rPr>
          <t>FRANCIA PATRICIA ROBAYO AREVALO: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<sst xmlns="http://schemas.openxmlformats.org/spreadsheetml/2006/main" count="669" uniqueCount="124">
  <si>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</si>
  <si>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</si>
  <si>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</si>
  <si>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</si>
  <si>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</si>
  <si>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</si>
  <si>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</si>
  <si>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</si>
  <si>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</si>
  <si>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</si>
  <si>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</si>
  <si>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</si>
  <si>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</si>
  <si>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</si>
  <si>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</si>
  <si>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</si>
  <si>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</si>
  <si>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</si>
  <si>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</si>
  <si>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</si>
  <si>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</si>
  <si>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</si>
  <si>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</si>
  <si>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</si>
  <si>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</si>
  <si>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</si>
  <si>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</si>
  <si>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</si>
  <si>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6</t>
  </si>
  <si>
    <t>SENTENCIAS Y CONCILIACIONES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</si>
  <si>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</si>
  <si>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</si>
  <si>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</si>
  <si>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</si>
  <si>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</si>
  <si>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</si>
  <si>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</si>
  <si>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</si>
  <si>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</si>
  <si>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</si>
  <si>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</si>
  <si>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</si>
  <si>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</si>
  <si>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</si>
  <si>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</si>
  <si>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</si>
  <si>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</si>
  <si>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</si>
  <si>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</si>
  <si>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APORTES AL FONDO DE INVESTIGACION EN SALUD,ARTICULO 42,LITERAL B, LEY 643 DE 2001</t>
  </si>
  <si>
    <t>%EJEC/COMP.</t>
  </si>
  <si>
    <t>%EJEC/OBLI</t>
  </si>
  <si>
    <t>DEPARTAMENTO ADMINISTRATIVO DE CIENCIA, TECNOLOGIA E INNOVACION-COLCIENCIA</t>
  </si>
  <si>
    <t>SECCION: 390101</t>
  </si>
  <si>
    <t>CIFRAS EN PESOS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</si>
  <si>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</si>
  <si>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</si>
  <si>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</si>
  <si>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</si>
  <si>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</si>
  <si>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</si>
  <si>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</si>
  <si>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</si>
  <si>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</si>
  <si>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</si>
  <si>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</si>
  <si>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EJECUCION ACUMULADA A FEBRERO</t>
  </si>
  <si>
    <t>Año Fiscal:</t>
  </si>
  <si>
    <t>Vigencia:</t>
  </si>
  <si>
    <t>Actual</t>
  </si>
  <si>
    <t>Periodo:</t>
  </si>
  <si>
    <t>Febrero</t>
  </si>
  <si>
    <t>UEJ</t>
  </si>
  <si>
    <t>NOMBRE UEJ</t>
  </si>
  <si>
    <t>RUBRO</t>
  </si>
  <si>
    <t>TIPO</t>
  </si>
  <si>
    <t>SOR
ORD</t>
  </si>
  <si>
    <t>ITEM</t>
  </si>
  <si>
    <t>SUB
ITEM</t>
  </si>
  <si>
    <t>FUENTE</t>
  </si>
  <si>
    <t>REC</t>
  </si>
  <si>
    <t>SIT</t>
  </si>
  <si>
    <t>APR. INICIAL</t>
  </si>
  <si>
    <t>APR. ADICIONADA</t>
  </si>
  <si>
    <t>APR. REDUCIDA</t>
  </si>
  <si>
    <t>APR BLOQUEADA</t>
  </si>
  <si>
    <t>CDP</t>
  </si>
  <si>
    <t>APR. DISPONIBLE</t>
  </si>
  <si>
    <t>ORDEN PAGO</t>
  </si>
  <si>
    <t>39-01-01</t>
  </si>
  <si>
    <t>DEPARTAMENTO ADMINISTRATIVO DE LA CIENCIA, TECNOLOGIA E INNOVACION - GESTION GENERAL</t>
  </si>
  <si>
    <t>A-1-0-1-1</t>
  </si>
  <si>
    <t>A</t>
  </si>
  <si>
    <t>Nación</t>
  </si>
  <si>
    <t>10</t>
  </si>
  <si>
    <t>CSF</t>
  </si>
  <si>
    <t>A-1-0-1-4</t>
  </si>
  <si>
    <t>A-1-0-1-5</t>
  </si>
  <si>
    <t>A-1-0-1-9</t>
  </si>
  <si>
    <t>A-1-0-2</t>
  </si>
  <si>
    <t>A-1-0-5</t>
  </si>
  <si>
    <t>A-2-0-3</t>
  </si>
  <si>
    <t>A-2-0-4</t>
  </si>
  <si>
    <t>A-3-1-1-3</t>
  </si>
  <si>
    <t>A-3-1-1-4</t>
  </si>
  <si>
    <t>A-3-2-1-1</t>
  </si>
  <si>
    <t>11</t>
  </si>
  <si>
    <t>SSF</t>
  </si>
  <si>
    <t>A-3-6-1-1</t>
  </si>
  <si>
    <t>C-112-1000-2</t>
  </si>
  <si>
    <t>C</t>
  </si>
  <si>
    <t>C-310-1000-1</t>
  </si>
  <si>
    <t>14</t>
  </si>
  <si>
    <t>C-310-1000-2</t>
  </si>
  <si>
    <t>C-310-1000-4</t>
  </si>
  <si>
    <t>C-310-1000-12</t>
  </si>
  <si>
    <t>C-410-1000-108</t>
  </si>
  <si>
    <t>C-410-1000-109</t>
  </si>
  <si>
    <t>C-520-1000-1</t>
  </si>
  <si>
    <t>C-520-1000-3</t>
  </si>
  <si>
    <t>C-630-300-1</t>
  </si>
  <si>
    <t>16</t>
  </si>
  <si>
    <t>RECURSO</t>
  </si>
  <si>
    <t>VIGENCIA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</si>
</sst>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_);\(&quot;$&quot;\ #,##0.00\)"/>
    <numFmt numFmtId="165" formatCode="[$-1240A]&quot;$&quot;\ #,##0.00;\(&quot;$&quot;\ #,##0.00\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8"/>
      <name val="Calibri"/>
      <family val="2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right" vertical="center" wrapText="1" readingOrder="1"/>
    </xf>
    <xf numFmtId="0" fontId="10" fillId="2" borderId="0" xfId="0" applyFont="1" applyFill="1" applyBorder="1"/>
    <xf numFmtId="10" fontId="2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5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2" fillId="3" borderId="1" xfId="1" applyNumberFormat="1" applyFont="1" applyFill="1" applyBorder="1" applyAlignment="1">
      <alignment horizontal="center" vertical="center" wrapText="1" readingOrder="1"/>
    </xf>
    <xf numFmtId="164" fontId="7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165" fontId="13" fillId="0" borderId="1" xfId="0" applyNumberFormat="1" applyFont="1" applyFill="1" applyBorder="1" applyAlignment="1">
      <alignment horizontal="right" vertical="center" wrapText="1" readingOrder="1"/>
    </xf>
    <xf numFmtId="165" fontId="13" fillId="4" borderId="1" xfId="0" applyNumberFormat="1" applyFont="1" applyFill="1" applyBorder="1" applyAlignment="1">
      <alignment horizontal="right" vertical="center" wrapText="1" readingOrder="1"/>
    </xf>
    <xf numFmtId="0" fontId="13" fillId="4" borderId="1" xfId="0" applyNumberFormat="1" applyFont="1" applyFill="1" applyBorder="1" applyAlignment="1">
      <alignment horizontal="center" vertical="center" wrapText="1" readingOrder="1"/>
    </xf>
    <xf numFmtId="0" fontId="13" fillId="4" borderId="1" xfId="0" applyNumberFormat="1" applyFont="1" applyFill="1" applyBorder="1" applyAlignment="1">
      <alignment horizontal="left" vertical="center" wrapText="1" readingOrder="1"/>
    </xf>
    <xf numFmtId="0" fontId="13" fillId="4" borderId="1" xfId="0" applyNumberFormat="1" applyFont="1" applyFill="1" applyBorder="1" applyAlignment="1">
      <alignment vertical="center" wrapText="1" readingOrder="1"/>
    </xf>
    <xf numFmtId="0" fontId="12" fillId="4" borderId="0" xfId="0" applyFont="1" applyFill="1" applyBorder="1"/>
    <xf numFmtId="0" fontId="9" fillId="2" borderId="2" xfId="0" applyNumberFormat="1" applyFont="1" applyFill="1" applyBorder="1" applyAlignment="1">
      <alignment horizontal="center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9525</xdr:rowOff>
    </xdr:from>
    <xdr:to>
      <xdr:col>5</xdr:col>
      <xdr:colOff>1400174</xdr:colOff>
      <xdr:row>5</xdr:row>
      <xdr:rowOff>85725</xdr:rowOff>
    </xdr:to>
    <xdr:pic>
      <xdr:nvPicPr>
        <xdr:cNvPr id="4" name="3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50" y="390525"/>
          <a:ext cx="3314699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workbookViewId="0">
      <pane ySplit="7" topLeftCell="A8" activePane="bottomLeft" state="frozen"/>
      <selection pane="bottomLeft" activeCell="A5" sqref="A5:M5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0" width="18.85546875" customWidth="1"/>
    <col min="11" max="11" width="0" hidden="1" customWidth="1"/>
    <col min="12" max="12" width="14" customWidth="1"/>
    <col min="13" max="13" width="13" customWidth="1"/>
    <col min="14" max="14" width="13.28515625" customWidth="1"/>
  </cols>
  <sheetData>
    <row r="1" spans="1:14" x14ac:dyDescent="0.25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x14ac:dyDescent="0.25">
      <c r="A2" s="5"/>
      <c r="B2" s="5"/>
      <c r="C2" s="5"/>
      <c r="D2" s="5"/>
      <c r="E2" s="15"/>
      <c r="F2" s="5"/>
      <c r="G2" s="5"/>
      <c r="H2" s="5"/>
      <c r="I2" s="5"/>
      <c r="J2" s="5"/>
      <c r="K2" s="5"/>
      <c r="L2" s="5"/>
      <c r="M2" s="5"/>
    </row>
    <row r="3" spans="1:14" x14ac:dyDescent="0.25">
      <c r="A3" s="34" t="s">
        <v>66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4" ht="15" customHeight="1" x14ac:dyDescent="0.25">
      <c r="A4" s="35" t="s">
        <v>123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ht="15" customHeight="1" x14ac:dyDescent="0.25">
      <c r="A5" s="35" t="s">
        <v>53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4" ht="15" customHeight="1" x14ac:dyDescent="0.25">
      <c r="A6" s="35" t="s">
        <v>54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4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2" t="s">
        <v>122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L7" s="2" t="s">
        <v>50</v>
      </c>
      <c r="M7" s="2" t="s">
        <v>51</v>
      </c>
      <c r="N7" s="2" t="s">
        <v>55</v>
      </c>
    </row>
    <row r="8" spans="1:14" ht="22.5" x14ac:dyDescent="0.25">
      <c r="A8" s="3" t="s">
        <v>10</v>
      </c>
      <c r="B8" s="3" t="s">
        <v>11</v>
      </c>
      <c r="C8" s="3" t="s">
        <v>10</v>
      </c>
      <c r="D8" s="3" t="s">
        <v>10</v>
      </c>
      <c r="E8" s="19" t="s">
        <v>94</v>
      </c>
      <c r="F8" s="4" t="s">
        <v>12</v>
      </c>
      <c r="G8" s="22">
        <v>4308000000</v>
      </c>
      <c r="H8" s="22">
        <v>560728674</v>
      </c>
      <c r="I8" s="22">
        <v>560728674</v>
      </c>
      <c r="J8" s="22">
        <v>560728674</v>
      </c>
      <c r="L8" s="6">
        <f>H8/G8</f>
        <v>0.13015985933147634</v>
      </c>
      <c r="M8" s="6">
        <f t="shared" ref="M8:N8" si="0">I8/H8</f>
        <v>1</v>
      </c>
      <c r="N8" s="6">
        <f t="shared" si="0"/>
        <v>1</v>
      </c>
    </row>
    <row r="9" spans="1:14" x14ac:dyDescent="0.25">
      <c r="A9" s="3" t="s">
        <v>10</v>
      </c>
      <c r="B9" s="3" t="s">
        <v>11</v>
      </c>
      <c r="C9" s="3" t="s">
        <v>10</v>
      </c>
      <c r="D9" s="3" t="s">
        <v>13</v>
      </c>
      <c r="E9" s="19" t="s">
        <v>94</v>
      </c>
      <c r="F9" s="4" t="s">
        <v>14</v>
      </c>
      <c r="G9" s="22">
        <v>429000000</v>
      </c>
      <c r="H9" s="22">
        <v>64526686</v>
      </c>
      <c r="I9" s="22">
        <v>64526686</v>
      </c>
      <c r="J9" s="22">
        <v>64526686</v>
      </c>
      <c r="L9" s="6">
        <f t="shared" ref="L9:L44" si="1">H9/G9</f>
        <v>0.15041185547785549</v>
      </c>
      <c r="M9" s="6">
        <f t="shared" ref="M9:M44" si="2">I9/H9</f>
        <v>1</v>
      </c>
      <c r="N9" s="6">
        <f t="shared" ref="N9:N44" si="3">J9/I9</f>
        <v>1</v>
      </c>
    </row>
    <row r="10" spans="1:14" x14ac:dyDescent="0.25">
      <c r="A10" s="3" t="s">
        <v>10</v>
      </c>
      <c r="B10" s="3" t="s">
        <v>11</v>
      </c>
      <c r="C10" s="3" t="s">
        <v>10</v>
      </c>
      <c r="D10" s="3" t="s">
        <v>15</v>
      </c>
      <c r="E10" s="19" t="s">
        <v>94</v>
      </c>
      <c r="F10" s="4" t="s">
        <v>16</v>
      </c>
      <c r="G10" s="22">
        <v>2419000000</v>
      </c>
      <c r="H10" s="22">
        <v>192535182</v>
      </c>
      <c r="I10" s="22">
        <v>192535182</v>
      </c>
      <c r="J10" s="22">
        <v>192535182</v>
      </c>
      <c r="L10" s="6">
        <f t="shared" si="1"/>
        <v>7.9592882182720134E-2</v>
      </c>
      <c r="M10" s="6">
        <f t="shared" si="2"/>
        <v>1</v>
      </c>
      <c r="N10" s="6">
        <f t="shared" si="3"/>
        <v>1</v>
      </c>
    </row>
    <row r="11" spans="1:14" ht="33.75" x14ac:dyDescent="0.25">
      <c r="A11" s="3" t="s">
        <v>10</v>
      </c>
      <c r="B11" s="3" t="s">
        <v>11</v>
      </c>
      <c r="C11" s="3" t="s">
        <v>10</v>
      </c>
      <c r="D11" s="3" t="s">
        <v>17</v>
      </c>
      <c r="E11" s="19" t="s">
        <v>94</v>
      </c>
      <c r="F11" s="4" t="s">
        <v>18</v>
      </c>
      <c r="G11" s="22">
        <v>70000000</v>
      </c>
      <c r="H11" s="22">
        <v>23450307</v>
      </c>
      <c r="I11" s="22">
        <v>23450307</v>
      </c>
      <c r="J11" s="22">
        <v>23450307</v>
      </c>
      <c r="L11" s="6">
        <f t="shared" si="1"/>
        <v>0.3350043857142857</v>
      </c>
      <c r="M11" s="6">
        <f t="shared" si="2"/>
        <v>1</v>
      </c>
      <c r="N11" s="6">
        <f t="shared" si="3"/>
        <v>1</v>
      </c>
    </row>
    <row r="12" spans="1:14" ht="22.5" x14ac:dyDescent="0.25">
      <c r="A12" s="3" t="s">
        <v>10</v>
      </c>
      <c r="B12" s="3" t="s">
        <v>11</v>
      </c>
      <c r="C12" s="3" t="s">
        <v>19</v>
      </c>
      <c r="D12" s="3"/>
      <c r="E12" s="19" t="s">
        <v>94</v>
      </c>
      <c r="F12" s="4" t="s">
        <v>20</v>
      </c>
      <c r="G12" s="22">
        <v>9151000000</v>
      </c>
      <c r="H12" s="22">
        <v>7850306704</v>
      </c>
      <c r="I12" s="22">
        <v>493631985</v>
      </c>
      <c r="J12" s="22">
        <v>468085323</v>
      </c>
      <c r="L12" s="6">
        <f t="shared" si="1"/>
        <v>0.8578632612829199</v>
      </c>
      <c r="M12" s="6">
        <f t="shared" si="2"/>
        <v>6.2880598632977944E-2</v>
      </c>
      <c r="N12" s="6">
        <f t="shared" si="3"/>
        <v>0.94824755531187876</v>
      </c>
    </row>
    <row r="13" spans="1:14" ht="33.75" x14ac:dyDescent="0.25">
      <c r="A13" s="3" t="s">
        <v>10</v>
      </c>
      <c r="B13" s="3" t="s">
        <v>11</v>
      </c>
      <c r="C13" s="3" t="s">
        <v>15</v>
      </c>
      <c r="D13" s="3"/>
      <c r="E13" s="24" t="s">
        <v>94</v>
      </c>
      <c r="F13" s="4" t="s">
        <v>21</v>
      </c>
      <c r="G13" s="22">
        <v>2163000000</v>
      </c>
      <c r="H13" s="22">
        <v>150066014</v>
      </c>
      <c r="I13" s="23">
        <v>150066014</v>
      </c>
      <c r="J13" s="23">
        <v>150066014</v>
      </c>
      <c r="L13" s="6">
        <f t="shared" si="1"/>
        <v>6.9378647249190933E-2</v>
      </c>
      <c r="M13" s="6">
        <f t="shared" si="2"/>
        <v>1</v>
      </c>
      <c r="N13" s="6">
        <f t="shared" si="3"/>
        <v>1</v>
      </c>
    </row>
    <row r="14" spans="1:14" x14ac:dyDescent="0.25">
      <c r="A14" s="28" t="s">
        <v>56</v>
      </c>
      <c r="B14" s="29"/>
      <c r="C14" s="29"/>
      <c r="D14" s="29"/>
      <c r="E14" s="29"/>
      <c r="F14" s="30"/>
      <c r="G14" s="7">
        <f>SUM(G8:G13)</f>
        <v>18540000000</v>
      </c>
      <c r="H14" s="7">
        <f>SUM(H8:H13)</f>
        <v>8841613567</v>
      </c>
      <c r="I14" s="7">
        <f>SUM(I8:I13)</f>
        <v>1484938848</v>
      </c>
      <c r="J14" s="7">
        <f>SUM(J8:J13)</f>
        <v>1459392186</v>
      </c>
      <c r="K14" s="8"/>
      <c r="L14" s="9">
        <f t="shared" si="1"/>
        <v>0.47689393565264293</v>
      </c>
      <c r="M14" s="9">
        <f t="shared" si="2"/>
        <v>0.16794885195416276</v>
      </c>
      <c r="N14" s="9">
        <f t="shared" si="3"/>
        <v>0.98279615215508187</v>
      </c>
    </row>
    <row r="15" spans="1:14" x14ac:dyDescent="0.25">
      <c r="A15" s="3" t="s">
        <v>19</v>
      </c>
      <c r="B15" s="3" t="s">
        <v>11</v>
      </c>
      <c r="C15" s="3" t="s">
        <v>22</v>
      </c>
      <c r="D15" s="3"/>
      <c r="E15" s="19" t="s">
        <v>94</v>
      </c>
      <c r="F15" s="4" t="s">
        <v>23</v>
      </c>
      <c r="G15" s="22">
        <v>34000000</v>
      </c>
      <c r="H15" s="22">
        <v>0</v>
      </c>
      <c r="I15" s="22">
        <v>0</v>
      </c>
      <c r="J15" s="22">
        <v>0</v>
      </c>
      <c r="L15" s="6">
        <f t="shared" si="1"/>
        <v>0</v>
      </c>
      <c r="M15" s="6">
        <v>0</v>
      </c>
      <c r="N15" s="6">
        <v>0</v>
      </c>
    </row>
    <row r="16" spans="1:14" ht="22.5" x14ac:dyDescent="0.25">
      <c r="A16" s="3" t="s">
        <v>19</v>
      </c>
      <c r="B16" s="3" t="s">
        <v>11</v>
      </c>
      <c r="C16" s="3" t="s">
        <v>13</v>
      </c>
      <c r="D16" s="3"/>
      <c r="E16" s="24" t="s">
        <v>94</v>
      </c>
      <c r="F16" s="4" t="s">
        <v>24</v>
      </c>
      <c r="G16" s="23">
        <v>3095000000</v>
      </c>
      <c r="H16" s="23">
        <v>1281398787</v>
      </c>
      <c r="I16" s="23">
        <v>188511257.72</v>
      </c>
      <c r="J16" s="23">
        <v>162336140.72</v>
      </c>
      <c r="L16" s="6">
        <f t="shared" si="1"/>
        <v>0.4140222252019386</v>
      </c>
      <c r="M16" s="6">
        <f t="shared" si="2"/>
        <v>0.14711365394791809</v>
      </c>
      <c r="N16" s="6">
        <f t="shared" si="3"/>
        <v>0.86114825545921247</v>
      </c>
    </row>
    <row r="17" spans="1:14" x14ac:dyDescent="0.25">
      <c r="A17" s="28" t="s">
        <v>57</v>
      </c>
      <c r="B17" s="29"/>
      <c r="C17" s="29"/>
      <c r="D17" s="29"/>
      <c r="E17" s="29"/>
      <c r="F17" s="30"/>
      <c r="G17" s="7">
        <f>SUM(G15:G16)</f>
        <v>3129000000</v>
      </c>
      <c r="H17" s="7">
        <f t="shared" ref="H17:J17" si="4">SUM(H15:H16)</f>
        <v>1281398787</v>
      </c>
      <c r="I17" s="7">
        <f t="shared" si="4"/>
        <v>188511257.72</v>
      </c>
      <c r="J17" s="7">
        <f t="shared" si="4"/>
        <v>162336140.72</v>
      </c>
      <c r="K17" s="8"/>
      <c r="L17" s="9">
        <f t="shared" si="1"/>
        <v>0.40952342186001917</v>
      </c>
      <c r="M17" s="9">
        <f t="shared" si="2"/>
        <v>0.14711365394791809</v>
      </c>
      <c r="N17" s="9">
        <f t="shared" si="3"/>
        <v>0.86114825545921247</v>
      </c>
    </row>
    <row r="18" spans="1:14" ht="22.5" x14ac:dyDescent="0.25">
      <c r="A18" s="3" t="s">
        <v>22</v>
      </c>
      <c r="B18" s="3" t="s">
        <v>10</v>
      </c>
      <c r="C18" s="3" t="s">
        <v>10</v>
      </c>
      <c r="D18" s="3" t="s">
        <v>22</v>
      </c>
      <c r="E18" s="24" t="s">
        <v>94</v>
      </c>
      <c r="F18" s="4" t="s">
        <v>25</v>
      </c>
      <c r="G18" s="23">
        <v>67000000</v>
      </c>
      <c r="H18" s="23">
        <v>0</v>
      </c>
      <c r="I18" s="23">
        <v>0</v>
      </c>
      <c r="J18" s="23">
        <v>0</v>
      </c>
      <c r="L18" s="6">
        <f t="shared" si="1"/>
        <v>0</v>
      </c>
      <c r="M18" s="6">
        <v>0</v>
      </c>
      <c r="N18" s="6">
        <v>0</v>
      </c>
    </row>
    <row r="19" spans="1:14" ht="33.75" x14ac:dyDescent="0.25">
      <c r="A19" s="3" t="s">
        <v>22</v>
      </c>
      <c r="B19" s="3" t="s">
        <v>10</v>
      </c>
      <c r="C19" s="3" t="s">
        <v>10</v>
      </c>
      <c r="D19" s="3" t="s">
        <v>13</v>
      </c>
      <c r="E19" s="24" t="s">
        <v>94</v>
      </c>
      <c r="F19" s="4" t="s">
        <v>26</v>
      </c>
      <c r="G19" s="23">
        <v>75000000</v>
      </c>
      <c r="H19" s="23">
        <v>0</v>
      </c>
      <c r="I19" s="23">
        <v>0</v>
      </c>
      <c r="J19" s="23">
        <v>0</v>
      </c>
      <c r="L19" s="6">
        <f t="shared" si="1"/>
        <v>0</v>
      </c>
      <c r="M19" s="6">
        <v>0</v>
      </c>
      <c r="N19" s="6">
        <v>0</v>
      </c>
    </row>
    <row r="20" spans="1:14" ht="22.5" x14ac:dyDescent="0.25">
      <c r="A20" s="3" t="s">
        <v>22</v>
      </c>
      <c r="B20" s="3" t="s">
        <v>19</v>
      </c>
      <c r="C20" s="3" t="s">
        <v>10</v>
      </c>
      <c r="D20" s="3" t="s">
        <v>10</v>
      </c>
      <c r="E20" s="24" t="s">
        <v>106</v>
      </c>
      <c r="F20" s="4" t="s">
        <v>27</v>
      </c>
      <c r="G20" s="23">
        <v>551000000</v>
      </c>
      <c r="H20" s="23">
        <v>0</v>
      </c>
      <c r="I20" s="23">
        <v>0</v>
      </c>
      <c r="J20" s="23">
        <v>0</v>
      </c>
      <c r="L20" s="6">
        <f t="shared" si="1"/>
        <v>0</v>
      </c>
      <c r="M20" s="6">
        <v>0</v>
      </c>
      <c r="N20" s="6">
        <v>0</v>
      </c>
    </row>
    <row r="21" spans="1:14" x14ac:dyDescent="0.25">
      <c r="A21" s="3" t="s">
        <v>22</v>
      </c>
      <c r="B21" s="3" t="s">
        <v>28</v>
      </c>
      <c r="C21" s="3" t="s">
        <v>10</v>
      </c>
      <c r="D21" s="3" t="s">
        <v>10</v>
      </c>
      <c r="E21" s="24" t="s">
        <v>94</v>
      </c>
      <c r="F21" s="4" t="s">
        <v>29</v>
      </c>
      <c r="G21" s="23">
        <v>423000000</v>
      </c>
      <c r="H21" s="23">
        <v>0</v>
      </c>
      <c r="I21" s="23">
        <v>0</v>
      </c>
      <c r="J21" s="23">
        <v>0</v>
      </c>
      <c r="L21" s="6">
        <f t="shared" si="1"/>
        <v>0</v>
      </c>
      <c r="M21" s="6">
        <v>0</v>
      </c>
      <c r="N21" s="6">
        <v>0</v>
      </c>
    </row>
    <row r="22" spans="1:14" x14ac:dyDescent="0.25">
      <c r="A22" s="28" t="s">
        <v>58</v>
      </c>
      <c r="B22" s="29"/>
      <c r="C22" s="29"/>
      <c r="D22" s="29"/>
      <c r="E22" s="29"/>
      <c r="F22" s="30"/>
      <c r="G22" s="7">
        <f>SUM(G18:G21)</f>
        <v>1116000000</v>
      </c>
      <c r="H22" s="7">
        <f>SUM(H18:H21)</f>
        <v>0</v>
      </c>
      <c r="I22" s="7">
        <f>SUM(I18:I21)</f>
        <v>0</v>
      </c>
      <c r="J22" s="7">
        <f>SUM(J18:J21)</f>
        <v>0</v>
      </c>
      <c r="K22" s="8"/>
      <c r="L22" s="9">
        <f t="shared" si="1"/>
        <v>0</v>
      </c>
      <c r="M22" s="9">
        <f>SUM(M18:M21)</f>
        <v>0</v>
      </c>
      <c r="N22" s="9">
        <f>SUM(N18:N21)</f>
        <v>0</v>
      </c>
    </row>
    <row r="23" spans="1:14" ht="56.25" x14ac:dyDescent="0.25">
      <c r="A23" s="3" t="s">
        <v>30</v>
      </c>
      <c r="B23" s="3" t="s">
        <v>31</v>
      </c>
      <c r="C23" s="3" t="s">
        <v>19</v>
      </c>
      <c r="D23" s="3" t="s">
        <v>0</v>
      </c>
      <c r="E23" s="19" t="s">
        <v>94</v>
      </c>
      <c r="F23" s="4" t="s">
        <v>32</v>
      </c>
      <c r="G23" s="22">
        <v>13385414150</v>
      </c>
      <c r="H23" s="22">
        <v>12895056950</v>
      </c>
      <c r="I23" s="22">
        <v>0</v>
      </c>
      <c r="J23" s="22">
        <v>0</v>
      </c>
      <c r="L23" s="6">
        <f t="shared" si="1"/>
        <v>0.96336630346248942</v>
      </c>
      <c r="M23" s="6">
        <f t="shared" si="2"/>
        <v>0</v>
      </c>
      <c r="N23" s="6">
        <v>0</v>
      </c>
    </row>
    <row r="24" spans="1:14" x14ac:dyDescent="0.25">
      <c r="A24" s="28" t="s">
        <v>59</v>
      </c>
      <c r="B24" s="29"/>
      <c r="C24" s="29"/>
      <c r="D24" s="29"/>
      <c r="E24" s="29"/>
      <c r="F24" s="30"/>
      <c r="G24" s="7">
        <f>SUM(G23)</f>
        <v>13385414150</v>
      </c>
      <c r="H24" s="7">
        <f t="shared" ref="H24:J24" si="5">SUM(H23)</f>
        <v>12895056950</v>
      </c>
      <c r="I24" s="7">
        <f t="shared" si="5"/>
        <v>0</v>
      </c>
      <c r="J24" s="7">
        <f t="shared" si="5"/>
        <v>0</v>
      </c>
      <c r="K24" s="8"/>
      <c r="L24" s="9">
        <f t="shared" si="1"/>
        <v>0.96336630346248942</v>
      </c>
      <c r="M24" s="9">
        <f t="shared" si="2"/>
        <v>0</v>
      </c>
      <c r="N24" s="9">
        <v>0</v>
      </c>
    </row>
    <row r="25" spans="1:14" ht="56.25" x14ac:dyDescent="0.25">
      <c r="A25" s="3" t="s">
        <v>33</v>
      </c>
      <c r="B25" s="3" t="s">
        <v>31</v>
      </c>
      <c r="C25" s="3" t="s">
        <v>10</v>
      </c>
      <c r="D25" s="3" t="s">
        <v>0</v>
      </c>
      <c r="E25" s="24" t="s">
        <v>106</v>
      </c>
      <c r="F25" s="4" t="s">
        <v>34</v>
      </c>
      <c r="G25" s="23">
        <v>4000000000</v>
      </c>
      <c r="H25" s="23">
        <v>0</v>
      </c>
      <c r="I25" s="23">
        <v>0</v>
      </c>
      <c r="J25" s="23">
        <v>0</v>
      </c>
      <c r="L25" s="6">
        <f t="shared" si="1"/>
        <v>0</v>
      </c>
      <c r="M25" s="6">
        <v>0</v>
      </c>
      <c r="N25" s="6">
        <v>0</v>
      </c>
    </row>
    <row r="26" spans="1:14" ht="56.25" x14ac:dyDescent="0.25">
      <c r="A26" s="3" t="s">
        <v>33</v>
      </c>
      <c r="B26" s="3" t="s">
        <v>31</v>
      </c>
      <c r="C26" s="3" t="s">
        <v>10</v>
      </c>
      <c r="D26" s="3" t="s">
        <v>0</v>
      </c>
      <c r="E26" s="24" t="s">
        <v>112</v>
      </c>
      <c r="F26" s="4" t="s">
        <v>34</v>
      </c>
      <c r="G26" s="22">
        <v>301000000</v>
      </c>
      <c r="H26" s="22">
        <v>0</v>
      </c>
      <c r="I26" s="22">
        <v>0</v>
      </c>
      <c r="J26" s="22">
        <v>0</v>
      </c>
      <c r="L26" s="6">
        <f t="shared" si="1"/>
        <v>0</v>
      </c>
      <c r="M26" s="6">
        <v>0</v>
      </c>
      <c r="N26" s="6">
        <v>0</v>
      </c>
    </row>
    <row r="27" spans="1:14" ht="33.75" x14ac:dyDescent="0.25">
      <c r="A27" s="3" t="s">
        <v>33</v>
      </c>
      <c r="B27" s="3" t="s">
        <v>31</v>
      </c>
      <c r="C27" s="3" t="s">
        <v>19</v>
      </c>
      <c r="D27" s="3" t="s">
        <v>0</v>
      </c>
      <c r="E27" s="24" t="s">
        <v>106</v>
      </c>
      <c r="F27" s="4" t="s">
        <v>35</v>
      </c>
      <c r="G27" s="22">
        <v>214262689544</v>
      </c>
      <c r="H27" s="22">
        <v>159645120651</v>
      </c>
      <c r="I27" s="22">
        <v>0</v>
      </c>
      <c r="J27" s="22">
        <v>0</v>
      </c>
      <c r="L27" s="6">
        <f t="shared" si="1"/>
        <v>0.74509062212726496</v>
      </c>
      <c r="M27" s="6">
        <f t="shared" si="2"/>
        <v>0</v>
      </c>
      <c r="N27" s="6">
        <v>0</v>
      </c>
    </row>
    <row r="28" spans="1:14" ht="56.25" x14ac:dyDescent="0.25">
      <c r="A28" s="3" t="s">
        <v>33</v>
      </c>
      <c r="B28" s="3" t="s">
        <v>31</v>
      </c>
      <c r="C28" s="3" t="s">
        <v>13</v>
      </c>
      <c r="D28" s="3" t="s">
        <v>0</v>
      </c>
      <c r="E28" s="24" t="s">
        <v>106</v>
      </c>
      <c r="F28" s="4" t="s">
        <v>36</v>
      </c>
      <c r="G28" s="22">
        <v>15301062000</v>
      </c>
      <c r="H28" s="22">
        <v>15301062000</v>
      </c>
      <c r="I28" s="22">
        <v>0</v>
      </c>
      <c r="J28" s="22">
        <v>0</v>
      </c>
      <c r="L28" s="6">
        <f t="shared" si="1"/>
        <v>1</v>
      </c>
      <c r="M28" s="6">
        <f t="shared" si="2"/>
        <v>0</v>
      </c>
      <c r="N28" s="6">
        <v>0</v>
      </c>
    </row>
    <row r="29" spans="1:14" ht="67.5" x14ac:dyDescent="0.25">
      <c r="A29" s="3" t="s">
        <v>33</v>
      </c>
      <c r="B29" s="3" t="s">
        <v>31</v>
      </c>
      <c r="C29" s="3" t="s">
        <v>37</v>
      </c>
      <c r="D29" s="3" t="s">
        <v>0</v>
      </c>
      <c r="E29" s="24" t="s">
        <v>106</v>
      </c>
      <c r="F29" s="4" t="s">
        <v>38</v>
      </c>
      <c r="G29" s="22">
        <v>2000000000</v>
      </c>
      <c r="H29" s="22">
        <v>1000000000</v>
      </c>
      <c r="I29" s="22">
        <v>0</v>
      </c>
      <c r="J29" s="22">
        <v>0</v>
      </c>
      <c r="L29" s="6">
        <f t="shared" si="1"/>
        <v>0.5</v>
      </c>
      <c r="M29" s="6">
        <f t="shared" si="2"/>
        <v>0</v>
      </c>
      <c r="N29" s="6">
        <v>0</v>
      </c>
    </row>
    <row r="30" spans="1:14" ht="67.5" x14ac:dyDescent="0.25">
      <c r="A30" s="3" t="s">
        <v>33</v>
      </c>
      <c r="B30" s="3" t="s">
        <v>31</v>
      </c>
      <c r="C30" s="3" t="s">
        <v>37</v>
      </c>
      <c r="D30" s="3" t="s">
        <v>0</v>
      </c>
      <c r="E30" s="24" t="s">
        <v>112</v>
      </c>
      <c r="F30" s="4" t="s">
        <v>38</v>
      </c>
      <c r="G30" s="23">
        <v>749000000</v>
      </c>
      <c r="H30" s="23">
        <v>649000000</v>
      </c>
      <c r="I30" s="23">
        <v>0</v>
      </c>
      <c r="J30" s="23">
        <v>0</v>
      </c>
      <c r="L30" s="6">
        <f t="shared" si="1"/>
        <v>0.86648865153538046</v>
      </c>
      <c r="M30" s="6">
        <f t="shared" si="2"/>
        <v>0</v>
      </c>
      <c r="N30" s="6">
        <v>0</v>
      </c>
    </row>
    <row r="31" spans="1:14" x14ac:dyDescent="0.25">
      <c r="A31" s="28" t="s">
        <v>60</v>
      </c>
      <c r="B31" s="29"/>
      <c r="C31" s="29"/>
      <c r="D31" s="29"/>
      <c r="E31" s="29"/>
      <c r="F31" s="30"/>
      <c r="G31" s="7">
        <f>SUM(G25:G30)</f>
        <v>236613751544</v>
      </c>
      <c r="H31" s="7">
        <f t="shared" ref="H31:J31" si="6">SUM(H25:H30)</f>
        <v>176595182651</v>
      </c>
      <c r="I31" s="7">
        <f t="shared" si="6"/>
        <v>0</v>
      </c>
      <c r="J31" s="7">
        <f t="shared" si="6"/>
        <v>0</v>
      </c>
      <c r="K31" s="8"/>
      <c r="L31" s="9">
        <f t="shared" si="1"/>
        <v>0.74634369937776368</v>
      </c>
      <c r="M31" s="9">
        <f t="shared" si="2"/>
        <v>0</v>
      </c>
      <c r="N31" s="9">
        <v>0</v>
      </c>
    </row>
    <row r="32" spans="1:14" ht="67.5" x14ac:dyDescent="0.25">
      <c r="A32" s="3" t="s">
        <v>39</v>
      </c>
      <c r="B32" s="3" t="s">
        <v>31</v>
      </c>
      <c r="C32" s="3" t="s">
        <v>40</v>
      </c>
      <c r="D32" s="3" t="s">
        <v>0</v>
      </c>
      <c r="E32" s="24" t="s">
        <v>106</v>
      </c>
      <c r="F32" s="4" t="s">
        <v>41</v>
      </c>
      <c r="G32" s="23">
        <v>46497202226</v>
      </c>
      <c r="H32" s="23">
        <v>46497202226</v>
      </c>
      <c r="I32" s="23">
        <v>1250000000</v>
      </c>
      <c r="J32" s="23">
        <v>1250000000</v>
      </c>
      <c r="L32" s="6">
        <f t="shared" si="1"/>
        <v>1</v>
      </c>
      <c r="M32" s="6">
        <f t="shared" si="2"/>
        <v>2.6883337924814607E-2</v>
      </c>
      <c r="N32" s="6">
        <f t="shared" si="3"/>
        <v>1</v>
      </c>
    </row>
    <row r="33" spans="1:14" ht="67.5" x14ac:dyDescent="0.25">
      <c r="A33" s="3" t="s">
        <v>39</v>
      </c>
      <c r="B33" s="3" t="s">
        <v>31</v>
      </c>
      <c r="C33" s="3" t="s">
        <v>40</v>
      </c>
      <c r="D33" s="3" t="s">
        <v>0</v>
      </c>
      <c r="E33" s="24" t="s">
        <v>112</v>
      </c>
      <c r="F33" s="4" t="s">
        <v>41</v>
      </c>
      <c r="G33" s="23">
        <v>942081700</v>
      </c>
      <c r="H33" s="23">
        <v>0</v>
      </c>
      <c r="I33" s="23">
        <v>0</v>
      </c>
      <c r="J33" s="23">
        <v>0</v>
      </c>
      <c r="L33" s="6">
        <f t="shared" si="1"/>
        <v>0</v>
      </c>
      <c r="M33" s="6">
        <v>0</v>
      </c>
      <c r="N33" s="6">
        <v>0</v>
      </c>
    </row>
    <row r="34" spans="1:14" ht="33.75" x14ac:dyDescent="0.25">
      <c r="A34" s="3" t="s">
        <v>39</v>
      </c>
      <c r="B34" s="3" t="s">
        <v>31</v>
      </c>
      <c r="C34" s="3" t="s">
        <v>42</v>
      </c>
      <c r="D34" s="3" t="s">
        <v>0</v>
      </c>
      <c r="E34" s="24" t="s">
        <v>112</v>
      </c>
      <c r="F34" s="4" t="s">
        <v>43</v>
      </c>
      <c r="G34" s="23">
        <v>12480973200</v>
      </c>
      <c r="H34" s="23">
        <v>11680973200</v>
      </c>
      <c r="I34" s="23">
        <v>0</v>
      </c>
      <c r="J34" s="23">
        <v>0</v>
      </c>
      <c r="L34" s="6">
        <f t="shared" si="1"/>
        <v>0.93590243427491693</v>
      </c>
      <c r="M34" s="6">
        <f t="shared" si="2"/>
        <v>0</v>
      </c>
      <c r="N34" s="6">
        <v>0</v>
      </c>
    </row>
    <row r="35" spans="1:14" x14ac:dyDescent="0.25">
      <c r="A35" s="28" t="s">
        <v>61</v>
      </c>
      <c r="B35" s="29"/>
      <c r="C35" s="29"/>
      <c r="D35" s="29"/>
      <c r="E35" s="29"/>
      <c r="F35" s="30"/>
      <c r="G35" s="7">
        <f>SUM(G32:G34)</f>
        <v>59920257126</v>
      </c>
      <c r="H35" s="7">
        <f>SUM(H32:H34)</f>
        <v>58178175426</v>
      </c>
      <c r="I35" s="7">
        <f>SUM(I32:I34)</f>
        <v>1250000000</v>
      </c>
      <c r="J35" s="7">
        <f>SUM(J32:J34)</f>
        <v>1250000000</v>
      </c>
      <c r="K35" s="8"/>
      <c r="L35" s="9">
        <f t="shared" si="1"/>
        <v>0.97092666514536541</v>
      </c>
      <c r="M35" s="9">
        <f>I35/H35</f>
        <v>2.1485720218055709E-2</v>
      </c>
      <c r="N35" s="9">
        <f t="shared" si="3"/>
        <v>1</v>
      </c>
    </row>
    <row r="36" spans="1:14" ht="33.75" x14ac:dyDescent="0.25">
      <c r="A36" s="3" t="s">
        <v>44</v>
      </c>
      <c r="B36" s="3" t="s">
        <v>31</v>
      </c>
      <c r="C36" s="3" t="s">
        <v>10</v>
      </c>
      <c r="D36" s="3" t="s">
        <v>0</v>
      </c>
      <c r="E36" s="24" t="s">
        <v>106</v>
      </c>
      <c r="F36" s="4" t="s">
        <v>45</v>
      </c>
      <c r="G36" s="23">
        <v>2500000000</v>
      </c>
      <c r="H36" s="23">
        <v>118105758</v>
      </c>
      <c r="I36" s="23">
        <v>68106758</v>
      </c>
      <c r="J36" s="23">
        <v>68106758</v>
      </c>
      <c r="L36" s="6">
        <f t="shared" si="1"/>
        <v>4.7242303200000002E-2</v>
      </c>
      <c r="M36" s="6">
        <f t="shared" si="2"/>
        <v>0.57665908210842687</v>
      </c>
      <c r="N36" s="6">
        <f t="shared" si="3"/>
        <v>1</v>
      </c>
    </row>
    <row r="37" spans="1:14" ht="33.75" x14ac:dyDescent="0.25">
      <c r="A37" s="3" t="s">
        <v>44</v>
      </c>
      <c r="B37" s="3" t="s">
        <v>31</v>
      </c>
      <c r="C37" s="3" t="s">
        <v>10</v>
      </c>
      <c r="D37" s="3" t="s">
        <v>0</v>
      </c>
      <c r="E37" s="24" t="s">
        <v>112</v>
      </c>
      <c r="F37" s="4" t="s">
        <v>45</v>
      </c>
      <c r="G37" s="23">
        <v>3705000000</v>
      </c>
      <c r="H37" s="23">
        <v>1385633849</v>
      </c>
      <c r="I37" s="23">
        <v>44556200</v>
      </c>
      <c r="J37" s="23">
        <v>41856200</v>
      </c>
      <c r="L37" s="6">
        <f t="shared" si="1"/>
        <v>0.37399024264507424</v>
      </c>
      <c r="M37" s="6">
        <f t="shared" si="2"/>
        <v>3.2155825315725237E-2</v>
      </c>
      <c r="N37" s="6">
        <f t="shared" si="3"/>
        <v>0.93940237273376093</v>
      </c>
    </row>
    <row r="38" spans="1:14" ht="33.75" x14ac:dyDescent="0.25">
      <c r="A38" s="3" t="s">
        <v>44</v>
      </c>
      <c r="B38" s="3" t="s">
        <v>31</v>
      </c>
      <c r="C38" s="3" t="s">
        <v>22</v>
      </c>
      <c r="D38" s="3" t="s">
        <v>0</v>
      </c>
      <c r="E38" s="24" t="s">
        <v>106</v>
      </c>
      <c r="F38" s="4" t="s">
        <v>46</v>
      </c>
      <c r="G38" s="23">
        <v>2800000000</v>
      </c>
      <c r="H38" s="23">
        <v>891748623</v>
      </c>
      <c r="I38" s="23">
        <v>68928623</v>
      </c>
      <c r="J38" s="23">
        <v>68928623</v>
      </c>
      <c r="L38" s="6">
        <f t="shared" si="1"/>
        <v>0.31848165107142856</v>
      </c>
      <c r="M38" s="6">
        <f t="shared" si="2"/>
        <v>7.7296024038828265E-2</v>
      </c>
      <c r="N38" s="6">
        <f t="shared" si="3"/>
        <v>1</v>
      </c>
    </row>
    <row r="39" spans="1:14" ht="33.75" x14ac:dyDescent="0.25">
      <c r="A39" s="3" t="s">
        <v>44</v>
      </c>
      <c r="B39" s="3" t="s">
        <v>31</v>
      </c>
      <c r="C39" s="3" t="s">
        <v>22</v>
      </c>
      <c r="D39" s="3" t="s">
        <v>0</v>
      </c>
      <c r="E39" s="24" t="s">
        <v>112</v>
      </c>
      <c r="F39" s="4" t="s">
        <v>46</v>
      </c>
      <c r="G39" s="23">
        <v>5072827180</v>
      </c>
      <c r="H39" s="23">
        <v>897287357</v>
      </c>
      <c r="I39" s="23">
        <v>25172388</v>
      </c>
      <c r="J39" s="23">
        <v>25172388</v>
      </c>
      <c r="L39" s="6">
        <f t="shared" si="1"/>
        <v>0.17688112075601992</v>
      </c>
      <c r="M39" s="6">
        <f t="shared" si="2"/>
        <v>2.8053875721777276E-2</v>
      </c>
      <c r="N39" s="6">
        <f t="shared" si="3"/>
        <v>1</v>
      </c>
    </row>
    <row r="40" spans="1:14" x14ac:dyDescent="0.25">
      <c r="A40" s="28" t="s">
        <v>62</v>
      </c>
      <c r="B40" s="29"/>
      <c r="C40" s="29"/>
      <c r="D40" s="29"/>
      <c r="E40" s="29"/>
      <c r="F40" s="30"/>
      <c r="G40" s="7">
        <f>SUM(G36:G39)</f>
        <v>14077827180</v>
      </c>
      <c r="H40" s="7">
        <f>SUM(H36:H39)</f>
        <v>3292775587</v>
      </c>
      <c r="I40" s="7">
        <f>SUM(I36:I39)</f>
        <v>206763969</v>
      </c>
      <c r="J40" s="7">
        <f>SUM(J36:J39)</f>
        <v>204063969</v>
      </c>
      <c r="K40" s="10"/>
      <c r="L40" s="9">
        <f t="shared" si="1"/>
        <v>0.23389799753174695</v>
      </c>
      <c r="M40" s="9">
        <f t="shared" si="2"/>
        <v>6.2793216098999224E-2</v>
      </c>
      <c r="N40" s="9">
        <f t="shared" si="3"/>
        <v>0.98694163198231122</v>
      </c>
    </row>
    <row r="41" spans="1:14" ht="45" x14ac:dyDescent="0.25">
      <c r="A41" s="3" t="s">
        <v>47</v>
      </c>
      <c r="B41" s="3" t="s">
        <v>48</v>
      </c>
      <c r="C41" s="3" t="s">
        <v>10</v>
      </c>
      <c r="D41" s="3" t="s">
        <v>0</v>
      </c>
      <c r="E41" s="19" t="s">
        <v>121</v>
      </c>
      <c r="F41" s="4" t="s">
        <v>49</v>
      </c>
      <c r="G41" s="22">
        <v>30000000000</v>
      </c>
      <c r="H41" s="22">
        <v>0</v>
      </c>
      <c r="I41" s="22">
        <v>0</v>
      </c>
      <c r="J41" s="22">
        <v>0</v>
      </c>
      <c r="L41" s="6">
        <f t="shared" si="1"/>
        <v>0</v>
      </c>
      <c r="M41" s="6">
        <v>0</v>
      </c>
      <c r="N41" s="6">
        <v>0</v>
      </c>
    </row>
    <row r="42" spans="1:14" x14ac:dyDescent="0.25">
      <c r="A42" s="28" t="s">
        <v>63</v>
      </c>
      <c r="B42" s="29"/>
      <c r="C42" s="29"/>
      <c r="D42" s="29"/>
      <c r="E42" s="29"/>
      <c r="F42" s="30"/>
      <c r="G42" s="7">
        <f>SUM(G41)</f>
        <v>30000000000</v>
      </c>
      <c r="H42" s="7">
        <f t="shared" ref="H42:J42" si="7">SUM(H41)</f>
        <v>0</v>
      </c>
      <c r="I42" s="7">
        <f t="shared" si="7"/>
        <v>0</v>
      </c>
      <c r="J42" s="7">
        <f t="shared" si="7"/>
        <v>0</v>
      </c>
      <c r="K42" s="8"/>
      <c r="L42" s="9">
        <f t="shared" si="1"/>
        <v>0</v>
      </c>
      <c r="M42" s="9">
        <v>0</v>
      </c>
      <c r="N42" s="9">
        <v>0</v>
      </c>
    </row>
    <row r="43" spans="1:14" x14ac:dyDescent="0.25">
      <c r="A43" s="28" t="s">
        <v>64</v>
      </c>
      <c r="B43" s="29"/>
      <c r="C43" s="29"/>
      <c r="D43" s="29"/>
      <c r="E43" s="29"/>
      <c r="F43" s="30"/>
      <c r="G43" s="7">
        <f>G42+G40+G35+G31+G24</f>
        <v>353997250000</v>
      </c>
      <c r="H43" s="7">
        <f>H42+H40+H35+H31+H24</f>
        <v>250961190614</v>
      </c>
      <c r="I43" s="7">
        <f>I42+I40+I35+I31+I24</f>
        <v>1456763969</v>
      </c>
      <c r="J43" s="7">
        <f>J42+J40+J35+J31+J24</f>
        <v>1454063969</v>
      </c>
      <c r="L43" s="9">
        <f t="shared" si="1"/>
        <v>0.70893542425541445</v>
      </c>
      <c r="M43" s="9">
        <f t="shared" si="2"/>
        <v>5.8047380371279355E-3</v>
      </c>
      <c r="N43" s="9">
        <f t="shared" si="3"/>
        <v>0.99814657689409125</v>
      </c>
    </row>
    <row r="44" spans="1:14" x14ac:dyDescent="0.25">
      <c r="A44" s="31" t="s">
        <v>65</v>
      </c>
      <c r="B44" s="32"/>
      <c r="C44" s="32"/>
      <c r="D44" s="32"/>
      <c r="E44" s="32"/>
      <c r="F44" s="33"/>
      <c r="G44" s="11">
        <f>G43+G22+G17+G14</f>
        <v>376782250000</v>
      </c>
      <c r="H44" s="11">
        <f>H43+H42+H22+H17+H14</f>
        <v>261084202968</v>
      </c>
      <c r="I44" s="11">
        <f>I43+I42+I22+I17+I14</f>
        <v>3130214074.7200003</v>
      </c>
      <c r="J44" s="11">
        <f>J43+J42+J22+J17+J14</f>
        <v>3075792295.7200003</v>
      </c>
      <c r="K44" s="12"/>
      <c r="L44" s="13">
        <f t="shared" si="1"/>
        <v>0.69293126989925879</v>
      </c>
      <c r="M44" s="13">
        <f t="shared" si="2"/>
        <v>1.1989289428988002E-2</v>
      </c>
      <c r="N44" s="13">
        <f t="shared" si="3"/>
        <v>0.9826140392634749</v>
      </c>
    </row>
    <row r="45" spans="1:14" ht="0" hidden="1" customHeight="1" x14ac:dyDescent="0.25"/>
    <row r="46" spans="1:14" x14ac:dyDescent="0.25">
      <c r="G46" s="14"/>
    </row>
  </sheetData>
  <mergeCells count="15">
    <mergeCell ref="A14:F14"/>
    <mergeCell ref="A1:M1"/>
    <mergeCell ref="A3:M3"/>
    <mergeCell ref="A4:M4"/>
    <mergeCell ref="A5:M5"/>
    <mergeCell ref="A6:M6"/>
    <mergeCell ref="A43:F43"/>
    <mergeCell ref="A42:F42"/>
    <mergeCell ref="A44:F44"/>
    <mergeCell ref="A22:F22"/>
    <mergeCell ref="A17:F17"/>
    <mergeCell ref="A24:F24"/>
    <mergeCell ref="A31:F31"/>
    <mergeCell ref="A35:F35"/>
    <mergeCell ref="A40:F40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ySplit="4" topLeftCell="A5" activePane="bottomLeft" state="frozen"/>
      <selection activeCell="P1" sqref="P1"/>
      <selection pane="bottomLeft" activeCell="C13" sqref="C13"/>
    </sheetView>
  </sheetViews>
  <sheetFormatPr baseColWidth="10" defaultRowHeight="15" x14ac:dyDescent="0.25"/>
  <cols>
    <col min="1" max="1" width="13.42578125" style="18" customWidth="1"/>
    <col min="2" max="2" width="27" style="18" customWidth="1"/>
    <col min="3" max="3" width="12.140625" style="18" customWidth="1"/>
    <col min="4" max="4" width="5.140625" style="18" bestFit="1" customWidth="1"/>
    <col min="5" max="6" width="4.5703125" style="18" bestFit="1" customWidth="1"/>
    <col min="7" max="7" width="4.42578125" style="18" bestFit="1" customWidth="1"/>
    <col min="8" max="9" width="4.85546875" style="18" bestFit="1" customWidth="1"/>
    <col min="10" max="11" width="5.28515625" style="18" bestFit="1" customWidth="1"/>
    <col min="12" max="13" width="4.42578125" style="18" bestFit="1" customWidth="1"/>
    <col min="14" max="14" width="3.85546875" style="18" bestFit="1" customWidth="1"/>
    <col min="15" max="15" width="27.5703125" style="18" customWidth="1"/>
    <col min="16" max="26" width="18.85546875" style="18" customWidth="1"/>
    <col min="27" max="27" width="0" style="18" hidden="1" customWidth="1"/>
    <col min="28" max="28" width="8.140625" style="18" customWidth="1"/>
    <col min="29" max="16384" width="11.42578125" style="18"/>
  </cols>
  <sheetData>
    <row r="1" spans="1:26" x14ac:dyDescent="0.25">
      <c r="A1" s="16" t="s">
        <v>67</v>
      </c>
      <c r="B1" s="16">
        <v>2014</v>
      </c>
      <c r="C1" s="17" t="s">
        <v>0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  <c r="O1" s="17" t="s">
        <v>0</v>
      </c>
      <c r="P1" s="17" t="s">
        <v>0</v>
      </c>
      <c r="Q1" s="17" t="s">
        <v>0</v>
      </c>
      <c r="R1" s="17" t="s">
        <v>0</v>
      </c>
      <c r="S1" s="17" t="s">
        <v>0</v>
      </c>
      <c r="T1" s="17" t="s">
        <v>0</v>
      </c>
      <c r="U1" s="17" t="s">
        <v>0</v>
      </c>
      <c r="V1" s="17" t="s">
        <v>0</v>
      </c>
      <c r="W1" s="17" t="s">
        <v>0</v>
      </c>
      <c r="X1" s="17" t="s">
        <v>0</v>
      </c>
      <c r="Y1" s="17" t="s">
        <v>0</v>
      </c>
      <c r="Z1" s="17" t="s">
        <v>0</v>
      </c>
    </row>
    <row r="2" spans="1:26" x14ac:dyDescent="0.25">
      <c r="A2" s="16" t="s">
        <v>68</v>
      </c>
      <c r="B2" s="16" t="s">
        <v>69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  <c r="Z2" s="17" t="s">
        <v>0</v>
      </c>
    </row>
    <row r="3" spans="1:26" x14ac:dyDescent="0.25">
      <c r="A3" s="16" t="s">
        <v>70</v>
      </c>
      <c r="B3" s="16" t="s">
        <v>71</v>
      </c>
      <c r="C3" s="17" t="s">
        <v>0</v>
      </c>
      <c r="D3" s="17" t="s">
        <v>0</v>
      </c>
      <c r="E3" s="17" t="s">
        <v>0</v>
      </c>
      <c r="F3" s="17" t="s">
        <v>0</v>
      </c>
      <c r="G3" s="17" t="s">
        <v>0</v>
      </c>
      <c r="H3" s="17" t="s">
        <v>0</v>
      </c>
      <c r="I3" s="17" t="s">
        <v>0</v>
      </c>
      <c r="J3" s="17" t="s">
        <v>0</v>
      </c>
      <c r="K3" s="17" t="s">
        <v>0</v>
      </c>
      <c r="L3" s="17" t="s">
        <v>0</v>
      </c>
      <c r="M3" s="17" t="s">
        <v>0</v>
      </c>
      <c r="N3" s="17" t="s">
        <v>0</v>
      </c>
      <c r="O3" s="17" t="s">
        <v>0</v>
      </c>
      <c r="P3" s="17" t="s">
        <v>0</v>
      </c>
      <c r="Q3" s="17" t="s">
        <v>0</v>
      </c>
      <c r="R3" s="17" t="s">
        <v>0</v>
      </c>
      <c r="S3" s="17" t="s">
        <v>0</v>
      </c>
      <c r="T3" s="17" t="s">
        <v>0</v>
      </c>
      <c r="U3" s="17" t="s">
        <v>0</v>
      </c>
      <c r="V3" s="17" t="s">
        <v>0</v>
      </c>
      <c r="W3" s="17" t="s">
        <v>0</v>
      </c>
      <c r="X3" s="17" t="s">
        <v>0</v>
      </c>
      <c r="Y3" s="17" t="s">
        <v>0</v>
      </c>
      <c r="Z3" s="17" t="s">
        <v>0</v>
      </c>
    </row>
    <row r="4" spans="1:26" ht="24" x14ac:dyDescent="0.25">
      <c r="A4" s="16" t="s">
        <v>72</v>
      </c>
      <c r="B4" s="16" t="s">
        <v>73</v>
      </c>
      <c r="C4" s="16" t="s">
        <v>74</v>
      </c>
      <c r="D4" s="16" t="s">
        <v>75</v>
      </c>
      <c r="E4" s="16" t="s">
        <v>1</v>
      </c>
      <c r="F4" s="16" t="s">
        <v>2</v>
      </c>
      <c r="G4" s="16" t="s">
        <v>3</v>
      </c>
      <c r="H4" s="16" t="s">
        <v>4</v>
      </c>
      <c r="I4" s="16" t="s">
        <v>76</v>
      </c>
      <c r="J4" s="16" t="s">
        <v>77</v>
      </c>
      <c r="K4" s="16" t="s">
        <v>78</v>
      </c>
      <c r="L4" s="16" t="s">
        <v>79</v>
      </c>
      <c r="M4" s="16" t="s">
        <v>80</v>
      </c>
      <c r="N4" s="16" t="s">
        <v>81</v>
      </c>
      <c r="O4" s="16" t="s">
        <v>5</v>
      </c>
      <c r="P4" s="16" t="s">
        <v>82</v>
      </c>
      <c r="Q4" s="16" t="s">
        <v>83</v>
      </c>
      <c r="R4" s="16" t="s">
        <v>84</v>
      </c>
      <c r="S4" s="16" t="s">
        <v>6</v>
      </c>
      <c r="T4" s="16" t="s">
        <v>85</v>
      </c>
      <c r="U4" s="16" t="s">
        <v>86</v>
      </c>
      <c r="V4" s="16" t="s">
        <v>87</v>
      </c>
      <c r="W4" s="16" t="s">
        <v>7</v>
      </c>
      <c r="X4" s="16" t="s">
        <v>8</v>
      </c>
      <c r="Y4" s="16" t="s">
        <v>88</v>
      </c>
      <c r="Z4" s="16" t="s">
        <v>9</v>
      </c>
    </row>
    <row r="5" spans="1:26" ht="56.25" x14ac:dyDescent="0.25">
      <c r="A5" s="19" t="s">
        <v>89</v>
      </c>
      <c r="B5" s="20" t="s">
        <v>90</v>
      </c>
      <c r="C5" s="21" t="s">
        <v>91</v>
      </c>
      <c r="D5" s="19" t="s">
        <v>92</v>
      </c>
      <c r="E5" s="19" t="s">
        <v>10</v>
      </c>
      <c r="F5" s="19" t="s">
        <v>11</v>
      </c>
      <c r="G5" s="19" t="s">
        <v>10</v>
      </c>
      <c r="H5" s="19" t="s">
        <v>10</v>
      </c>
      <c r="I5" s="19"/>
      <c r="J5" s="19"/>
      <c r="K5" s="19"/>
      <c r="L5" s="19" t="s">
        <v>93</v>
      </c>
      <c r="M5" s="19" t="s">
        <v>94</v>
      </c>
      <c r="N5" s="19" t="s">
        <v>95</v>
      </c>
      <c r="O5" s="20" t="s">
        <v>12</v>
      </c>
      <c r="P5" s="22">
        <v>4308000000</v>
      </c>
      <c r="Q5" s="22">
        <v>0</v>
      </c>
      <c r="R5" s="22">
        <v>0</v>
      </c>
      <c r="S5" s="22">
        <v>4308000000</v>
      </c>
      <c r="T5" s="22">
        <v>0</v>
      </c>
      <c r="U5" s="22">
        <v>1238162599</v>
      </c>
      <c r="V5" s="22">
        <v>3069837401</v>
      </c>
      <c r="W5" s="22">
        <v>560728674</v>
      </c>
      <c r="X5" s="22">
        <v>560728674</v>
      </c>
      <c r="Y5" s="22">
        <v>560728674</v>
      </c>
      <c r="Z5" s="22">
        <v>560728674</v>
      </c>
    </row>
    <row r="6" spans="1:26" ht="56.25" x14ac:dyDescent="0.25">
      <c r="A6" s="19" t="s">
        <v>89</v>
      </c>
      <c r="B6" s="20" t="s">
        <v>90</v>
      </c>
      <c r="C6" s="21" t="s">
        <v>96</v>
      </c>
      <c r="D6" s="19" t="s">
        <v>92</v>
      </c>
      <c r="E6" s="19" t="s">
        <v>10</v>
      </c>
      <c r="F6" s="19" t="s">
        <v>11</v>
      </c>
      <c r="G6" s="19" t="s">
        <v>10</v>
      </c>
      <c r="H6" s="19" t="s">
        <v>13</v>
      </c>
      <c r="I6" s="19"/>
      <c r="J6" s="19"/>
      <c r="K6" s="19"/>
      <c r="L6" s="19" t="s">
        <v>93</v>
      </c>
      <c r="M6" s="19" t="s">
        <v>94</v>
      </c>
      <c r="N6" s="19" t="s">
        <v>95</v>
      </c>
      <c r="O6" s="20" t="s">
        <v>14</v>
      </c>
      <c r="P6" s="22">
        <v>429000000</v>
      </c>
      <c r="Q6" s="22">
        <v>0</v>
      </c>
      <c r="R6" s="22">
        <v>0</v>
      </c>
      <c r="S6" s="22">
        <v>429000000</v>
      </c>
      <c r="T6" s="22">
        <v>0</v>
      </c>
      <c r="U6" s="22">
        <v>184302755</v>
      </c>
      <c r="V6" s="22">
        <v>244697245</v>
      </c>
      <c r="W6" s="22">
        <v>64526686</v>
      </c>
      <c r="X6" s="22">
        <v>64526686</v>
      </c>
      <c r="Y6" s="22">
        <v>64526686</v>
      </c>
      <c r="Z6" s="22">
        <v>64526686</v>
      </c>
    </row>
    <row r="7" spans="1:26" ht="56.25" x14ac:dyDescent="0.25">
      <c r="A7" s="19" t="s">
        <v>89</v>
      </c>
      <c r="B7" s="20" t="s">
        <v>90</v>
      </c>
      <c r="C7" s="21" t="s">
        <v>97</v>
      </c>
      <c r="D7" s="19" t="s">
        <v>92</v>
      </c>
      <c r="E7" s="19" t="s">
        <v>10</v>
      </c>
      <c r="F7" s="19" t="s">
        <v>11</v>
      </c>
      <c r="G7" s="19" t="s">
        <v>10</v>
      </c>
      <c r="H7" s="19" t="s">
        <v>15</v>
      </c>
      <c r="I7" s="19"/>
      <c r="J7" s="19"/>
      <c r="K7" s="19"/>
      <c r="L7" s="19" t="s">
        <v>93</v>
      </c>
      <c r="M7" s="19" t="s">
        <v>94</v>
      </c>
      <c r="N7" s="19" t="s">
        <v>95</v>
      </c>
      <c r="O7" s="20" t="s">
        <v>16</v>
      </c>
      <c r="P7" s="22">
        <v>2419000000</v>
      </c>
      <c r="Q7" s="22">
        <v>0</v>
      </c>
      <c r="R7" s="22">
        <v>0</v>
      </c>
      <c r="S7" s="22">
        <v>2419000000</v>
      </c>
      <c r="T7" s="22">
        <v>0</v>
      </c>
      <c r="U7" s="22">
        <v>520870938</v>
      </c>
      <c r="V7" s="22">
        <v>1898129062</v>
      </c>
      <c r="W7" s="22">
        <v>192535182</v>
      </c>
      <c r="X7" s="22">
        <v>192535182</v>
      </c>
      <c r="Y7" s="22">
        <v>192535182</v>
      </c>
      <c r="Z7" s="22">
        <v>192535182</v>
      </c>
    </row>
    <row r="8" spans="1:26" ht="56.25" x14ac:dyDescent="0.25">
      <c r="A8" s="19" t="s">
        <v>89</v>
      </c>
      <c r="B8" s="20" t="s">
        <v>90</v>
      </c>
      <c r="C8" s="21" t="s">
        <v>98</v>
      </c>
      <c r="D8" s="19" t="s">
        <v>92</v>
      </c>
      <c r="E8" s="19" t="s">
        <v>10</v>
      </c>
      <c r="F8" s="19" t="s">
        <v>11</v>
      </c>
      <c r="G8" s="19" t="s">
        <v>10</v>
      </c>
      <c r="H8" s="19" t="s">
        <v>17</v>
      </c>
      <c r="I8" s="19"/>
      <c r="J8" s="19"/>
      <c r="K8" s="19"/>
      <c r="L8" s="19" t="s">
        <v>93</v>
      </c>
      <c r="M8" s="19" t="s">
        <v>94</v>
      </c>
      <c r="N8" s="19" t="s">
        <v>95</v>
      </c>
      <c r="O8" s="20" t="s">
        <v>18</v>
      </c>
      <c r="P8" s="22">
        <v>70000000</v>
      </c>
      <c r="Q8" s="22">
        <v>0</v>
      </c>
      <c r="R8" s="22">
        <v>0</v>
      </c>
      <c r="S8" s="22">
        <v>70000000</v>
      </c>
      <c r="T8" s="22">
        <v>0</v>
      </c>
      <c r="U8" s="22">
        <v>23450307</v>
      </c>
      <c r="V8" s="22">
        <v>46549693</v>
      </c>
      <c r="W8" s="22">
        <v>23450307</v>
      </c>
      <c r="X8" s="22">
        <v>23450307</v>
      </c>
      <c r="Y8" s="22">
        <v>23450307</v>
      </c>
      <c r="Z8" s="22">
        <v>23450307</v>
      </c>
    </row>
    <row r="9" spans="1:26" ht="56.25" x14ac:dyDescent="0.25">
      <c r="A9" s="19" t="s">
        <v>89</v>
      </c>
      <c r="B9" s="20" t="s">
        <v>90</v>
      </c>
      <c r="C9" s="21" t="s">
        <v>99</v>
      </c>
      <c r="D9" s="19" t="s">
        <v>92</v>
      </c>
      <c r="E9" s="19" t="s">
        <v>10</v>
      </c>
      <c r="F9" s="19" t="s">
        <v>11</v>
      </c>
      <c r="G9" s="19" t="s">
        <v>19</v>
      </c>
      <c r="H9" s="19"/>
      <c r="I9" s="19"/>
      <c r="J9" s="19"/>
      <c r="K9" s="19"/>
      <c r="L9" s="19" t="s">
        <v>93</v>
      </c>
      <c r="M9" s="19" t="s">
        <v>94</v>
      </c>
      <c r="N9" s="19" t="s">
        <v>95</v>
      </c>
      <c r="O9" s="20" t="s">
        <v>20</v>
      </c>
      <c r="P9" s="22">
        <v>9151000000</v>
      </c>
      <c r="Q9" s="22">
        <v>0</v>
      </c>
      <c r="R9" s="22">
        <v>0</v>
      </c>
      <c r="S9" s="22">
        <v>9151000000</v>
      </c>
      <c r="T9" s="22">
        <v>0</v>
      </c>
      <c r="U9" s="22">
        <v>7852303369</v>
      </c>
      <c r="V9" s="22">
        <v>1298696631</v>
      </c>
      <c r="W9" s="22">
        <v>7850306704</v>
      </c>
      <c r="X9" s="22">
        <v>493631985</v>
      </c>
      <c r="Y9" s="22">
        <v>468085323</v>
      </c>
      <c r="Z9" s="22">
        <v>468085323</v>
      </c>
    </row>
    <row r="10" spans="1:26" s="27" customFormat="1" ht="56.25" x14ac:dyDescent="0.25">
      <c r="A10" s="24" t="s">
        <v>89</v>
      </c>
      <c r="B10" s="25" t="s">
        <v>90</v>
      </c>
      <c r="C10" s="26" t="s">
        <v>100</v>
      </c>
      <c r="D10" s="24" t="s">
        <v>92</v>
      </c>
      <c r="E10" s="24" t="s">
        <v>10</v>
      </c>
      <c r="F10" s="24" t="s">
        <v>11</v>
      </c>
      <c r="G10" s="24" t="s">
        <v>15</v>
      </c>
      <c r="H10" s="24"/>
      <c r="I10" s="24"/>
      <c r="J10" s="24"/>
      <c r="K10" s="24"/>
      <c r="L10" s="24" t="s">
        <v>93</v>
      </c>
      <c r="M10" s="24" t="s">
        <v>94</v>
      </c>
      <c r="N10" s="24" t="s">
        <v>95</v>
      </c>
      <c r="O10" s="25" t="s">
        <v>21</v>
      </c>
      <c r="P10" s="23">
        <v>2163000000</v>
      </c>
      <c r="Q10" s="23">
        <v>0</v>
      </c>
      <c r="R10" s="23">
        <v>0</v>
      </c>
      <c r="S10" s="23">
        <v>2163000000</v>
      </c>
      <c r="T10" s="23">
        <v>0</v>
      </c>
      <c r="U10" s="23">
        <v>502732608</v>
      </c>
      <c r="V10" s="23">
        <v>1660267392</v>
      </c>
      <c r="W10" s="23">
        <v>150066014</v>
      </c>
      <c r="X10" s="23">
        <v>150066014</v>
      </c>
      <c r="Y10" s="23">
        <v>150066014</v>
      </c>
      <c r="Z10" s="23">
        <v>150066014</v>
      </c>
    </row>
    <row r="11" spans="1:26" ht="56.25" x14ac:dyDescent="0.25">
      <c r="A11" s="19" t="s">
        <v>89</v>
      </c>
      <c r="B11" s="20" t="s">
        <v>90</v>
      </c>
      <c r="C11" s="21" t="s">
        <v>101</v>
      </c>
      <c r="D11" s="19" t="s">
        <v>92</v>
      </c>
      <c r="E11" s="19" t="s">
        <v>19</v>
      </c>
      <c r="F11" s="19" t="s">
        <v>11</v>
      </c>
      <c r="G11" s="19" t="s">
        <v>22</v>
      </c>
      <c r="H11" s="19"/>
      <c r="I11" s="19"/>
      <c r="J11" s="19"/>
      <c r="K11" s="19"/>
      <c r="L11" s="19" t="s">
        <v>93</v>
      </c>
      <c r="M11" s="19" t="s">
        <v>94</v>
      </c>
      <c r="N11" s="19" t="s">
        <v>95</v>
      </c>
      <c r="O11" s="20" t="s">
        <v>23</v>
      </c>
      <c r="P11" s="22">
        <v>34000000</v>
      </c>
      <c r="Q11" s="22">
        <v>0</v>
      </c>
      <c r="R11" s="22">
        <v>0</v>
      </c>
      <c r="S11" s="22">
        <v>34000000</v>
      </c>
      <c r="T11" s="22">
        <v>0</v>
      </c>
      <c r="U11" s="22">
        <v>0</v>
      </c>
      <c r="V11" s="22">
        <v>34000000</v>
      </c>
      <c r="W11" s="22">
        <v>0</v>
      </c>
      <c r="X11" s="22">
        <v>0</v>
      </c>
      <c r="Y11" s="22">
        <v>0</v>
      </c>
      <c r="Z11" s="22">
        <v>0</v>
      </c>
    </row>
    <row r="12" spans="1:26" s="27" customFormat="1" ht="56.25" x14ac:dyDescent="0.25">
      <c r="A12" s="24" t="s">
        <v>89</v>
      </c>
      <c r="B12" s="25" t="s">
        <v>90</v>
      </c>
      <c r="C12" s="26" t="s">
        <v>102</v>
      </c>
      <c r="D12" s="24" t="s">
        <v>92</v>
      </c>
      <c r="E12" s="24" t="s">
        <v>19</v>
      </c>
      <c r="F12" s="24" t="s">
        <v>11</v>
      </c>
      <c r="G12" s="24" t="s">
        <v>13</v>
      </c>
      <c r="H12" s="24"/>
      <c r="I12" s="24"/>
      <c r="J12" s="24"/>
      <c r="K12" s="24"/>
      <c r="L12" s="24" t="s">
        <v>93</v>
      </c>
      <c r="M12" s="24" t="s">
        <v>94</v>
      </c>
      <c r="N12" s="24" t="s">
        <v>95</v>
      </c>
      <c r="O12" s="25" t="s">
        <v>24</v>
      </c>
      <c r="P12" s="23">
        <v>3095000000</v>
      </c>
      <c r="Q12" s="23">
        <v>0</v>
      </c>
      <c r="R12" s="23">
        <v>0</v>
      </c>
      <c r="S12" s="23">
        <v>3095000000</v>
      </c>
      <c r="T12" s="23">
        <v>0</v>
      </c>
      <c r="U12" s="23">
        <v>2165116214</v>
      </c>
      <c r="V12" s="23">
        <v>929883786</v>
      </c>
      <c r="W12" s="23">
        <v>1281398787</v>
      </c>
      <c r="X12" s="23">
        <v>188511257.72</v>
      </c>
      <c r="Y12" s="23">
        <v>162336140.72</v>
      </c>
      <c r="Z12" s="23">
        <v>162336140.72</v>
      </c>
    </row>
    <row r="13" spans="1:26" s="27" customFormat="1" ht="56.25" x14ac:dyDescent="0.25">
      <c r="A13" s="24" t="s">
        <v>89</v>
      </c>
      <c r="B13" s="25" t="s">
        <v>90</v>
      </c>
      <c r="C13" s="26" t="s">
        <v>103</v>
      </c>
      <c r="D13" s="24" t="s">
        <v>92</v>
      </c>
      <c r="E13" s="24" t="s">
        <v>22</v>
      </c>
      <c r="F13" s="24" t="s">
        <v>10</v>
      </c>
      <c r="G13" s="24" t="s">
        <v>10</v>
      </c>
      <c r="H13" s="24" t="s">
        <v>22</v>
      </c>
      <c r="I13" s="24"/>
      <c r="J13" s="24"/>
      <c r="K13" s="24"/>
      <c r="L13" s="24" t="s">
        <v>93</v>
      </c>
      <c r="M13" s="24" t="s">
        <v>94</v>
      </c>
      <c r="N13" s="24" t="s">
        <v>95</v>
      </c>
      <c r="O13" s="25" t="s">
        <v>25</v>
      </c>
      <c r="P13" s="23">
        <v>67000000</v>
      </c>
      <c r="Q13" s="23">
        <v>0</v>
      </c>
      <c r="R13" s="23">
        <v>0</v>
      </c>
      <c r="S13" s="23">
        <v>67000000</v>
      </c>
      <c r="T13" s="23">
        <v>0</v>
      </c>
      <c r="U13" s="23">
        <v>0</v>
      </c>
      <c r="V13" s="23">
        <v>67000000</v>
      </c>
      <c r="W13" s="23">
        <v>0</v>
      </c>
      <c r="X13" s="23">
        <v>0</v>
      </c>
      <c r="Y13" s="23">
        <v>0</v>
      </c>
      <c r="Z13" s="23">
        <v>0</v>
      </c>
    </row>
    <row r="14" spans="1:26" s="27" customFormat="1" ht="56.25" x14ac:dyDescent="0.25">
      <c r="A14" s="24" t="s">
        <v>89</v>
      </c>
      <c r="B14" s="25" t="s">
        <v>90</v>
      </c>
      <c r="C14" s="26" t="s">
        <v>104</v>
      </c>
      <c r="D14" s="24" t="s">
        <v>92</v>
      </c>
      <c r="E14" s="24" t="s">
        <v>22</v>
      </c>
      <c r="F14" s="24" t="s">
        <v>10</v>
      </c>
      <c r="G14" s="24" t="s">
        <v>10</v>
      </c>
      <c r="H14" s="24" t="s">
        <v>13</v>
      </c>
      <c r="I14" s="24"/>
      <c r="J14" s="24"/>
      <c r="K14" s="24"/>
      <c r="L14" s="24" t="s">
        <v>93</v>
      </c>
      <c r="M14" s="24" t="s">
        <v>94</v>
      </c>
      <c r="N14" s="24" t="s">
        <v>95</v>
      </c>
      <c r="O14" s="25" t="s">
        <v>26</v>
      </c>
      <c r="P14" s="23">
        <v>75000000</v>
      </c>
      <c r="Q14" s="23">
        <v>0</v>
      </c>
      <c r="R14" s="23">
        <v>0</v>
      </c>
      <c r="S14" s="23">
        <v>75000000</v>
      </c>
      <c r="T14" s="23">
        <v>0</v>
      </c>
      <c r="U14" s="23">
        <v>0</v>
      </c>
      <c r="V14" s="23">
        <v>75000000</v>
      </c>
      <c r="W14" s="23">
        <v>0</v>
      </c>
      <c r="X14" s="23">
        <v>0</v>
      </c>
      <c r="Y14" s="23">
        <v>0</v>
      </c>
      <c r="Z14" s="23">
        <v>0</v>
      </c>
    </row>
    <row r="15" spans="1:26" s="27" customFormat="1" ht="56.25" x14ac:dyDescent="0.25">
      <c r="A15" s="24" t="s">
        <v>89</v>
      </c>
      <c r="B15" s="25" t="s">
        <v>90</v>
      </c>
      <c r="C15" s="26" t="s">
        <v>105</v>
      </c>
      <c r="D15" s="24" t="s">
        <v>92</v>
      </c>
      <c r="E15" s="24" t="s">
        <v>22</v>
      </c>
      <c r="F15" s="24" t="s">
        <v>19</v>
      </c>
      <c r="G15" s="24" t="s">
        <v>10</v>
      </c>
      <c r="H15" s="24" t="s">
        <v>10</v>
      </c>
      <c r="I15" s="24"/>
      <c r="J15" s="24"/>
      <c r="K15" s="24"/>
      <c r="L15" s="24" t="s">
        <v>93</v>
      </c>
      <c r="M15" s="24" t="s">
        <v>106</v>
      </c>
      <c r="N15" s="24" t="s">
        <v>107</v>
      </c>
      <c r="O15" s="25" t="s">
        <v>27</v>
      </c>
      <c r="P15" s="23">
        <v>551000000</v>
      </c>
      <c r="Q15" s="23">
        <v>0</v>
      </c>
      <c r="R15" s="23">
        <v>0</v>
      </c>
      <c r="S15" s="23">
        <v>551000000</v>
      </c>
      <c r="T15" s="23">
        <v>0</v>
      </c>
      <c r="U15" s="23">
        <v>0</v>
      </c>
      <c r="V15" s="23">
        <v>551000000</v>
      </c>
      <c r="W15" s="23">
        <v>0</v>
      </c>
      <c r="X15" s="23">
        <v>0</v>
      </c>
      <c r="Y15" s="23">
        <v>0</v>
      </c>
      <c r="Z15" s="23">
        <v>0</v>
      </c>
    </row>
    <row r="16" spans="1:26" s="27" customFormat="1" ht="56.25" x14ac:dyDescent="0.25">
      <c r="A16" s="24" t="s">
        <v>89</v>
      </c>
      <c r="B16" s="25" t="s">
        <v>90</v>
      </c>
      <c r="C16" s="26" t="s">
        <v>108</v>
      </c>
      <c r="D16" s="24" t="s">
        <v>92</v>
      </c>
      <c r="E16" s="24" t="s">
        <v>22</v>
      </c>
      <c r="F16" s="24" t="s">
        <v>28</v>
      </c>
      <c r="G16" s="24" t="s">
        <v>10</v>
      </c>
      <c r="H16" s="24" t="s">
        <v>10</v>
      </c>
      <c r="I16" s="24"/>
      <c r="J16" s="24"/>
      <c r="K16" s="24"/>
      <c r="L16" s="24" t="s">
        <v>93</v>
      </c>
      <c r="M16" s="24" t="s">
        <v>94</v>
      </c>
      <c r="N16" s="24" t="s">
        <v>95</v>
      </c>
      <c r="O16" s="25" t="s">
        <v>29</v>
      </c>
      <c r="P16" s="23">
        <v>423000000</v>
      </c>
      <c r="Q16" s="23">
        <v>0</v>
      </c>
      <c r="R16" s="23">
        <v>0</v>
      </c>
      <c r="S16" s="23">
        <v>423000000</v>
      </c>
      <c r="T16" s="23">
        <v>0</v>
      </c>
      <c r="U16" s="23">
        <v>0</v>
      </c>
      <c r="V16" s="23">
        <v>423000000</v>
      </c>
      <c r="W16" s="23">
        <v>0</v>
      </c>
      <c r="X16" s="23">
        <v>0</v>
      </c>
      <c r="Y16" s="23">
        <v>0</v>
      </c>
      <c r="Z16" s="23">
        <v>0</v>
      </c>
    </row>
    <row r="17" spans="1:26" ht="56.25" x14ac:dyDescent="0.25">
      <c r="A17" s="19" t="s">
        <v>89</v>
      </c>
      <c r="B17" s="20" t="s">
        <v>90</v>
      </c>
      <c r="C17" s="21" t="s">
        <v>109</v>
      </c>
      <c r="D17" s="19" t="s">
        <v>110</v>
      </c>
      <c r="E17" s="19" t="s">
        <v>30</v>
      </c>
      <c r="F17" s="19" t="s">
        <v>31</v>
      </c>
      <c r="G17" s="19" t="s">
        <v>19</v>
      </c>
      <c r="H17" s="19" t="s">
        <v>0</v>
      </c>
      <c r="I17" s="19" t="s">
        <v>0</v>
      </c>
      <c r="J17" s="19" t="s">
        <v>0</v>
      </c>
      <c r="K17" s="19" t="s">
        <v>0</v>
      </c>
      <c r="L17" s="19" t="s">
        <v>93</v>
      </c>
      <c r="M17" s="19" t="s">
        <v>94</v>
      </c>
      <c r="N17" s="19" t="s">
        <v>95</v>
      </c>
      <c r="O17" s="20" t="s">
        <v>32</v>
      </c>
      <c r="P17" s="22">
        <v>13385414150</v>
      </c>
      <c r="Q17" s="22">
        <v>0</v>
      </c>
      <c r="R17" s="22">
        <v>0</v>
      </c>
      <c r="S17" s="22">
        <v>13385414150</v>
      </c>
      <c r="T17" s="22">
        <v>0</v>
      </c>
      <c r="U17" s="22">
        <v>12895056950</v>
      </c>
      <c r="V17" s="22">
        <v>490357200</v>
      </c>
      <c r="W17" s="22">
        <v>12895056950</v>
      </c>
      <c r="X17" s="22">
        <v>0</v>
      </c>
      <c r="Y17" s="22">
        <v>0</v>
      </c>
      <c r="Z17" s="22">
        <v>0</v>
      </c>
    </row>
    <row r="18" spans="1:26" s="27" customFormat="1" ht="56.25" x14ac:dyDescent="0.25">
      <c r="A18" s="24" t="s">
        <v>89</v>
      </c>
      <c r="B18" s="25" t="s">
        <v>90</v>
      </c>
      <c r="C18" s="26" t="s">
        <v>111</v>
      </c>
      <c r="D18" s="24" t="s">
        <v>110</v>
      </c>
      <c r="E18" s="24" t="s">
        <v>33</v>
      </c>
      <c r="F18" s="24" t="s">
        <v>31</v>
      </c>
      <c r="G18" s="24" t="s">
        <v>10</v>
      </c>
      <c r="H18" s="24" t="s">
        <v>0</v>
      </c>
      <c r="I18" s="24" t="s">
        <v>0</v>
      </c>
      <c r="J18" s="24" t="s">
        <v>0</v>
      </c>
      <c r="K18" s="24" t="s">
        <v>0</v>
      </c>
      <c r="L18" s="24" t="s">
        <v>93</v>
      </c>
      <c r="M18" s="24" t="s">
        <v>106</v>
      </c>
      <c r="N18" s="24" t="s">
        <v>95</v>
      </c>
      <c r="O18" s="25" t="s">
        <v>34</v>
      </c>
      <c r="P18" s="23">
        <v>4000000000</v>
      </c>
      <c r="Q18" s="23">
        <v>0</v>
      </c>
      <c r="R18" s="23">
        <v>0</v>
      </c>
      <c r="S18" s="23">
        <v>4000000000</v>
      </c>
      <c r="T18" s="23">
        <v>0</v>
      </c>
      <c r="U18" s="23">
        <v>1201000000</v>
      </c>
      <c r="V18" s="23">
        <v>2799000000</v>
      </c>
      <c r="W18" s="23">
        <v>0</v>
      </c>
      <c r="X18" s="23">
        <v>0</v>
      </c>
      <c r="Y18" s="23">
        <v>0</v>
      </c>
      <c r="Z18" s="23">
        <v>0</v>
      </c>
    </row>
    <row r="19" spans="1:26" s="27" customFormat="1" ht="56.25" x14ac:dyDescent="0.25">
      <c r="A19" s="24" t="s">
        <v>89</v>
      </c>
      <c r="B19" s="25" t="s">
        <v>90</v>
      </c>
      <c r="C19" s="26" t="s">
        <v>111</v>
      </c>
      <c r="D19" s="24" t="s">
        <v>110</v>
      </c>
      <c r="E19" s="24" t="s">
        <v>33</v>
      </c>
      <c r="F19" s="24" t="s">
        <v>31</v>
      </c>
      <c r="G19" s="24" t="s">
        <v>10</v>
      </c>
      <c r="H19" s="24" t="s">
        <v>0</v>
      </c>
      <c r="I19" s="24" t="s">
        <v>0</v>
      </c>
      <c r="J19" s="24" t="s">
        <v>0</v>
      </c>
      <c r="K19" s="24" t="s">
        <v>0</v>
      </c>
      <c r="L19" s="24" t="s">
        <v>93</v>
      </c>
      <c r="M19" s="24" t="s">
        <v>112</v>
      </c>
      <c r="N19" s="24" t="s">
        <v>95</v>
      </c>
      <c r="O19" s="25" t="s">
        <v>34</v>
      </c>
      <c r="P19" s="23">
        <v>301000000</v>
      </c>
      <c r="Q19" s="23">
        <v>0</v>
      </c>
      <c r="R19" s="23">
        <v>0</v>
      </c>
      <c r="S19" s="23">
        <v>301000000</v>
      </c>
      <c r="T19" s="23">
        <v>0</v>
      </c>
      <c r="U19" s="23">
        <v>201000000</v>
      </c>
      <c r="V19" s="23">
        <v>100000000</v>
      </c>
      <c r="W19" s="23">
        <v>0</v>
      </c>
      <c r="X19" s="23">
        <v>0</v>
      </c>
      <c r="Y19" s="23">
        <v>0</v>
      </c>
      <c r="Z19" s="23">
        <v>0</v>
      </c>
    </row>
    <row r="20" spans="1:26" s="27" customFormat="1" ht="56.25" x14ac:dyDescent="0.25">
      <c r="A20" s="24" t="s">
        <v>89</v>
      </c>
      <c r="B20" s="25" t="s">
        <v>90</v>
      </c>
      <c r="C20" s="26" t="s">
        <v>113</v>
      </c>
      <c r="D20" s="24" t="s">
        <v>110</v>
      </c>
      <c r="E20" s="24" t="s">
        <v>33</v>
      </c>
      <c r="F20" s="24" t="s">
        <v>31</v>
      </c>
      <c r="G20" s="24" t="s">
        <v>19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93</v>
      </c>
      <c r="M20" s="24" t="s">
        <v>106</v>
      </c>
      <c r="N20" s="24" t="s">
        <v>95</v>
      </c>
      <c r="O20" s="25" t="s">
        <v>35</v>
      </c>
      <c r="P20" s="23">
        <v>214262689544</v>
      </c>
      <c r="Q20" s="23">
        <v>0</v>
      </c>
      <c r="R20" s="23">
        <v>0</v>
      </c>
      <c r="S20" s="23">
        <v>214262689544</v>
      </c>
      <c r="T20" s="23">
        <v>0</v>
      </c>
      <c r="U20" s="23">
        <v>214262689544</v>
      </c>
      <c r="V20" s="23">
        <v>0</v>
      </c>
      <c r="W20" s="23">
        <v>159645120651</v>
      </c>
      <c r="X20" s="23">
        <v>0</v>
      </c>
      <c r="Y20" s="23">
        <v>0</v>
      </c>
      <c r="Z20" s="23">
        <v>0</v>
      </c>
    </row>
    <row r="21" spans="1:26" s="27" customFormat="1" ht="56.25" x14ac:dyDescent="0.25">
      <c r="A21" s="24" t="s">
        <v>89</v>
      </c>
      <c r="B21" s="25" t="s">
        <v>90</v>
      </c>
      <c r="C21" s="26" t="s">
        <v>114</v>
      </c>
      <c r="D21" s="24" t="s">
        <v>110</v>
      </c>
      <c r="E21" s="24" t="s">
        <v>33</v>
      </c>
      <c r="F21" s="24" t="s">
        <v>31</v>
      </c>
      <c r="G21" s="24" t="s">
        <v>13</v>
      </c>
      <c r="H21" s="24" t="s">
        <v>0</v>
      </c>
      <c r="I21" s="24" t="s">
        <v>0</v>
      </c>
      <c r="J21" s="24" t="s">
        <v>0</v>
      </c>
      <c r="K21" s="24" t="s">
        <v>0</v>
      </c>
      <c r="L21" s="24" t="s">
        <v>93</v>
      </c>
      <c r="M21" s="24" t="s">
        <v>106</v>
      </c>
      <c r="N21" s="24" t="s">
        <v>95</v>
      </c>
      <c r="O21" s="25" t="s">
        <v>36</v>
      </c>
      <c r="P21" s="23">
        <v>15301062000</v>
      </c>
      <c r="Q21" s="23">
        <v>0</v>
      </c>
      <c r="R21" s="23">
        <v>0</v>
      </c>
      <c r="S21" s="23">
        <v>15301062000</v>
      </c>
      <c r="T21" s="23">
        <v>0</v>
      </c>
      <c r="U21" s="23">
        <v>15301062000</v>
      </c>
      <c r="V21" s="23">
        <v>0</v>
      </c>
      <c r="W21" s="23">
        <v>15301062000</v>
      </c>
      <c r="X21" s="23">
        <v>0</v>
      </c>
      <c r="Y21" s="23">
        <v>0</v>
      </c>
      <c r="Z21" s="23">
        <v>0</v>
      </c>
    </row>
    <row r="22" spans="1:26" s="27" customFormat="1" ht="67.5" x14ac:dyDescent="0.25">
      <c r="A22" s="24" t="s">
        <v>89</v>
      </c>
      <c r="B22" s="25" t="s">
        <v>90</v>
      </c>
      <c r="C22" s="26" t="s">
        <v>115</v>
      </c>
      <c r="D22" s="24" t="s">
        <v>110</v>
      </c>
      <c r="E22" s="24" t="s">
        <v>33</v>
      </c>
      <c r="F22" s="24" t="s">
        <v>31</v>
      </c>
      <c r="G22" s="24" t="s">
        <v>37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93</v>
      </c>
      <c r="M22" s="24" t="s">
        <v>106</v>
      </c>
      <c r="N22" s="24" t="s">
        <v>95</v>
      </c>
      <c r="O22" s="25" t="s">
        <v>38</v>
      </c>
      <c r="P22" s="23">
        <v>2000000000</v>
      </c>
      <c r="Q22" s="23">
        <v>0</v>
      </c>
      <c r="R22" s="23">
        <v>0</v>
      </c>
      <c r="S22" s="23">
        <v>2000000000</v>
      </c>
      <c r="T22" s="23">
        <v>0</v>
      </c>
      <c r="U22" s="23">
        <v>2000000000</v>
      </c>
      <c r="V22" s="23">
        <v>0</v>
      </c>
      <c r="W22" s="23">
        <v>1000000000</v>
      </c>
      <c r="X22" s="23">
        <v>0</v>
      </c>
      <c r="Y22" s="23">
        <v>0</v>
      </c>
      <c r="Z22" s="23">
        <v>0</v>
      </c>
    </row>
    <row r="23" spans="1:26" s="27" customFormat="1" ht="67.5" x14ac:dyDescent="0.25">
      <c r="A23" s="24" t="s">
        <v>89</v>
      </c>
      <c r="B23" s="25" t="s">
        <v>90</v>
      </c>
      <c r="C23" s="26" t="s">
        <v>115</v>
      </c>
      <c r="D23" s="24" t="s">
        <v>110</v>
      </c>
      <c r="E23" s="24" t="s">
        <v>33</v>
      </c>
      <c r="F23" s="24" t="s">
        <v>31</v>
      </c>
      <c r="G23" s="24" t="s">
        <v>37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93</v>
      </c>
      <c r="M23" s="24" t="s">
        <v>112</v>
      </c>
      <c r="N23" s="24" t="s">
        <v>95</v>
      </c>
      <c r="O23" s="25" t="s">
        <v>38</v>
      </c>
      <c r="P23" s="23">
        <v>749000000</v>
      </c>
      <c r="Q23" s="23">
        <v>0</v>
      </c>
      <c r="R23" s="23">
        <v>0</v>
      </c>
      <c r="S23" s="23">
        <v>749000000</v>
      </c>
      <c r="T23" s="23">
        <v>0</v>
      </c>
      <c r="U23" s="23">
        <v>649000000</v>
      </c>
      <c r="V23" s="23">
        <v>100000000</v>
      </c>
      <c r="W23" s="23">
        <v>649000000</v>
      </c>
      <c r="X23" s="23">
        <v>0</v>
      </c>
      <c r="Y23" s="23">
        <v>0</v>
      </c>
      <c r="Z23" s="23">
        <v>0</v>
      </c>
    </row>
    <row r="24" spans="1:26" s="27" customFormat="1" ht="67.5" x14ac:dyDescent="0.25">
      <c r="A24" s="24" t="s">
        <v>89</v>
      </c>
      <c r="B24" s="25" t="s">
        <v>90</v>
      </c>
      <c r="C24" s="26" t="s">
        <v>116</v>
      </c>
      <c r="D24" s="24" t="s">
        <v>110</v>
      </c>
      <c r="E24" s="24" t="s">
        <v>39</v>
      </c>
      <c r="F24" s="24" t="s">
        <v>31</v>
      </c>
      <c r="G24" s="24" t="s">
        <v>40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93</v>
      </c>
      <c r="M24" s="24" t="s">
        <v>106</v>
      </c>
      <c r="N24" s="24" t="s">
        <v>95</v>
      </c>
      <c r="O24" s="25" t="s">
        <v>41</v>
      </c>
      <c r="P24" s="23">
        <v>46497202226</v>
      </c>
      <c r="Q24" s="23">
        <v>0</v>
      </c>
      <c r="R24" s="23">
        <v>0</v>
      </c>
      <c r="S24" s="23">
        <v>46497202226</v>
      </c>
      <c r="T24" s="23">
        <v>0</v>
      </c>
      <c r="U24" s="23">
        <v>46497202226</v>
      </c>
      <c r="V24" s="23">
        <v>0</v>
      </c>
      <c r="W24" s="23">
        <v>46497202226</v>
      </c>
      <c r="X24" s="23">
        <v>1250000000</v>
      </c>
      <c r="Y24" s="23">
        <v>1250000000</v>
      </c>
      <c r="Z24" s="23">
        <v>1250000000</v>
      </c>
    </row>
    <row r="25" spans="1:26" s="27" customFormat="1" ht="67.5" x14ac:dyDescent="0.25">
      <c r="A25" s="24" t="s">
        <v>89</v>
      </c>
      <c r="B25" s="25" t="s">
        <v>90</v>
      </c>
      <c r="C25" s="26" t="s">
        <v>116</v>
      </c>
      <c r="D25" s="24" t="s">
        <v>110</v>
      </c>
      <c r="E25" s="24" t="s">
        <v>39</v>
      </c>
      <c r="F25" s="24" t="s">
        <v>31</v>
      </c>
      <c r="G25" s="24" t="s">
        <v>40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93</v>
      </c>
      <c r="M25" s="24" t="s">
        <v>112</v>
      </c>
      <c r="N25" s="24" t="s">
        <v>95</v>
      </c>
      <c r="O25" s="25" t="s">
        <v>41</v>
      </c>
      <c r="P25" s="23">
        <v>942081700</v>
      </c>
      <c r="Q25" s="23">
        <v>0</v>
      </c>
      <c r="R25" s="23">
        <v>0</v>
      </c>
      <c r="S25" s="23">
        <v>942081700</v>
      </c>
      <c r="T25" s="23">
        <v>0</v>
      </c>
      <c r="U25" s="23">
        <v>0</v>
      </c>
      <c r="V25" s="23">
        <v>942081700</v>
      </c>
      <c r="W25" s="23">
        <v>0</v>
      </c>
      <c r="X25" s="23">
        <v>0</v>
      </c>
      <c r="Y25" s="23">
        <v>0</v>
      </c>
      <c r="Z25" s="23">
        <v>0</v>
      </c>
    </row>
    <row r="26" spans="1:26" s="27" customFormat="1" ht="56.25" x14ac:dyDescent="0.25">
      <c r="A26" s="24" t="s">
        <v>89</v>
      </c>
      <c r="B26" s="25" t="s">
        <v>90</v>
      </c>
      <c r="C26" s="26" t="s">
        <v>117</v>
      </c>
      <c r="D26" s="24" t="s">
        <v>110</v>
      </c>
      <c r="E26" s="24" t="s">
        <v>39</v>
      </c>
      <c r="F26" s="24" t="s">
        <v>31</v>
      </c>
      <c r="G26" s="24" t="s">
        <v>42</v>
      </c>
      <c r="H26" s="24" t="s">
        <v>0</v>
      </c>
      <c r="I26" s="24" t="s">
        <v>0</v>
      </c>
      <c r="J26" s="24" t="s">
        <v>0</v>
      </c>
      <c r="K26" s="24" t="s">
        <v>0</v>
      </c>
      <c r="L26" s="24" t="s">
        <v>93</v>
      </c>
      <c r="M26" s="24" t="s">
        <v>112</v>
      </c>
      <c r="N26" s="24" t="s">
        <v>95</v>
      </c>
      <c r="O26" s="25" t="s">
        <v>43</v>
      </c>
      <c r="P26" s="23">
        <v>12480973200</v>
      </c>
      <c r="Q26" s="23">
        <v>0</v>
      </c>
      <c r="R26" s="23">
        <v>0</v>
      </c>
      <c r="S26" s="23">
        <v>12480973200</v>
      </c>
      <c r="T26" s="23">
        <v>0</v>
      </c>
      <c r="U26" s="23">
        <v>11680973200</v>
      </c>
      <c r="V26" s="23">
        <v>800000000</v>
      </c>
      <c r="W26" s="23">
        <v>11680973200</v>
      </c>
      <c r="X26" s="23">
        <v>0</v>
      </c>
      <c r="Y26" s="23">
        <v>0</v>
      </c>
      <c r="Z26" s="23">
        <v>0</v>
      </c>
    </row>
    <row r="27" spans="1:26" s="27" customFormat="1" ht="56.25" x14ac:dyDescent="0.25">
      <c r="A27" s="24" t="s">
        <v>89</v>
      </c>
      <c r="B27" s="25" t="s">
        <v>90</v>
      </c>
      <c r="C27" s="26" t="s">
        <v>118</v>
      </c>
      <c r="D27" s="24" t="s">
        <v>110</v>
      </c>
      <c r="E27" s="24" t="s">
        <v>44</v>
      </c>
      <c r="F27" s="24" t="s">
        <v>31</v>
      </c>
      <c r="G27" s="24" t="s">
        <v>10</v>
      </c>
      <c r="H27" s="24" t="s">
        <v>0</v>
      </c>
      <c r="I27" s="24" t="s">
        <v>0</v>
      </c>
      <c r="J27" s="24" t="s">
        <v>0</v>
      </c>
      <c r="K27" s="24" t="s">
        <v>0</v>
      </c>
      <c r="L27" s="24" t="s">
        <v>93</v>
      </c>
      <c r="M27" s="24" t="s">
        <v>106</v>
      </c>
      <c r="N27" s="24" t="s">
        <v>95</v>
      </c>
      <c r="O27" s="25" t="s">
        <v>45</v>
      </c>
      <c r="P27" s="23">
        <v>2500000000</v>
      </c>
      <c r="Q27" s="23">
        <v>0</v>
      </c>
      <c r="R27" s="23">
        <v>0</v>
      </c>
      <c r="S27" s="23">
        <v>2500000000</v>
      </c>
      <c r="T27" s="23">
        <v>0</v>
      </c>
      <c r="U27" s="23">
        <v>799999000</v>
      </c>
      <c r="V27" s="23">
        <v>1700001000</v>
      </c>
      <c r="W27" s="23">
        <v>118105758</v>
      </c>
      <c r="X27" s="23">
        <v>68106758</v>
      </c>
      <c r="Y27" s="23">
        <v>68106758</v>
      </c>
      <c r="Z27" s="23">
        <v>68106758</v>
      </c>
    </row>
    <row r="28" spans="1:26" s="27" customFormat="1" ht="56.25" x14ac:dyDescent="0.25">
      <c r="A28" s="24" t="s">
        <v>89</v>
      </c>
      <c r="B28" s="25" t="s">
        <v>90</v>
      </c>
      <c r="C28" s="26" t="s">
        <v>118</v>
      </c>
      <c r="D28" s="24" t="s">
        <v>110</v>
      </c>
      <c r="E28" s="24" t="s">
        <v>44</v>
      </c>
      <c r="F28" s="24" t="s">
        <v>31</v>
      </c>
      <c r="G28" s="24" t="s">
        <v>10</v>
      </c>
      <c r="H28" s="24" t="s">
        <v>0</v>
      </c>
      <c r="I28" s="24" t="s">
        <v>0</v>
      </c>
      <c r="J28" s="24" t="s">
        <v>0</v>
      </c>
      <c r="K28" s="24" t="s">
        <v>0</v>
      </c>
      <c r="L28" s="24" t="s">
        <v>93</v>
      </c>
      <c r="M28" s="24" t="s">
        <v>112</v>
      </c>
      <c r="N28" s="24" t="s">
        <v>95</v>
      </c>
      <c r="O28" s="25" t="s">
        <v>45</v>
      </c>
      <c r="P28" s="23">
        <v>3705000000</v>
      </c>
      <c r="Q28" s="23">
        <v>0</v>
      </c>
      <c r="R28" s="23">
        <v>0</v>
      </c>
      <c r="S28" s="23">
        <v>3705000000</v>
      </c>
      <c r="T28" s="23">
        <v>0</v>
      </c>
      <c r="U28" s="23">
        <v>1539298849</v>
      </c>
      <c r="V28" s="23">
        <v>2165701151</v>
      </c>
      <c r="W28" s="23">
        <v>1385633849</v>
      </c>
      <c r="X28" s="23">
        <v>44556200</v>
      </c>
      <c r="Y28" s="23">
        <v>41856200</v>
      </c>
      <c r="Z28" s="23">
        <v>41856200</v>
      </c>
    </row>
    <row r="29" spans="1:26" s="27" customFormat="1" ht="56.25" x14ac:dyDescent="0.25">
      <c r="A29" s="24" t="s">
        <v>89</v>
      </c>
      <c r="B29" s="25" t="s">
        <v>90</v>
      </c>
      <c r="C29" s="26" t="s">
        <v>119</v>
      </c>
      <c r="D29" s="24" t="s">
        <v>110</v>
      </c>
      <c r="E29" s="24" t="s">
        <v>44</v>
      </c>
      <c r="F29" s="24" t="s">
        <v>31</v>
      </c>
      <c r="G29" s="24" t="s">
        <v>22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93</v>
      </c>
      <c r="M29" s="24" t="s">
        <v>106</v>
      </c>
      <c r="N29" s="24" t="s">
        <v>95</v>
      </c>
      <c r="O29" s="25" t="s">
        <v>46</v>
      </c>
      <c r="P29" s="23">
        <v>2800000000</v>
      </c>
      <c r="Q29" s="23">
        <v>0</v>
      </c>
      <c r="R29" s="23">
        <v>0</v>
      </c>
      <c r="S29" s="23">
        <v>2800000000</v>
      </c>
      <c r="T29" s="23">
        <v>0</v>
      </c>
      <c r="U29" s="23">
        <v>1319905500</v>
      </c>
      <c r="V29" s="23">
        <v>1480094500</v>
      </c>
      <c r="W29" s="23">
        <v>891748623</v>
      </c>
      <c r="X29" s="23">
        <v>68928623</v>
      </c>
      <c r="Y29" s="23">
        <v>68928623</v>
      </c>
      <c r="Z29" s="23">
        <v>68928623</v>
      </c>
    </row>
    <row r="30" spans="1:26" s="27" customFormat="1" ht="56.25" x14ac:dyDescent="0.25">
      <c r="A30" s="24" t="s">
        <v>89</v>
      </c>
      <c r="B30" s="25" t="s">
        <v>90</v>
      </c>
      <c r="C30" s="26" t="s">
        <v>119</v>
      </c>
      <c r="D30" s="24" t="s">
        <v>110</v>
      </c>
      <c r="E30" s="24" t="s">
        <v>44</v>
      </c>
      <c r="F30" s="24" t="s">
        <v>31</v>
      </c>
      <c r="G30" s="24" t="s">
        <v>22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93</v>
      </c>
      <c r="M30" s="24" t="s">
        <v>112</v>
      </c>
      <c r="N30" s="24" t="s">
        <v>95</v>
      </c>
      <c r="O30" s="25" t="s">
        <v>46</v>
      </c>
      <c r="P30" s="23">
        <v>5072827180</v>
      </c>
      <c r="Q30" s="23">
        <v>0</v>
      </c>
      <c r="R30" s="23">
        <v>0</v>
      </c>
      <c r="S30" s="23">
        <v>5072827180</v>
      </c>
      <c r="T30" s="23">
        <v>0</v>
      </c>
      <c r="U30" s="23">
        <v>1188885288</v>
      </c>
      <c r="V30" s="23">
        <v>3883941892</v>
      </c>
      <c r="W30" s="23">
        <v>897287357</v>
      </c>
      <c r="X30" s="23">
        <v>25172388</v>
      </c>
      <c r="Y30" s="23">
        <v>25172388</v>
      </c>
      <c r="Z30" s="23">
        <v>25172388</v>
      </c>
    </row>
    <row r="31" spans="1:26" ht="56.25" x14ac:dyDescent="0.25">
      <c r="A31" s="19" t="s">
        <v>89</v>
      </c>
      <c r="B31" s="20" t="s">
        <v>90</v>
      </c>
      <c r="C31" s="21" t="s">
        <v>120</v>
      </c>
      <c r="D31" s="19" t="s">
        <v>110</v>
      </c>
      <c r="E31" s="19" t="s">
        <v>47</v>
      </c>
      <c r="F31" s="19" t="s">
        <v>48</v>
      </c>
      <c r="G31" s="19" t="s">
        <v>10</v>
      </c>
      <c r="H31" s="19" t="s">
        <v>0</v>
      </c>
      <c r="I31" s="19" t="s">
        <v>0</v>
      </c>
      <c r="J31" s="19" t="s">
        <v>0</v>
      </c>
      <c r="K31" s="19" t="s">
        <v>0</v>
      </c>
      <c r="L31" s="19" t="s">
        <v>93</v>
      </c>
      <c r="M31" s="19" t="s">
        <v>121</v>
      </c>
      <c r="N31" s="19" t="s">
        <v>107</v>
      </c>
      <c r="O31" s="20" t="s">
        <v>49</v>
      </c>
      <c r="P31" s="22">
        <v>30000000000</v>
      </c>
      <c r="Q31" s="22">
        <v>0</v>
      </c>
      <c r="R31" s="22">
        <v>0</v>
      </c>
      <c r="S31" s="22">
        <v>30000000000</v>
      </c>
      <c r="T31" s="22">
        <v>0</v>
      </c>
      <c r="U31" s="22">
        <v>0</v>
      </c>
      <c r="V31" s="22">
        <v>30000000000</v>
      </c>
      <c r="W31" s="22">
        <v>0</v>
      </c>
      <c r="X31" s="22">
        <v>0</v>
      </c>
      <c r="Y31" s="22">
        <v>0</v>
      </c>
      <c r="Z31" s="22">
        <v>0</v>
      </c>
    </row>
    <row r="32" spans="1:26" x14ac:dyDescent="0.25">
      <c r="A32" s="19" t="s">
        <v>0</v>
      </c>
      <c r="B32" s="20" t="s">
        <v>0</v>
      </c>
      <c r="C32" s="21" t="s">
        <v>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 t="s">
        <v>0</v>
      </c>
      <c r="O32" s="20" t="s">
        <v>0</v>
      </c>
      <c r="P32" s="22">
        <v>376782250000</v>
      </c>
      <c r="Q32" s="22">
        <v>0</v>
      </c>
      <c r="R32" s="22">
        <v>0</v>
      </c>
      <c r="S32" s="22">
        <v>376782250000</v>
      </c>
      <c r="T32" s="22">
        <v>0</v>
      </c>
      <c r="U32" s="22">
        <v>322023011347</v>
      </c>
      <c r="V32" s="22">
        <v>54759238653</v>
      </c>
      <c r="W32" s="22">
        <v>261084202968</v>
      </c>
      <c r="X32" s="22">
        <v>3130214074.7199998</v>
      </c>
      <c r="Y32" s="22">
        <v>3075792295.7199998</v>
      </c>
      <c r="Z32" s="22">
        <v>3075792295.7199998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FEBRERO 2014</vt:lpstr>
      <vt:lpstr>EjecucionPresupuesta de Febrero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2014-02-01T00:21:39Z</dcterms:created>
  <dcterms:modified xsi:type="dcterms:W3CDTF">2015-11-26T20:52:04Z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