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ABRIL 2018" sheetId="2" r:id="rId1"/>
  </sheets>
  <calcPr calcId="145621"/>
</workbook>
</file>

<file path=xl/calcChain.xml><?xml version="1.0" encoding="utf-8"?>
<calcChain xmlns="http://schemas.openxmlformats.org/spreadsheetml/2006/main">
  <c r="Q23" i="2" l="1"/>
  <c r="Q12" i="2"/>
  <c r="Q14" i="2"/>
  <c r="Q26" i="2"/>
  <c r="Q25" i="2"/>
  <c r="Q36" i="2"/>
  <c r="R25" i="2"/>
  <c r="S37" i="2" l="1"/>
  <c r="R37" i="2"/>
  <c r="R36" i="2"/>
  <c r="R26" i="2"/>
  <c r="R23" i="2"/>
  <c r="S14" i="2"/>
  <c r="R14" i="2"/>
  <c r="S12" i="2"/>
  <c r="R12" i="2"/>
  <c r="S23" i="2"/>
  <c r="S36" i="2"/>
  <c r="S26" i="2"/>
  <c r="S25" i="2"/>
  <c r="H36" i="2" l="1"/>
  <c r="S30" i="2"/>
  <c r="R30" i="2"/>
  <c r="Q30" i="2"/>
  <c r="P23" i="2"/>
  <c r="O23" i="2"/>
  <c r="N23" i="2"/>
  <c r="M23" i="2"/>
  <c r="L23" i="2"/>
  <c r="K23" i="2"/>
  <c r="J23" i="2"/>
  <c r="I23" i="2"/>
  <c r="H23" i="2"/>
  <c r="S22" i="2"/>
  <c r="R22" i="2"/>
  <c r="Q22" i="2"/>
  <c r="S24" i="2" l="1"/>
  <c r="R24" i="2"/>
  <c r="Q24" i="2"/>
  <c r="Q34" i="2"/>
  <c r="R34" i="2"/>
  <c r="S34" i="2"/>
  <c r="Q11" i="2"/>
  <c r="J17" i="2" l="1"/>
  <c r="J36" i="2"/>
  <c r="Q8" i="2" l="1"/>
  <c r="R8" i="2"/>
  <c r="Q9" i="2"/>
  <c r="R9" i="2"/>
  <c r="Q10" i="2"/>
  <c r="R10" i="2"/>
  <c r="R11" i="2"/>
  <c r="Q13" i="2"/>
  <c r="R13" i="2"/>
  <c r="P36" i="2" l="1"/>
  <c r="O36" i="2"/>
  <c r="N36" i="2"/>
  <c r="M36" i="2"/>
  <c r="L36" i="2"/>
  <c r="K36" i="2"/>
  <c r="I36" i="2"/>
  <c r="S35" i="2"/>
  <c r="R35" i="2"/>
  <c r="Q35" i="2"/>
  <c r="S33" i="2"/>
  <c r="R33" i="2"/>
  <c r="Q33" i="2"/>
  <c r="S32" i="2"/>
  <c r="R32" i="2"/>
  <c r="Q32" i="2"/>
  <c r="S31" i="2"/>
  <c r="R31" i="2"/>
  <c r="Q31" i="2"/>
  <c r="Q27" i="2"/>
  <c r="I17" i="2" l="1"/>
  <c r="H17" i="2"/>
  <c r="J14" i="2"/>
  <c r="I14" i="2"/>
  <c r="H14" i="2"/>
  <c r="H37" i="2" l="1"/>
  <c r="J37" i="2"/>
  <c r="I37" i="2"/>
  <c r="S29" i="2"/>
  <c r="S28" i="2"/>
  <c r="S27" i="2"/>
  <c r="S21" i="2"/>
  <c r="S20" i="2"/>
  <c r="S19" i="2"/>
  <c r="S18" i="2"/>
  <c r="S16" i="2"/>
  <c r="S15" i="2"/>
  <c r="S13" i="2"/>
  <c r="S11" i="2"/>
  <c r="S10" i="2"/>
  <c r="S9" i="2"/>
  <c r="S8" i="2"/>
  <c r="R29" i="2"/>
  <c r="R28" i="2"/>
  <c r="R27" i="2"/>
  <c r="R21" i="2"/>
  <c r="R20" i="2"/>
  <c r="R19" i="2"/>
  <c r="R18" i="2"/>
  <c r="R16" i="2"/>
  <c r="R15" i="2"/>
  <c r="Q28" i="2"/>
  <c r="Q29" i="2"/>
  <c r="Q19" i="2"/>
  <c r="Q20" i="2"/>
  <c r="Q21" i="2"/>
  <c r="Q16" i="2"/>
  <c r="Q18" i="2"/>
  <c r="Q15" i="2"/>
  <c r="P17" i="2" l="1"/>
  <c r="O17" i="2"/>
  <c r="N17" i="2"/>
  <c r="M17" i="2"/>
  <c r="L17" i="2"/>
  <c r="K17" i="2"/>
  <c r="P14" i="2"/>
  <c r="O14" i="2"/>
  <c r="N14" i="2"/>
  <c r="M14" i="2"/>
  <c r="L14" i="2"/>
  <c r="K14" i="2"/>
  <c r="Q17" i="2" l="1"/>
  <c r="K37" i="2"/>
  <c r="R17" i="2"/>
  <c r="S17" i="2"/>
  <c r="M37" i="2" l="1"/>
  <c r="L37" i="2" l="1"/>
  <c r="N37" i="2" l="1"/>
  <c r="Q37" i="2" s="1"/>
  <c r="P37" i="2" l="1"/>
  <c r="O37" i="2"/>
</calcChain>
</file>

<file path=xl/sharedStrings.xml><?xml version="1.0" encoding="utf-8"?>
<sst xmlns="http://schemas.openxmlformats.org/spreadsheetml/2006/main" count="79" uniqueCount="55">
  <si>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</si>
  <si>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</si>
  <si>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</si>
  <si>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</si>
  <si>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</si>
  <si>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</si>
  <si>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</si>
  <si>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</si>
  <si>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</si>
  <si>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</si>
  <si>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</si>
  <si>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</si>
  <si>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</si>
  <si>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</si>
  <si>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</si>
  <si>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</si>
  <si>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</si>
  <si>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</si>
  <si>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</si>
  <si>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</si>
  <si>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</si>
  <si>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</si>
  <si>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</si>
  <si>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IMPLANTACION Y DESARROLLO DEL SISTEMA DE INFORMACION NACIONAL Y TERRITORIAL.SNCT.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</si>
  <si>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</si>
  <si>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</si>
  <si>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</si>
  <si>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</si>
  <si>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</si>
  <si>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</si>
  <si>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</si>
  <si>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</si>
  <si>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</si>
  <si>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</si>
  <si>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</si>
  <si>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</si>
  <si>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</si>
  <si>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</si>
  <si>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</si>
  <si>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</si>
  <si>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</si>
  <si>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</si>
  <si>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</si>
  <si>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</si>
  <si>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VIGENCIA 2018</t>
  </si>
  <si>
    <t>OTRAS TRANSFERENCIAS - DISTRIBUCION PREVIO CONCEPTO DGPPN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</si>
  <si>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</si>
  <si>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</si>
  <si>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</si>
  <si>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</si>
  <si>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</si>
  <si>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 xml:space="preserve">APOYO A LA SOFISTICACION Y DIVERSIFICACION DE SECTORES PRODUCTIVOS A TRAVES DE I+D+i  NACIONAL </t>
  </si>
  <si>
    <t>DESARROLLO DE VOCACIONES CIENTÍFICAS Y CAPACIDADES PARA LA INVESTIGACIÓN EN NIÑOS Y JÓVENES A NIVEL  NACIONAL</t>
  </si>
  <si>
    <t>APOYO  AL FOMENTO Y DESARROLLO DE LA APROPIACIÓN SOCIAL DE LA CTEI - ASCTI  NACIONAL</t>
  </si>
  <si>
    <t>EJECUCION ACUMULADA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</si>
</sst>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129884</xdr:rowOff>
    </xdr:from>
    <xdr:to>
      <xdr:col>7</xdr:col>
      <xdr:colOff>17317</xdr:colOff>
      <xdr:row>5</xdr:row>
      <xdr:rowOff>25977</xdr:rowOff>
    </xdr:to>
    <xdr:pic>
      <xdr:nvPicPr>
        <xdr:cNvPr id="4" name="3 Imagen" descr="C:\Users\lfortiz\AppData\Local\Temp\Colciencias+GobCol_Color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84"/>
          <a:ext cx="5308022" cy="736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2"/>
  <sheetViews>
    <sheetView showGridLines="0" tabSelected="1" topLeftCell="B19" zoomScale="110" zoomScaleNormal="110" workbookViewId="0">
      <selection activeCell="S37" sqref="S37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8" width="16.85546875" customWidth="1"/>
    <col min="9" max="10" width="14.28515625" customWidth="1"/>
    <col min="11" max="11" width="16.85546875" customWidth="1"/>
    <col min="12" max="12" width="14.85546875" customWidth="1"/>
    <col min="13" max="16" width="16.85546875" customWidth="1"/>
    <col min="17" max="18" width="7.28515625" customWidth="1"/>
    <col min="19" max="19" width="7.42578125" customWidth="1"/>
  </cols>
  <sheetData>
    <row r="1" spans="1:19" x14ac:dyDescent="0.2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5" customHeight="1" x14ac:dyDescent="0.25">
      <c r="A4" s="26" t="s">
        <v>44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" customHeight="1" x14ac:dyDescent="0.25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5" customHeight="1" x14ac:dyDescent="0.25">
      <c r="A6" s="27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27</v>
      </c>
      <c r="F7" s="1" t="s">
        <v>33</v>
      </c>
      <c r="G7" s="1" t="s">
        <v>4</v>
      </c>
      <c r="H7" s="1" t="s">
        <v>41</v>
      </c>
      <c r="I7" s="1" t="s">
        <v>42</v>
      </c>
      <c r="J7" s="1" t="s">
        <v>43</v>
      </c>
      <c r="K7" s="1" t="s">
        <v>5</v>
      </c>
      <c r="L7" s="1" t="s">
        <v>31</v>
      </c>
      <c r="M7" s="1" t="s">
        <v>32</v>
      </c>
      <c r="N7" s="1" t="s">
        <v>6</v>
      </c>
      <c r="O7" s="1" t="s">
        <v>7</v>
      </c>
      <c r="P7" s="1" t="s">
        <v>8</v>
      </c>
      <c r="Q7" s="1" t="s">
        <v>28</v>
      </c>
      <c r="R7" s="1" t="s">
        <v>29</v>
      </c>
      <c r="S7" s="1" t="s">
        <v>30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34</v>
      </c>
      <c r="G8" s="9" t="s">
        <v>9</v>
      </c>
      <c r="H8" s="5">
        <v>5187360200</v>
      </c>
      <c r="I8" s="5">
        <v>0</v>
      </c>
      <c r="J8" s="5">
        <v>0</v>
      </c>
      <c r="K8" s="5">
        <v>5187360200</v>
      </c>
      <c r="L8" s="5">
        <v>0</v>
      </c>
      <c r="M8" s="5">
        <v>5187360200</v>
      </c>
      <c r="N8" s="5">
        <v>1670874940</v>
      </c>
      <c r="O8" s="5">
        <v>1670874940</v>
      </c>
      <c r="P8" s="5">
        <v>1670874940</v>
      </c>
      <c r="Q8" s="2">
        <f>N8/$K8</f>
        <v>0.32210505451308358</v>
      </c>
      <c r="R8" s="2">
        <f>O8/$K8</f>
        <v>0.32210505451308358</v>
      </c>
      <c r="S8" s="2">
        <f>P8/$K8</f>
        <v>0.32210505451308358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34</v>
      </c>
      <c r="G9" s="9" t="s">
        <v>10</v>
      </c>
      <c r="H9" s="5">
        <v>525552500</v>
      </c>
      <c r="I9" s="5">
        <v>0</v>
      </c>
      <c r="J9" s="5">
        <v>0</v>
      </c>
      <c r="K9" s="5">
        <v>525552500</v>
      </c>
      <c r="L9" s="5">
        <v>0</v>
      </c>
      <c r="M9" s="5">
        <v>525552500</v>
      </c>
      <c r="N9" s="5">
        <v>200545299</v>
      </c>
      <c r="O9" s="5">
        <v>200545299</v>
      </c>
      <c r="P9" s="5">
        <v>200545299</v>
      </c>
      <c r="Q9" s="2">
        <f t="shared" ref="Q9:Q13" si="0">N9/$K9</f>
        <v>0.38158946822629519</v>
      </c>
      <c r="R9" s="2">
        <f t="shared" ref="R9:R30" si="1">O9/$K9</f>
        <v>0.38158946822629519</v>
      </c>
      <c r="S9" s="2">
        <f t="shared" ref="S9:S30" si="2">P9/$K9</f>
        <v>0.38158946822629519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34</v>
      </c>
      <c r="G10" s="9" t="s">
        <v>11</v>
      </c>
      <c r="H10" s="5">
        <v>2832341000</v>
      </c>
      <c r="I10" s="5">
        <v>0</v>
      </c>
      <c r="J10" s="5">
        <v>0</v>
      </c>
      <c r="K10" s="5">
        <v>2832341000</v>
      </c>
      <c r="L10" s="5">
        <v>0</v>
      </c>
      <c r="M10" s="5">
        <v>2832341000</v>
      </c>
      <c r="N10" s="5">
        <v>530813414</v>
      </c>
      <c r="O10" s="5">
        <v>530813414</v>
      </c>
      <c r="P10" s="5">
        <v>530813414</v>
      </c>
      <c r="Q10" s="2">
        <f t="shared" si="0"/>
        <v>0.18741154896250134</v>
      </c>
      <c r="R10" s="2">
        <f t="shared" si="1"/>
        <v>0.18741154896250134</v>
      </c>
      <c r="S10" s="2">
        <f t="shared" si="2"/>
        <v>0.18741154896250134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34</v>
      </c>
      <c r="G11" s="9" t="s">
        <v>12</v>
      </c>
      <c r="H11" s="5">
        <v>76967000</v>
      </c>
      <c r="I11" s="5">
        <v>0</v>
      </c>
      <c r="J11" s="5">
        <v>0</v>
      </c>
      <c r="K11" s="5">
        <v>76967000</v>
      </c>
      <c r="L11" s="5">
        <v>0</v>
      </c>
      <c r="M11" s="5">
        <v>76967000</v>
      </c>
      <c r="N11" s="5">
        <v>48601253</v>
      </c>
      <c r="O11" s="5">
        <v>48601253</v>
      </c>
      <c r="P11" s="5">
        <v>48601253</v>
      </c>
      <c r="Q11" s="2">
        <f>N11/$K11</f>
        <v>0.63145572777943793</v>
      </c>
      <c r="R11" s="2">
        <f t="shared" si="1"/>
        <v>0.63145572777943793</v>
      </c>
      <c r="S11" s="2">
        <f t="shared" si="2"/>
        <v>0.63145572777943793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34</v>
      </c>
      <c r="G12" s="9" t="s">
        <v>13</v>
      </c>
      <c r="H12" s="5">
        <v>7592581000</v>
      </c>
      <c r="I12" s="5">
        <v>0</v>
      </c>
      <c r="J12" s="5">
        <v>0</v>
      </c>
      <c r="K12" s="5">
        <v>7592581000</v>
      </c>
      <c r="L12" s="5">
        <v>190500000</v>
      </c>
      <c r="M12" s="5">
        <v>3998446986</v>
      </c>
      <c r="N12" s="5">
        <v>3953446986</v>
      </c>
      <c r="O12" s="5">
        <v>1677978531</v>
      </c>
      <c r="P12" s="5">
        <v>1677978531</v>
      </c>
      <c r="Q12" s="2">
        <f>N12/($K12-L12)</f>
        <v>0.53409939529167538</v>
      </c>
      <c r="R12" s="2">
        <f>O12/($K12-L12)</f>
        <v>0.22669010660650701</v>
      </c>
      <c r="S12" s="2">
        <f>P12/($K12-L12)</f>
        <v>0.22669010660650701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34</v>
      </c>
      <c r="G13" s="9" t="s">
        <v>14</v>
      </c>
      <c r="H13" s="5">
        <v>2586250100</v>
      </c>
      <c r="I13" s="5">
        <v>0</v>
      </c>
      <c r="J13" s="5">
        <v>0</v>
      </c>
      <c r="K13" s="5">
        <v>2586250100</v>
      </c>
      <c r="L13" s="5">
        <v>0</v>
      </c>
      <c r="M13" s="5">
        <v>2586250100</v>
      </c>
      <c r="N13" s="5">
        <v>644554548</v>
      </c>
      <c r="O13" s="5">
        <v>644554548</v>
      </c>
      <c r="P13" s="5">
        <v>644554548</v>
      </c>
      <c r="Q13" s="2">
        <f t="shared" si="0"/>
        <v>0.24922359519676771</v>
      </c>
      <c r="R13" s="2">
        <f t="shared" si="1"/>
        <v>0.24922359519676771</v>
      </c>
      <c r="S13" s="2">
        <f t="shared" si="2"/>
        <v>0.24922359519676771</v>
      </c>
    </row>
    <row r="14" spans="1:19" x14ac:dyDescent="0.25">
      <c r="A14" s="19" t="s">
        <v>36</v>
      </c>
      <c r="B14" s="20"/>
      <c r="C14" s="20"/>
      <c r="D14" s="20"/>
      <c r="E14" s="20"/>
      <c r="F14" s="20"/>
      <c r="G14" s="21"/>
      <c r="H14" s="3">
        <f t="shared" ref="H14:P14" si="3">SUM(H8:H13)</f>
        <v>18801051800</v>
      </c>
      <c r="I14" s="3">
        <f t="shared" si="3"/>
        <v>0</v>
      </c>
      <c r="J14" s="3">
        <f t="shared" si="3"/>
        <v>0</v>
      </c>
      <c r="K14" s="3">
        <f t="shared" si="3"/>
        <v>18801051800</v>
      </c>
      <c r="L14" s="3">
        <f t="shared" si="3"/>
        <v>190500000</v>
      </c>
      <c r="M14" s="3">
        <f t="shared" si="3"/>
        <v>15206917786</v>
      </c>
      <c r="N14" s="3">
        <f t="shared" si="3"/>
        <v>7048836440</v>
      </c>
      <c r="O14" s="3">
        <f t="shared" si="3"/>
        <v>4773367985</v>
      </c>
      <c r="P14" s="3">
        <f t="shared" si="3"/>
        <v>4773367985</v>
      </c>
      <c r="Q14" s="4">
        <f>N14/(K14-L14)</f>
        <v>0.3787548330512156</v>
      </c>
      <c r="R14" s="4">
        <f>O14/($K14-L14)</f>
        <v>0.25648718191150033</v>
      </c>
      <c r="S14" s="4">
        <f>P14/($K14-L14)</f>
        <v>0.25648718191150033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34</v>
      </c>
      <c r="G15" s="6" t="s">
        <v>15</v>
      </c>
      <c r="H15" s="5">
        <v>65000000</v>
      </c>
      <c r="I15" s="5">
        <v>74183000</v>
      </c>
      <c r="J15" s="5">
        <v>0</v>
      </c>
      <c r="K15" s="5">
        <v>139183000</v>
      </c>
      <c r="L15" s="5">
        <v>0</v>
      </c>
      <c r="M15" s="5">
        <v>139183000</v>
      </c>
      <c r="N15" s="5">
        <v>139183000</v>
      </c>
      <c r="O15" s="5">
        <v>139183000</v>
      </c>
      <c r="P15" s="5">
        <v>139183000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34</v>
      </c>
      <c r="G16" s="6" t="s">
        <v>16</v>
      </c>
      <c r="H16" s="5">
        <v>3106100000</v>
      </c>
      <c r="I16" s="5">
        <v>0</v>
      </c>
      <c r="J16" s="5">
        <v>74183000</v>
      </c>
      <c r="K16" s="5">
        <v>3031917000</v>
      </c>
      <c r="L16" s="5">
        <v>0</v>
      </c>
      <c r="M16" s="5">
        <v>2026319420.0799999</v>
      </c>
      <c r="N16" s="5">
        <v>789899528.40999997</v>
      </c>
      <c r="O16" s="5">
        <v>471131031.01999998</v>
      </c>
      <c r="P16" s="5">
        <v>458794079.01999998</v>
      </c>
      <c r="Q16" s="2">
        <f>N16/$K16</f>
        <v>0.26052808451220794</v>
      </c>
      <c r="R16" s="2">
        <f t="shared" si="1"/>
        <v>0.15539047771426459</v>
      </c>
      <c r="S16" s="2">
        <f t="shared" si="2"/>
        <v>0.1513214507587114</v>
      </c>
    </row>
    <row r="17" spans="1:19" x14ac:dyDescent="0.25">
      <c r="A17" s="19" t="s">
        <v>37</v>
      </c>
      <c r="B17" s="20"/>
      <c r="C17" s="20"/>
      <c r="D17" s="20"/>
      <c r="E17" s="20"/>
      <c r="F17" s="20"/>
      <c r="G17" s="21"/>
      <c r="H17" s="3">
        <f t="shared" ref="H17:I17" si="4">SUM(H15:H16)</f>
        <v>3171100000</v>
      </c>
      <c r="I17" s="3">
        <f t="shared" si="4"/>
        <v>74183000</v>
      </c>
      <c r="J17" s="3">
        <f>SUM(J15:J16)</f>
        <v>74183000</v>
      </c>
      <c r="K17" s="3">
        <f t="shared" ref="K17:P17" si="5">SUM(K15:K16)</f>
        <v>3171100000</v>
      </c>
      <c r="L17" s="3">
        <f t="shared" si="5"/>
        <v>0</v>
      </c>
      <c r="M17" s="3">
        <f t="shared" si="5"/>
        <v>2165502420.0799999</v>
      </c>
      <c r="N17" s="3">
        <f t="shared" si="5"/>
        <v>929082528.40999997</v>
      </c>
      <c r="O17" s="3">
        <f t="shared" si="5"/>
        <v>610314031.01999998</v>
      </c>
      <c r="P17" s="3">
        <f t="shared" si="5"/>
        <v>597977079.01999998</v>
      </c>
      <c r="Q17" s="4">
        <f>N17/K17</f>
        <v>0.29298430462930841</v>
      </c>
      <c r="R17" s="4">
        <f>O17/$K17</f>
        <v>0.19246130081675128</v>
      </c>
      <c r="S17" s="4">
        <f>P17/$K17</f>
        <v>0.18857086784396582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34</v>
      </c>
      <c r="G18" s="6" t="s">
        <v>17</v>
      </c>
      <c r="H18" s="5">
        <v>64890000</v>
      </c>
      <c r="I18" s="5">
        <v>0</v>
      </c>
      <c r="J18" s="5">
        <v>0</v>
      </c>
      <c r="K18" s="5">
        <v>64890000</v>
      </c>
      <c r="L18" s="5">
        <v>0</v>
      </c>
      <c r="M18" s="5">
        <v>64890000</v>
      </c>
      <c r="N18" s="5">
        <v>64890000</v>
      </c>
      <c r="O18" s="5">
        <v>64890000</v>
      </c>
      <c r="P18" s="5">
        <v>64890000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34</v>
      </c>
      <c r="G19" s="6" t="s">
        <v>18</v>
      </c>
      <c r="H19" s="5">
        <v>72100000</v>
      </c>
      <c r="I19" s="5">
        <v>0</v>
      </c>
      <c r="J19" s="5">
        <v>0</v>
      </c>
      <c r="K19" s="5">
        <v>72100000</v>
      </c>
      <c r="L19" s="5">
        <v>0</v>
      </c>
      <c r="M19" s="5">
        <v>72100000</v>
      </c>
      <c r="N19" s="5">
        <v>0</v>
      </c>
      <c r="O19" s="5">
        <v>0</v>
      </c>
      <c r="P19" s="5">
        <v>0</v>
      </c>
      <c r="Q19" s="2">
        <f t="shared" ref="Q19:Q21" si="6">N19/$K19</f>
        <v>0</v>
      </c>
      <c r="R19" s="2">
        <f t="shared" si="1"/>
        <v>0</v>
      </c>
      <c r="S19" s="2">
        <f t="shared" si="2"/>
        <v>0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35</v>
      </c>
      <c r="G20" s="6" t="s">
        <v>19</v>
      </c>
      <c r="H20" s="5">
        <v>590190000</v>
      </c>
      <c r="I20" s="5">
        <v>0</v>
      </c>
      <c r="J20" s="5">
        <v>0</v>
      </c>
      <c r="K20" s="5">
        <v>590190000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6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34</v>
      </c>
      <c r="G21" s="6" t="s">
        <v>20</v>
      </c>
      <c r="H21" s="5">
        <v>213210000</v>
      </c>
      <c r="I21" s="5">
        <v>0</v>
      </c>
      <c r="J21" s="5">
        <v>0</v>
      </c>
      <c r="K21" s="5">
        <v>213210000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6"/>
        <v>0</v>
      </c>
      <c r="R21" s="2">
        <f t="shared" si="1"/>
        <v>0</v>
      </c>
      <c r="S21" s="2">
        <f t="shared" si="2"/>
        <v>0</v>
      </c>
    </row>
    <row r="22" spans="1:19" ht="22.5" x14ac:dyDescent="0.25">
      <c r="A22" s="7">
        <v>3</v>
      </c>
      <c r="B22" s="7">
        <v>6</v>
      </c>
      <c r="C22" s="7">
        <v>3</v>
      </c>
      <c r="D22" s="7">
        <v>19</v>
      </c>
      <c r="E22" s="7">
        <v>10</v>
      </c>
      <c r="F22" s="7" t="s">
        <v>34</v>
      </c>
      <c r="G22" s="6" t="s">
        <v>45</v>
      </c>
      <c r="H22" s="5">
        <v>609500000</v>
      </c>
      <c r="I22" s="5">
        <v>0</v>
      </c>
      <c r="J22" s="5">
        <v>0</v>
      </c>
      <c r="K22" s="5">
        <v>609500000</v>
      </c>
      <c r="L22" s="5">
        <v>609500000</v>
      </c>
      <c r="M22" s="5">
        <v>0</v>
      </c>
      <c r="N22" s="5">
        <v>0</v>
      </c>
      <c r="O22" s="5">
        <v>0</v>
      </c>
      <c r="P22" s="5">
        <v>0</v>
      </c>
      <c r="Q22" s="2">
        <f t="shared" ref="Q22" si="7">N22/$K22</f>
        <v>0</v>
      </c>
      <c r="R22" s="2">
        <f t="shared" ref="R22" si="8">O22/$K22</f>
        <v>0</v>
      </c>
      <c r="S22" s="2">
        <f t="shared" ref="S22" si="9">P22/$K22</f>
        <v>0</v>
      </c>
    </row>
    <row r="23" spans="1:19" x14ac:dyDescent="0.25">
      <c r="A23" s="19" t="s">
        <v>38</v>
      </c>
      <c r="B23" s="20"/>
      <c r="C23" s="20"/>
      <c r="D23" s="20"/>
      <c r="E23" s="20"/>
      <c r="F23" s="20"/>
      <c r="G23" s="21"/>
      <c r="H23" s="3">
        <f>SUM(H18:H22)</f>
        <v>1549890000</v>
      </c>
      <c r="I23" s="3">
        <f t="shared" ref="I23:P23" si="10">SUM(I18:I22)</f>
        <v>0</v>
      </c>
      <c r="J23" s="3">
        <f t="shared" si="10"/>
        <v>0</v>
      </c>
      <c r="K23" s="3">
        <f t="shared" si="10"/>
        <v>1549890000</v>
      </c>
      <c r="L23" s="3">
        <f t="shared" si="10"/>
        <v>609500000</v>
      </c>
      <c r="M23" s="3">
        <f t="shared" si="10"/>
        <v>136990000</v>
      </c>
      <c r="N23" s="3">
        <f t="shared" si="10"/>
        <v>64890000</v>
      </c>
      <c r="O23" s="3">
        <f t="shared" si="10"/>
        <v>64890000</v>
      </c>
      <c r="P23" s="3">
        <f t="shared" si="10"/>
        <v>64890000</v>
      </c>
      <c r="Q23" s="4">
        <f>N23/(K23-L23)</f>
        <v>6.9003285870755757E-2</v>
      </c>
      <c r="R23" s="4">
        <f>O23/($K23-L23)</f>
        <v>6.9003285870755757E-2</v>
      </c>
      <c r="S23" s="4">
        <f>P23/($K23-L23)</f>
        <v>6.9003285870755757E-2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8">
        <v>11</v>
      </c>
      <c r="F24" s="8" t="s">
        <v>34</v>
      </c>
      <c r="G24" s="9" t="s">
        <v>21</v>
      </c>
      <c r="H24" s="10">
        <v>2000000000</v>
      </c>
      <c r="I24" s="10">
        <v>0</v>
      </c>
      <c r="J24" s="10">
        <v>0</v>
      </c>
      <c r="K24" s="10">
        <v>2000000000</v>
      </c>
      <c r="L24" s="5">
        <v>0</v>
      </c>
      <c r="M24" s="5">
        <v>2000000000</v>
      </c>
      <c r="N24" s="5">
        <v>2000000000</v>
      </c>
      <c r="O24" s="5">
        <v>2000000000</v>
      </c>
      <c r="P24" s="5">
        <v>2000000000</v>
      </c>
      <c r="Q24" s="2">
        <f>N24/$K24</f>
        <v>1</v>
      </c>
      <c r="R24" s="2">
        <f>O24/$K24</f>
        <v>1</v>
      </c>
      <c r="S24" s="2">
        <f>P24/$K24</f>
        <v>1</v>
      </c>
    </row>
    <row r="25" spans="1:19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34</v>
      </c>
      <c r="G25" s="6" t="s">
        <v>23</v>
      </c>
      <c r="H25" s="5">
        <v>6418162987</v>
      </c>
      <c r="I25" s="5">
        <v>0</v>
      </c>
      <c r="J25" s="5">
        <v>0</v>
      </c>
      <c r="K25" s="5">
        <v>6418162987</v>
      </c>
      <c r="L25" s="5">
        <v>1500000000</v>
      </c>
      <c r="M25" s="5">
        <v>2341705979.77</v>
      </c>
      <c r="N25" s="5">
        <v>2189693853.4200001</v>
      </c>
      <c r="O25" s="5">
        <v>349140680</v>
      </c>
      <c r="P25" s="5">
        <v>349140680</v>
      </c>
      <c r="Q25" s="2">
        <f>N25/($K25-L25)</f>
        <v>0.44522596327285974</v>
      </c>
      <c r="R25" s="2">
        <f>O25/($K25-L25)</f>
        <v>7.0990058874191603E-2</v>
      </c>
      <c r="S25" s="2">
        <f>P25/($K25-L25)</f>
        <v>7.0990058874191603E-2</v>
      </c>
    </row>
    <row r="26" spans="1:19" ht="22.5" x14ac:dyDescent="0.25">
      <c r="A26" s="7">
        <v>3901</v>
      </c>
      <c r="B26" s="7">
        <v>1000</v>
      </c>
      <c r="C26" s="7">
        <v>6</v>
      </c>
      <c r="D26" s="7"/>
      <c r="E26" s="7">
        <v>11</v>
      </c>
      <c r="F26" s="7" t="s">
        <v>34</v>
      </c>
      <c r="G26" s="6" t="s">
        <v>46</v>
      </c>
      <c r="H26" s="5">
        <v>10099768722</v>
      </c>
      <c r="I26" s="5">
        <v>0</v>
      </c>
      <c r="J26" s="5">
        <v>0</v>
      </c>
      <c r="K26" s="5">
        <v>10099768722</v>
      </c>
      <c r="L26" s="5">
        <v>1500000000</v>
      </c>
      <c r="M26" s="5">
        <v>5122854311.3299999</v>
      </c>
      <c r="N26" s="5">
        <v>5122062411.3299999</v>
      </c>
      <c r="O26" s="5">
        <v>1816955580.3299999</v>
      </c>
      <c r="P26" s="5">
        <v>1810955580.3299999</v>
      </c>
      <c r="Q26" s="2">
        <f>N26/($K26-L26)</f>
        <v>0.59560466995196015</v>
      </c>
      <c r="R26" s="2">
        <f>O26/($K26-L26)</f>
        <v>0.21127958658723567</v>
      </c>
      <c r="S26" s="2">
        <f>P26/($K26-L26)</f>
        <v>0.21058189340571432</v>
      </c>
    </row>
    <row r="27" spans="1:19" ht="35.25" customHeight="1" x14ac:dyDescent="0.25">
      <c r="A27" s="7">
        <v>3901</v>
      </c>
      <c r="B27" s="7">
        <v>1000</v>
      </c>
      <c r="C27" s="7">
        <v>7</v>
      </c>
      <c r="D27" s="7"/>
      <c r="E27" s="7">
        <v>11</v>
      </c>
      <c r="F27" s="7" t="s">
        <v>34</v>
      </c>
      <c r="G27" s="6" t="s">
        <v>47</v>
      </c>
      <c r="H27" s="5">
        <v>790000000</v>
      </c>
      <c r="I27" s="5">
        <v>0</v>
      </c>
      <c r="J27" s="5">
        <v>0</v>
      </c>
      <c r="K27" s="5">
        <v>790000000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2">
        <f>N27/$K27</f>
        <v>0</v>
      </c>
      <c r="R27" s="2">
        <f t="shared" si="1"/>
        <v>0</v>
      </c>
      <c r="S27" s="2">
        <f t="shared" si="2"/>
        <v>0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34</v>
      </c>
      <c r="G28" s="6" t="s">
        <v>22</v>
      </c>
      <c r="H28" s="5">
        <v>148175068291</v>
      </c>
      <c r="I28" s="5">
        <v>0</v>
      </c>
      <c r="J28" s="5">
        <v>0</v>
      </c>
      <c r="K28" s="5">
        <v>148175068291</v>
      </c>
      <c r="L28" s="5">
        <v>0</v>
      </c>
      <c r="M28" s="5">
        <v>148175068291</v>
      </c>
      <c r="N28" s="5">
        <v>148175068291</v>
      </c>
      <c r="O28" s="5">
        <v>25193000000</v>
      </c>
      <c r="P28" s="5">
        <v>25193000000</v>
      </c>
      <c r="Q28" s="2">
        <f t="shared" ref="Q28:Q30" si="11">N28/$K28</f>
        <v>1</v>
      </c>
      <c r="R28" s="2">
        <f t="shared" si="1"/>
        <v>0.17002185516475443</v>
      </c>
      <c r="S28" s="2">
        <f t="shared" si="2"/>
        <v>0.17002185516475443</v>
      </c>
    </row>
    <row r="29" spans="1:19" ht="26.25" customHeight="1" x14ac:dyDescent="0.25">
      <c r="A29" s="7">
        <v>3902</v>
      </c>
      <c r="B29" s="7">
        <v>1000</v>
      </c>
      <c r="C29" s="7">
        <v>5</v>
      </c>
      <c r="D29" s="7"/>
      <c r="E29" s="7">
        <v>16</v>
      </c>
      <c r="F29" s="7" t="s">
        <v>35</v>
      </c>
      <c r="G29" s="6" t="s">
        <v>48</v>
      </c>
      <c r="H29" s="5">
        <v>52705000000</v>
      </c>
      <c r="I29" s="5">
        <v>0</v>
      </c>
      <c r="J29" s="5">
        <v>0</v>
      </c>
      <c r="K29" s="5">
        <v>52705000000</v>
      </c>
      <c r="L29" s="5">
        <v>0</v>
      </c>
      <c r="M29" s="5">
        <v>52499000000</v>
      </c>
      <c r="N29" s="5">
        <v>0</v>
      </c>
      <c r="O29" s="5">
        <v>0</v>
      </c>
      <c r="P29" s="5">
        <v>0</v>
      </c>
      <c r="Q29" s="2">
        <f t="shared" si="11"/>
        <v>0</v>
      </c>
      <c r="R29" s="2">
        <f t="shared" si="1"/>
        <v>0</v>
      </c>
      <c r="S29" s="2">
        <f t="shared" si="2"/>
        <v>0</v>
      </c>
    </row>
    <row r="30" spans="1:19" ht="22.5" x14ac:dyDescent="0.25">
      <c r="A30" s="7">
        <v>3902</v>
      </c>
      <c r="B30" s="7">
        <v>1000</v>
      </c>
      <c r="C30" s="7">
        <v>6</v>
      </c>
      <c r="D30" s="7"/>
      <c r="E30" s="7">
        <v>11</v>
      </c>
      <c r="F30" s="7" t="s">
        <v>34</v>
      </c>
      <c r="G30" s="6" t="s">
        <v>49</v>
      </c>
      <c r="H30" s="5">
        <v>7095000000</v>
      </c>
      <c r="I30" s="5">
        <v>0</v>
      </c>
      <c r="J30" s="5">
        <v>0</v>
      </c>
      <c r="K30" s="5">
        <v>7095000000</v>
      </c>
      <c r="L30" s="5">
        <v>0</v>
      </c>
      <c r="M30" s="5">
        <v>7095000000</v>
      </c>
      <c r="N30" s="5">
        <v>4800000000</v>
      </c>
      <c r="O30" s="5">
        <v>0</v>
      </c>
      <c r="P30" s="5">
        <v>0</v>
      </c>
      <c r="Q30" s="2">
        <f t="shared" si="11"/>
        <v>0.67653276955602537</v>
      </c>
      <c r="R30" s="2">
        <f t="shared" si="1"/>
        <v>0</v>
      </c>
      <c r="S30" s="2">
        <f t="shared" si="2"/>
        <v>0</v>
      </c>
    </row>
    <row r="31" spans="1:19" ht="22.5" x14ac:dyDescent="0.25">
      <c r="A31" s="7">
        <v>3902</v>
      </c>
      <c r="B31" s="7">
        <v>1000</v>
      </c>
      <c r="C31" s="7">
        <v>6</v>
      </c>
      <c r="D31" s="7"/>
      <c r="E31" s="7">
        <v>16</v>
      </c>
      <c r="F31" s="7" t="s">
        <v>35</v>
      </c>
      <c r="G31" s="6" t="s">
        <v>49</v>
      </c>
      <c r="H31" s="5">
        <v>50000000000</v>
      </c>
      <c r="I31" s="5">
        <v>0</v>
      </c>
      <c r="J31" s="5">
        <v>0</v>
      </c>
      <c r="K31" s="5">
        <v>50000000000</v>
      </c>
      <c r="L31" s="5">
        <v>0</v>
      </c>
      <c r="M31" s="5">
        <v>50000000000</v>
      </c>
      <c r="N31" s="5">
        <v>50000000000</v>
      </c>
      <c r="O31" s="5">
        <v>0</v>
      </c>
      <c r="P31" s="5">
        <v>0</v>
      </c>
      <c r="Q31" s="2">
        <f t="shared" ref="Q31:Q35" si="12">N31/$K31</f>
        <v>1</v>
      </c>
      <c r="R31" s="2">
        <f t="shared" ref="R31:R35" si="13">O31/$K31</f>
        <v>0</v>
      </c>
      <c r="S31" s="2">
        <f t="shared" ref="S31:S35" si="14">P31/$K31</f>
        <v>0</v>
      </c>
    </row>
    <row r="32" spans="1:19" ht="33.75" x14ac:dyDescent="0.25">
      <c r="A32" s="7">
        <v>3902</v>
      </c>
      <c r="B32" s="7">
        <v>1000</v>
      </c>
      <c r="C32" s="7">
        <v>7</v>
      </c>
      <c r="D32" s="7"/>
      <c r="E32" s="7">
        <v>11</v>
      </c>
      <c r="F32" s="7" t="s">
        <v>34</v>
      </c>
      <c r="G32" s="6" t="s">
        <v>50</v>
      </c>
      <c r="H32" s="5">
        <v>23795000000</v>
      </c>
      <c r="I32" s="5">
        <v>0</v>
      </c>
      <c r="J32" s="5">
        <v>0</v>
      </c>
      <c r="K32" s="5">
        <v>23795000000</v>
      </c>
      <c r="L32" s="5">
        <v>0</v>
      </c>
      <c r="M32" s="5">
        <v>20795000000</v>
      </c>
      <c r="N32" s="5">
        <v>20455000000</v>
      </c>
      <c r="O32" s="5">
        <v>0</v>
      </c>
      <c r="P32" s="5">
        <v>0</v>
      </c>
      <c r="Q32" s="2">
        <f t="shared" si="12"/>
        <v>0.85963437696995171</v>
      </c>
      <c r="R32" s="2">
        <f t="shared" si="13"/>
        <v>0</v>
      </c>
      <c r="S32" s="2">
        <f t="shared" si="14"/>
        <v>0</v>
      </c>
    </row>
    <row r="33" spans="1:19" ht="33.75" x14ac:dyDescent="0.25">
      <c r="A33" s="7">
        <v>3903</v>
      </c>
      <c r="B33" s="7">
        <v>1000</v>
      </c>
      <c r="C33" s="7">
        <v>4</v>
      </c>
      <c r="D33" s="7"/>
      <c r="E33" s="7">
        <v>11</v>
      </c>
      <c r="F33" s="7" t="s">
        <v>34</v>
      </c>
      <c r="G33" s="6" t="s">
        <v>51</v>
      </c>
      <c r="H33" s="5">
        <v>3000000000</v>
      </c>
      <c r="I33" s="5">
        <v>0</v>
      </c>
      <c r="J33" s="5">
        <v>0</v>
      </c>
      <c r="K33" s="5">
        <v>3000000000</v>
      </c>
      <c r="L33" s="5">
        <v>0</v>
      </c>
      <c r="M33" s="5">
        <v>3000000000</v>
      </c>
      <c r="N33" s="5">
        <v>3000000000</v>
      </c>
      <c r="O33" s="5">
        <v>3000000000</v>
      </c>
      <c r="P33" s="5">
        <v>3000000000</v>
      </c>
      <c r="Q33" s="2">
        <f t="shared" si="12"/>
        <v>1</v>
      </c>
      <c r="R33" s="2">
        <f t="shared" si="13"/>
        <v>1</v>
      </c>
      <c r="S33" s="2">
        <f t="shared" si="14"/>
        <v>1</v>
      </c>
    </row>
    <row r="34" spans="1:19" ht="33.75" x14ac:dyDescent="0.25">
      <c r="A34" s="7">
        <v>3904</v>
      </c>
      <c r="B34" s="7">
        <v>1000</v>
      </c>
      <c r="C34" s="7">
        <v>4</v>
      </c>
      <c r="D34" s="7"/>
      <c r="E34" s="7">
        <v>11</v>
      </c>
      <c r="F34" s="7" t="s">
        <v>34</v>
      </c>
      <c r="G34" s="6" t="s">
        <v>52</v>
      </c>
      <c r="H34" s="5">
        <v>7600000000</v>
      </c>
      <c r="I34" s="5">
        <v>0</v>
      </c>
      <c r="J34" s="5">
        <v>0</v>
      </c>
      <c r="K34" s="5">
        <v>7600000000</v>
      </c>
      <c r="L34" s="5">
        <v>0</v>
      </c>
      <c r="M34" s="5">
        <v>7600000000</v>
      </c>
      <c r="N34" s="5">
        <v>7600000000</v>
      </c>
      <c r="O34" s="5">
        <v>369810427</v>
      </c>
      <c r="P34" s="5">
        <v>369810427</v>
      </c>
      <c r="Q34" s="2">
        <f t="shared" ref="Q34" si="15">N34/$K34</f>
        <v>1</v>
      </c>
      <c r="R34" s="2">
        <f t="shared" ref="R34" si="16">O34/$K34</f>
        <v>4.8659266710526318E-2</v>
      </c>
      <c r="S34" s="2">
        <f t="shared" ref="S34" si="17">P34/$K34</f>
        <v>4.8659266710526318E-2</v>
      </c>
    </row>
    <row r="35" spans="1:19" ht="24" customHeight="1" x14ac:dyDescent="0.25">
      <c r="A35" s="7">
        <v>3904</v>
      </c>
      <c r="B35" s="7">
        <v>1000</v>
      </c>
      <c r="C35" s="7">
        <v>5</v>
      </c>
      <c r="D35" s="7"/>
      <c r="E35" s="7">
        <v>11</v>
      </c>
      <c r="F35" s="7" t="s">
        <v>34</v>
      </c>
      <c r="G35" s="6" t="s">
        <v>53</v>
      </c>
      <c r="H35" s="5">
        <v>2400000000</v>
      </c>
      <c r="I35" s="5">
        <v>0</v>
      </c>
      <c r="J35" s="5">
        <v>0</v>
      </c>
      <c r="K35" s="5">
        <v>2400000000</v>
      </c>
      <c r="L35" s="5">
        <v>0</v>
      </c>
      <c r="M35" s="5">
        <v>2400000000</v>
      </c>
      <c r="N35" s="5">
        <v>2400000000</v>
      </c>
      <c r="O35" s="5">
        <v>189573460</v>
      </c>
      <c r="P35" s="5">
        <v>189573460</v>
      </c>
      <c r="Q35" s="2">
        <f t="shared" si="12"/>
        <v>1</v>
      </c>
      <c r="R35" s="2">
        <f t="shared" si="13"/>
        <v>7.8988941666666673E-2</v>
      </c>
      <c r="S35" s="2">
        <f t="shared" si="14"/>
        <v>7.8988941666666673E-2</v>
      </c>
    </row>
    <row r="36" spans="1:19" x14ac:dyDescent="0.25">
      <c r="A36" s="19" t="s">
        <v>39</v>
      </c>
      <c r="B36" s="20"/>
      <c r="C36" s="20"/>
      <c r="D36" s="20"/>
      <c r="E36" s="20"/>
      <c r="F36" s="20"/>
      <c r="G36" s="21"/>
      <c r="H36" s="3">
        <f>SUM(H24:H35)</f>
        <v>314078000000</v>
      </c>
      <c r="I36" s="3">
        <f t="shared" ref="I36:P36" si="18">SUM(I24:I35)</f>
        <v>0</v>
      </c>
      <c r="J36" s="3">
        <f>SUM(J24:J35)</f>
        <v>0</v>
      </c>
      <c r="K36" s="3">
        <f t="shared" si="18"/>
        <v>314078000000</v>
      </c>
      <c r="L36" s="3">
        <f t="shared" si="18"/>
        <v>3000000000</v>
      </c>
      <c r="M36" s="3">
        <f t="shared" si="18"/>
        <v>301028628582.09998</v>
      </c>
      <c r="N36" s="3">
        <f t="shared" si="18"/>
        <v>245741824555.75</v>
      </c>
      <c r="O36" s="3">
        <f t="shared" si="18"/>
        <v>32918480147.330002</v>
      </c>
      <c r="P36" s="3">
        <f t="shared" si="18"/>
        <v>32912480147.330002</v>
      </c>
      <c r="Q36" s="4">
        <f>N36/(K36-L36)</f>
        <v>0.78996851129218393</v>
      </c>
      <c r="R36" s="4">
        <f>O36/($K36-L36)</f>
        <v>0.1058206628155318</v>
      </c>
      <c r="S36" s="4">
        <f>P36/($K36-L36)</f>
        <v>0.10580137504847659</v>
      </c>
    </row>
    <row r="37" spans="1:19" x14ac:dyDescent="0.25">
      <c r="A37" s="22" t="s">
        <v>40</v>
      </c>
      <c r="B37" s="23"/>
      <c r="C37" s="23"/>
      <c r="D37" s="23"/>
      <c r="E37" s="23"/>
      <c r="F37" s="23"/>
      <c r="G37" s="24"/>
      <c r="H37" s="18">
        <f>H36+H23+H17+H14</f>
        <v>337600041800</v>
      </c>
      <c r="I37" s="18">
        <f t="shared" ref="I37:P37" si="19">I36+I23+I17+I14</f>
        <v>74183000</v>
      </c>
      <c r="J37" s="18">
        <f t="shared" si="19"/>
        <v>74183000</v>
      </c>
      <c r="K37" s="18">
        <f>K36+K23+K17+K14</f>
        <v>337600041800</v>
      </c>
      <c r="L37" s="18">
        <f t="shared" si="19"/>
        <v>3800000000</v>
      </c>
      <c r="M37" s="18">
        <f t="shared" si="19"/>
        <v>318538038788.17999</v>
      </c>
      <c r="N37" s="18">
        <f t="shared" si="19"/>
        <v>253784633524.16</v>
      </c>
      <c r="O37" s="18">
        <f t="shared" si="19"/>
        <v>38367052163.350006</v>
      </c>
      <c r="P37" s="18">
        <f t="shared" si="19"/>
        <v>38348715211.350006</v>
      </c>
      <c r="Q37" s="17">
        <f>N37/($K$37-$L$37)</f>
        <v>0.76028940007208834</v>
      </c>
      <c r="R37" s="17">
        <f>O37/($K$37-$L$37)</f>
        <v>0.11494022576048103</v>
      </c>
      <c r="S37" s="17">
        <f>P37/($K$37-$L$37)</f>
        <v>0.11488529181888799</v>
      </c>
    </row>
    <row r="39" spans="1:19" x14ac:dyDescent="0.25">
      <c r="K39" s="14"/>
      <c r="L39" s="14"/>
      <c r="M39" s="14"/>
      <c r="N39" s="14"/>
      <c r="O39" s="14"/>
      <c r="P39" s="14"/>
    </row>
    <row r="41" spans="1:19" x14ac:dyDescent="0.25">
      <c r="H41" s="14"/>
      <c r="K41" s="15"/>
      <c r="L41" s="15"/>
      <c r="M41" s="15"/>
      <c r="N41" s="15"/>
      <c r="O41" s="15"/>
      <c r="P41" s="15"/>
    </row>
    <row r="42" spans="1:19" x14ac:dyDescent="0.25">
      <c r="H42" s="14"/>
      <c r="I42" s="15"/>
      <c r="J42" s="14"/>
      <c r="K42" s="15"/>
      <c r="L42" s="15"/>
      <c r="M42" s="15"/>
      <c r="N42" s="15"/>
      <c r="O42" s="15"/>
      <c r="P42" s="15"/>
    </row>
  </sheetData>
  <mergeCells count="10">
    <mergeCell ref="A1:S1"/>
    <mergeCell ref="A3:S3"/>
    <mergeCell ref="A4:S4"/>
    <mergeCell ref="A5:S5"/>
    <mergeCell ref="A6:S6"/>
    <mergeCell ref="A36:G36"/>
    <mergeCell ref="A37:G37"/>
    <mergeCell ref="A17:G17"/>
    <mergeCell ref="A23:G23"/>
    <mergeCell ref="A14:G1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2:S12 Q14:S14 Q17:S17 Q23:S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ABRIL 2018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2018-05-08T16:18:44Z</dcterms:modified>
</cp:coreProperties>
</file>