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FEBRERO 2017" sheetId="2" r:id="rId1"/>
  </sheets>
  <calcPr calcId="145621"/>
</workbook>
</file>

<file path=xl/calcChain.xml><?xml version="1.0" encoding="utf-8"?>
<calcChain xmlns="http://schemas.openxmlformats.org/spreadsheetml/2006/main">
  <c r="P28" i="2" l="1"/>
  <c r="P27" i="2"/>
  <c r="P26" i="2"/>
  <c r="P25" i="2"/>
  <c r="P24" i="2"/>
  <c r="P23" i="2"/>
  <c r="P21" i="2"/>
  <c r="P20" i="2"/>
  <c r="P19" i="2"/>
  <c r="P18" i="2"/>
  <c r="P16" i="2"/>
  <c r="P15" i="2"/>
  <c r="P13" i="2"/>
  <c r="P12" i="2"/>
  <c r="P11" i="2"/>
  <c r="P10" i="2"/>
  <c r="P9" i="2"/>
  <c r="P8" i="2"/>
  <c r="O28" i="2"/>
  <c r="O27" i="2"/>
  <c r="O26" i="2"/>
  <c r="O25" i="2"/>
  <c r="O24" i="2"/>
  <c r="O23" i="2"/>
  <c r="O21" i="2"/>
  <c r="O20" i="2"/>
  <c r="O19" i="2"/>
  <c r="O18" i="2"/>
  <c r="O16" i="2"/>
  <c r="O15" i="2"/>
  <c r="O13" i="2"/>
  <c r="O12" i="2"/>
  <c r="O11" i="2"/>
  <c r="O10" i="2"/>
  <c r="O9" i="2"/>
  <c r="O8" i="2"/>
  <c r="N24" i="2"/>
  <c r="N25" i="2"/>
  <c r="N26" i="2"/>
  <c r="N27" i="2"/>
  <c r="N28" i="2"/>
  <c r="N19" i="2"/>
  <c r="N20" i="2"/>
  <c r="N21" i="2"/>
  <c r="N16" i="2"/>
  <c r="N9" i="2"/>
  <c r="N10" i="2"/>
  <c r="N11" i="2"/>
  <c r="N12" i="2"/>
  <c r="N13" i="2"/>
  <c r="N23" i="2"/>
  <c r="N18" i="2"/>
  <c r="N15" i="2"/>
  <c r="N8" i="2"/>
  <c r="M29" i="2"/>
  <c r="P29" i="2" s="1"/>
  <c r="L29" i="2"/>
  <c r="O29" i="2" s="1"/>
  <c r="K29" i="2"/>
  <c r="J29" i="2"/>
  <c r="I29" i="2"/>
  <c r="H29" i="2"/>
  <c r="N29" i="2" l="1"/>
  <c r="H22" i="2"/>
  <c r="M17" i="2"/>
  <c r="L17" i="2"/>
  <c r="K17" i="2"/>
  <c r="J17" i="2"/>
  <c r="I17" i="2"/>
  <c r="H17" i="2"/>
  <c r="M14" i="2"/>
  <c r="L14" i="2"/>
  <c r="K14" i="2"/>
  <c r="J14" i="2"/>
  <c r="I14" i="2"/>
  <c r="H14" i="2"/>
  <c r="P14" i="2" l="1"/>
  <c r="N17" i="2"/>
  <c r="O17" i="2"/>
  <c r="N14" i="2"/>
  <c r="P17" i="2"/>
  <c r="O14" i="2"/>
  <c r="H30" i="2"/>
  <c r="J22" i="2"/>
  <c r="J30" i="2" l="1"/>
  <c r="I22" i="2" l="1"/>
  <c r="I30" i="2" l="1"/>
  <c r="M22" i="2"/>
  <c r="P22" i="2" s="1"/>
  <c r="K22" i="2"/>
  <c r="N22" i="2" s="1"/>
  <c r="L22" i="2"/>
  <c r="O22" i="2" s="1"/>
  <c r="K30" i="2" l="1"/>
  <c r="N30" i="2" s="1"/>
  <c r="M30" i="2" l="1"/>
  <c r="P30" i="2" s="1"/>
  <c r="L30" i="2"/>
  <c r="O30" i="2" s="1"/>
</calcChain>
</file>

<file path=xl/sharedStrings.xml><?xml version="1.0" encoding="utf-8"?>
<sst xmlns="http://schemas.openxmlformats.org/spreadsheetml/2006/main" count="62" uniqueCount="45">
  <si>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</si>
  <si>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</si>
  <si>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</si>
  <si>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</si>
  <si>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</si>
  <si>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</si>
  <si>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</si>
  <si>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</si>
  <si>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</si>
  <si>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</si>
  <si>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</si>
  <si>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</si>
  <si>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</si>
  <si>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</si>
  <si>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</si>
  <si>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</si>
  <si>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</si>
  <si>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</si>
  <si>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</si>
  <si>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</si>
  <si>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</si>
  <si>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APOYO FORTALECIMIENTO DE LA TRANSFERENCIA INTERNACIONAL DE CONOCIMIENTO A LOS ACTORES DEL SNCTI NIVEL NACIONAL</t>
  </si>
  <si>
    <t>CAPACITACION DE RECURSOS HUMANOS PARA LA INVESTIGACION.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</si>
  <si>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</si>
  <si>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</si>
  <si>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</si>
  <si>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</si>
  <si>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</si>
  <si>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</si>
  <si>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</si>
  <si>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</si>
  <si>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</si>
  <si>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</si>
  <si>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</si>
  <si>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</si>
  <si>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</si>
  <si>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TOTAL DE INVERSION</t>
  </si>
  <si>
    <t>TOTAL FUNCIONAMIENTO, TRASNFERENCIAS E INVERSION</t>
  </si>
  <si>
    <t>APR. BLOQUEADA</t>
  </si>
  <si>
    <t>CDP</t>
  </si>
  <si>
    <t>VIGENCIA 2017</t>
  </si>
  <si>
    <t>EJECUCION ACUMULADA A FEBRERO</t>
  </si>
  <si>
    <t>SIT.</t>
  </si>
  <si>
    <t>CSF</t>
  </si>
  <si>
    <t>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</si>
</sst>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165" fontId="2" fillId="0" borderId="0" xfId="0" applyNumberFormat="1" applyFont="1" applyFill="1" applyBorder="1"/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6</xdr:col>
      <xdr:colOff>1266190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Normal="100" workbookViewId="0">
      <pane ySplit="7" topLeftCell="A8" activePane="bottomLeft" state="frozen"/>
      <selection pane="bottomLeft" activeCell="G11" sqref="G11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5.5703125" customWidth="1"/>
    <col min="7" max="7" width="63" customWidth="1"/>
    <col min="8" max="8" width="17.42578125" customWidth="1"/>
    <col min="9" max="9" width="16.28515625" customWidth="1"/>
    <col min="10" max="10" width="18.85546875" customWidth="1"/>
    <col min="11" max="11" width="17.42578125" customWidth="1"/>
    <col min="12" max="13" width="16.140625" customWidth="1"/>
    <col min="14" max="14" width="12.85546875" bestFit="1" customWidth="1"/>
    <col min="15" max="15" width="13" customWidth="1"/>
    <col min="16" max="16" width="13.28515625" customWidth="1"/>
  </cols>
  <sheetData>
    <row r="1" spans="1:16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x14ac:dyDescent="0.25">
      <c r="A2" s="13"/>
      <c r="B2" s="13"/>
      <c r="C2" s="13"/>
      <c r="D2" s="13"/>
      <c r="E2" s="13"/>
      <c r="F2" s="15"/>
      <c r="G2" s="13"/>
      <c r="H2" s="13"/>
      <c r="I2" s="13"/>
      <c r="J2" s="14"/>
      <c r="K2" s="13"/>
      <c r="L2" s="13"/>
      <c r="M2" s="13"/>
      <c r="N2" s="13"/>
      <c r="O2" s="13"/>
    </row>
    <row r="3" spans="1:16" x14ac:dyDescent="0.25">
      <c r="A3" s="23" t="s">
        <v>41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16" ht="15" customHeight="1" x14ac:dyDescent="0.25">
      <c r="A4" s="24" t="s">
        <v>40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15" customHeight="1" x14ac:dyDescent="0.25">
      <c r="A5" s="24" t="s">
        <v>27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15" customHeight="1" x14ac:dyDescent="0.25">
      <c r="A6" s="25" t="s">
        <v>28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29</v>
      </c>
      <c r="F7" s="1" t="s">
        <v>42</v>
      </c>
      <c r="G7" s="1" t="s">
        <v>4</v>
      </c>
      <c r="H7" s="1" t="s">
        <v>5</v>
      </c>
      <c r="I7" s="1" t="s">
        <v>38</v>
      </c>
      <c r="J7" s="1" t="s">
        <v>39</v>
      </c>
      <c r="K7" s="1" t="s">
        <v>6</v>
      </c>
      <c r="L7" s="1" t="s">
        <v>7</v>
      </c>
      <c r="M7" s="1" t="s">
        <v>8</v>
      </c>
      <c r="N7" s="1" t="s">
        <v>30</v>
      </c>
      <c r="O7" s="1" t="s">
        <v>31</v>
      </c>
      <c r="P7" s="1" t="s">
        <v>32</v>
      </c>
    </row>
    <row r="8" spans="1:16" x14ac:dyDescent="0.25">
      <c r="A8" s="10">
        <v>1</v>
      </c>
      <c r="B8" s="10">
        <v>0</v>
      </c>
      <c r="C8" s="10">
        <v>1</v>
      </c>
      <c r="D8" s="10">
        <v>1</v>
      </c>
      <c r="E8" s="10">
        <v>10</v>
      </c>
      <c r="F8" s="10" t="s">
        <v>43</v>
      </c>
      <c r="G8" s="11" t="s">
        <v>9</v>
      </c>
      <c r="H8" s="7">
        <v>4859353092</v>
      </c>
      <c r="I8" s="7">
        <v>0</v>
      </c>
      <c r="J8" s="7">
        <v>4859353092</v>
      </c>
      <c r="K8" s="7">
        <v>697890542</v>
      </c>
      <c r="L8" s="7">
        <v>697890542</v>
      </c>
      <c r="M8" s="7">
        <v>697890542</v>
      </c>
      <c r="N8" s="2">
        <f>K8/$H8</f>
        <v>0.14361799375084391</v>
      </c>
      <c r="O8" s="2">
        <f>L8/$H8</f>
        <v>0.14361799375084391</v>
      </c>
      <c r="P8" s="2">
        <f>M8/$H8</f>
        <v>0.14361799375084391</v>
      </c>
    </row>
    <row r="9" spans="1:16" x14ac:dyDescent="0.25">
      <c r="A9" s="10">
        <v>1</v>
      </c>
      <c r="B9" s="10">
        <v>0</v>
      </c>
      <c r="C9" s="10">
        <v>1</v>
      </c>
      <c r="D9" s="10">
        <v>4</v>
      </c>
      <c r="E9" s="10">
        <v>10</v>
      </c>
      <c r="F9" s="10" t="s">
        <v>43</v>
      </c>
      <c r="G9" s="11" t="s">
        <v>10</v>
      </c>
      <c r="H9" s="7">
        <v>489848250</v>
      </c>
      <c r="I9" s="7">
        <v>0</v>
      </c>
      <c r="J9" s="7">
        <v>489848250</v>
      </c>
      <c r="K9" s="7">
        <v>78140112</v>
      </c>
      <c r="L9" s="7">
        <v>78140112</v>
      </c>
      <c r="M9" s="7">
        <v>78140112</v>
      </c>
      <c r="N9" s="2">
        <f t="shared" ref="N9:N13" si="0">K9/$H9</f>
        <v>0.15951901838987892</v>
      </c>
      <c r="O9" s="2">
        <f t="shared" ref="O9:O29" si="1">L9/$H9</f>
        <v>0.15951901838987892</v>
      </c>
      <c r="P9" s="2">
        <f t="shared" ref="P9:P29" si="2">M9/$H9</f>
        <v>0.15951901838987892</v>
      </c>
    </row>
    <row r="10" spans="1:16" x14ac:dyDescent="0.25">
      <c r="A10" s="10">
        <v>1</v>
      </c>
      <c r="B10" s="10">
        <v>0</v>
      </c>
      <c r="C10" s="10">
        <v>1</v>
      </c>
      <c r="D10" s="10">
        <v>5</v>
      </c>
      <c r="E10" s="10">
        <v>10</v>
      </c>
      <c r="F10" s="10" t="s">
        <v>43</v>
      </c>
      <c r="G10" s="11" t="s">
        <v>11</v>
      </c>
      <c r="H10" s="7">
        <v>2604758456</v>
      </c>
      <c r="I10" s="7">
        <v>0</v>
      </c>
      <c r="J10" s="7">
        <v>2604758456</v>
      </c>
      <c r="K10" s="7">
        <v>217114826</v>
      </c>
      <c r="L10" s="7">
        <v>217114826</v>
      </c>
      <c r="M10" s="7">
        <v>217114826</v>
      </c>
      <c r="N10" s="2">
        <f t="shared" si="0"/>
        <v>8.3353151421730137E-2</v>
      </c>
      <c r="O10" s="2">
        <f t="shared" si="1"/>
        <v>8.3353151421730137E-2</v>
      </c>
      <c r="P10" s="2">
        <f t="shared" si="2"/>
        <v>8.3353151421730137E-2</v>
      </c>
    </row>
    <row r="11" spans="1:16" x14ac:dyDescent="0.25">
      <c r="A11" s="10">
        <v>1</v>
      </c>
      <c r="B11" s="10">
        <v>0</v>
      </c>
      <c r="C11" s="10">
        <v>1</v>
      </c>
      <c r="D11" s="10">
        <v>9</v>
      </c>
      <c r="E11" s="10">
        <v>10</v>
      </c>
      <c r="F11" s="10" t="s">
        <v>43</v>
      </c>
      <c r="G11" s="11" t="s">
        <v>12</v>
      </c>
      <c r="H11" s="7">
        <v>70000000</v>
      </c>
      <c r="I11" s="7">
        <v>0</v>
      </c>
      <c r="J11" s="7">
        <v>70000000</v>
      </c>
      <c r="K11" s="7">
        <v>31895915</v>
      </c>
      <c r="L11" s="7">
        <v>31895915</v>
      </c>
      <c r="M11" s="7">
        <v>31895915</v>
      </c>
      <c r="N11" s="2">
        <f t="shared" si="0"/>
        <v>0.45565592857142856</v>
      </c>
      <c r="O11" s="2">
        <f t="shared" si="1"/>
        <v>0.45565592857142856</v>
      </c>
      <c r="P11" s="2">
        <f t="shared" si="2"/>
        <v>0.45565592857142856</v>
      </c>
    </row>
    <row r="12" spans="1:16" x14ac:dyDescent="0.25">
      <c r="A12" s="10">
        <v>1</v>
      </c>
      <c r="B12" s="10">
        <v>0</v>
      </c>
      <c r="C12" s="10">
        <v>2</v>
      </c>
      <c r="D12" s="10"/>
      <c r="E12" s="10">
        <v>10</v>
      </c>
      <c r="F12" s="10" t="s">
        <v>43</v>
      </c>
      <c r="G12" s="11" t="s">
        <v>13</v>
      </c>
      <c r="H12" s="7">
        <v>7817084500</v>
      </c>
      <c r="I12" s="7">
        <v>0</v>
      </c>
      <c r="J12" s="7">
        <v>5236491546</v>
      </c>
      <c r="K12" s="7">
        <v>5167469408</v>
      </c>
      <c r="L12" s="7">
        <v>429025747</v>
      </c>
      <c r="M12" s="7">
        <v>429025747</v>
      </c>
      <c r="N12" s="2">
        <f t="shared" si="0"/>
        <v>0.66104817058073251</v>
      </c>
      <c r="O12" s="2">
        <f t="shared" si="1"/>
        <v>5.4883089341045244E-2</v>
      </c>
      <c r="P12" s="2">
        <f t="shared" si="2"/>
        <v>5.4883089341045244E-2</v>
      </c>
    </row>
    <row r="13" spans="1:16" x14ac:dyDescent="0.25">
      <c r="A13" s="10">
        <v>1</v>
      </c>
      <c r="B13" s="10">
        <v>0</v>
      </c>
      <c r="C13" s="10">
        <v>5</v>
      </c>
      <c r="D13" s="10"/>
      <c r="E13" s="10">
        <v>10</v>
      </c>
      <c r="F13" s="10" t="s">
        <v>43</v>
      </c>
      <c r="G13" s="11" t="s">
        <v>14</v>
      </c>
      <c r="H13" s="7">
        <v>2209754647</v>
      </c>
      <c r="I13" s="7">
        <v>0</v>
      </c>
      <c r="J13" s="7">
        <v>2209754647</v>
      </c>
      <c r="K13" s="7">
        <v>377503851</v>
      </c>
      <c r="L13" s="7">
        <v>377503851</v>
      </c>
      <c r="M13" s="7">
        <v>377503851</v>
      </c>
      <c r="N13" s="2">
        <f t="shared" si="0"/>
        <v>0.17083518820177868</v>
      </c>
      <c r="O13" s="2">
        <f t="shared" si="1"/>
        <v>0.17083518820177868</v>
      </c>
      <c r="P13" s="2">
        <f t="shared" si="2"/>
        <v>0.17083518820177868</v>
      </c>
    </row>
    <row r="14" spans="1:16" x14ac:dyDescent="0.25">
      <c r="A14" s="17" t="s">
        <v>33</v>
      </c>
      <c r="B14" s="18"/>
      <c r="C14" s="18"/>
      <c r="D14" s="18"/>
      <c r="E14" s="18"/>
      <c r="F14" s="18"/>
      <c r="G14" s="19"/>
      <c r="H14" s="3">
        <f t="shared" ref="H14:M14" si="3">SUM(H8:H13)</f>
        <v>18050798945</v>
      </c>
      <c r="I14" s="3">
        <f t="shared" si="3"/>
        <v>0</v>
      </c>
      <c r="J14" s="3">
        <f t="shared" si="3"/>
        <v>15470205991</v>
      </c>
      <c r="K14" s="3">
        <f t="shared" si="3"/>
        <v>6570014654</v>
      </c>
      <c r="L14" s="3">
        <f t="shared" si="3"/>
        <v>1831570993</v>
      </c>
      <c r="M14" s="3">
        <f t="shared" si="3"/>
        <v>1831570993</v>
      </c>
      <c r="N14" s="4">
        <f>K14/H14</f>
        <v>0.36397362100251346</v>
      </c>
      <c r="O14" s="4">
        <f t="shared" si="1"/>
        <v>0.10146758592684552</v>
      </c>
      <c r="P14" s="4">
        <f t="shared" si="2"/>
        <v>0.10146758592684552</v>
      </c>
    </row>
    <row r="15" spans="1:16" x14ac:dyDescent="0.25">
      <c r="A15" s="9">
        <v>2</v>
      </c>
      <c r="B15" s="9">
        <v>0</v>
      </c>
      <c r="C15" s="9">
        <v>3</v>
      </c>
      <c r="D15" s="9"/>
      <c r="E15" s="9">
        <v>10</v>
      </c>
      <c r="F15" s="9" t="s">
        <v>43</v>
      </c>
      <c r="G15" s="8" t="s">
        <v>15</v>
      </c>
      <c r="H15" s="7">
        <v>50000000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2">
        <f>K15/$H15</f>
        <v>0</v>
      </c>
      <c r="O15" s="2">
        <f t="shared" si="1"/>
        <v>0</v>
      </c>
      <c r="P15" s="2">
        <f t="shared" si="2"/>
        <v>0</v>
      </c>
    </row>
    <row r="16" spans="1:16" x14ac:dyDescent="0.25">
      <c r="A16" s="9">
        <v>2</v>
      </c>
      <c r="B16" s="9">
        <v>0</v>
      </c>
      <c r="C16" s="9">
        <v>4</v>
      </c>
      <c r="D16" s="9"/>
      <c r="E16" s="9">
        <v>10</v>
      </c>
      <c r="F16" s="9" t="s">
        <v>43</v>
      </c>
      <c r="G16" s="8" t="s">
        <v>16</v>
      </c>
      <c r="H16" s="7">
        <v>3106026511</v>
      </c>
      <c r="I16" s="7">
        <v>0</v>
      </c>
      <c r="J16" s="7">
        <v>1636346285.49</v>
      </c>
      <c r="K16" s="7">
        <v>585227281.48000002</v>
      </c>
      <c r="L16" s="7">
        <v>167501760.74000001</v>
      </c>
      <c r="M16" s="7">
        <v>152099549.93000001</v>
      </c>
      <c r="N16" s="2">
        <f>K16/$H16</f>
        <v>0.18841670520435555</v>
      </c>
      <c r="O16" s="2">
        <f t="shared" si="1"/>
        <v>5.3927988105314663E-2</v>
      </c>
      <c r="P16" s="2">
        <f t="shared" si="2"/>
        <v>4.8969173119205227E-2</v>
      </c>
    </row>
    <row r="17" spans="1:16" x14ac:dyDescent="0.25">
      <c r="A17" s="17" t="s">
        <v>34</v>
      </c>
      <c r="B17" s="18"/>
      <c r="C17" s="18"/>
      <c r="D17" s="18"/>
      <c r="E17" s="18"/>
      <c r="F17" s="18"/>
      <c r="G17" s="19"/>
      <c r="H17" s="3">
        <f t="shared" ref="H17:M17" si="4">SUM(H15:H16)</f>
        <v>3156026511</v>
      </c>
      <c r="I17" s="3">
        <f t="shared" si="4"/>
        <v>0</v>
      </c>
      <c r="J17" s="3">
        <f t="shared" si="4"/>
        <v>1636346285.49</v>
      </c>
      <c r="K17" s="3">
        <f t="shared" si="4"/>
        <v>585227281.48000002</v>
      </c>
      <c r="L17" s="3">
        <f t="shared" si="4"/>
        <v>167501760.74000001</v>
      </c>
      <c r="M17" s="3">
        <f t="shared" si="4"/>
        <v>152099549.93000001</v>
      </c>
      <c r="N17" s="4">
        <f>K17/H17</f>
        <v>0.18543167474679051</v>
      </c>
      <c r="O17" s="4">
        <f t="shared" si="1"/>
        <v>5.3073622847016701E-2</v>
      </c>
      <c r="P17" s="4">
        <f t="shared" si="2"/>
        <v>4.8193368908617515E-2</v>
      </c>
    </row>
    <row r="18" spans="1:16" x14ac:dyDescent="0.25">
      <c r="A18" s="9">
        <v>3</v>
      </c>
      <c r="B18" s="9">
        <v>1</v>
      </c>
      <c r="C18" s="9">
        <v>1</v>
      </c>
      <c r="D18" s="9">
        <v>3</v>
      </c>
      <c r="E18" s="9">
        <v>10</v>
      </c>
      <c r="F18" s="9" t="s">
        <v>43</v>
      </c>
      <c r="G18" s="8" t="s">
        <v>17</v>
      </c>
      <c r="H18" s="7">
        <v>63000000</v>
      </c>
      <c r="I18" s="7">
        <v>0</v>
      </c>
      <c r="J18" s="7">
        <v>63000000</v>
      </c>
      <c r="K18" s="7">
        <v>63000000</v>
      </c>
      <c r="L18" s="7">
        <v>63000000</v>
      </c>
      <c r="M18" s="7">
        <v>63000000</v>
      </c>
      <c r="N18" s="2">
        <f>K18/$H18</f>
        <v>1</v>
      </c>
      <c r="O18" s="2">
        <f t="shared" si="1"/>
        <v>1</v>
      </c>
      <c r="P18" s="2">
        <f t="shared" si="2"/>
        <v>1</v>
      </c>
    </row>
    <row r="19" spans="1:16" ht="22.5" x14ac:dyDescent="0.25">
      <c r="A19" s="9">
        <v>3</v>
      </c>
      <c r="B19" s="9">
        <v>1</v>
      </c>
      <c r="C19" s="9">
        <v>1</v>
      </c>
      <c r="D19" s="9">
        <v>4</v>
      </c>
      <c r="E19" s="9">
        <v>10</v>
      </c>
      <c r="F19" s="9" t="s">
        <v>43</v>
      </c>
      <c r="G19" s="8" t="s">
        <v>18</v>
      </c>
      <c r="H19" s="7">
        <v>70000000</v>
      </c>
      <c r="I19" s="7">
        <v>0</v>
      </c>
      <c r="J19" s="7">
        <v>70000000</v>
      </c>
      <c r="K19" s="7">
        <v>70000000</v>
      </c>
      <c r="L19" s="7">
        <v>70000000</v>
      </c>
      <c r="M19" s="7">
        <v>70000000</v>
      </c>
      <c r="N19" s="2">
        <f t="shared" ref="N19:N21" si="5">K19/$H19</f>
        <v>1</v>
      </c>
      <c r="O19" s="2">
        <f t="shared" si="1"/>
        <v>1</v>
      </c>
      <c r="P19" s="2">
        <f t="shared" si="2"/>
        <v>1</v>
      </c>
    </row>
    <row r="20" spans="1:16" x14ac:dyDescent="0.25">
      <c r="A20" s="9">
        <v>3</v>
      </c>
      <c r="B20" s="9">
        <v>2</v>
      </c>
      <c r="C20" s="9">
        <v>1</v>
      </c>
      <c r="D20" s="9">
        <v>1</v>
      </c>
      <c r="E20" s="9">
        <v>11</v>
      </c>
      <c r="F20" s="9" t="s">
        <v>44</v>
      </c>
      <c r="G20" s="8" t="s">
        <v>19</v>
      </c>
      <c r="H20" s="7">
        <v>573000000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2">
        <f t="shared" si="5"/>
        <v>0</v>
      </c>
      <c r="O20" s="2">
        <f t="shared" si="1"/>
        <v>0</v>
      </c>
      <c r="P20" s="2">
        <f t="shared" si="2"/>
        <v>0</v>
      </c>
    </row>
    <row r="21" spans="1:16" x14ac:dyDescent="0.25">
      <c r="A21" s="9">
        <v>3</v>
      </c>
      <c r="B21" s="9">
        <v>6</v>
      </c>
      <c r="C21" s="9">
        <v>1</v>
      </c>
      <c r="D21" s="9">
        <v>1</v>
      </c>
      <c r="E21" s="9">
        <v>10</v>
      </c>
      <c r="F21" s="9" t="s">
        <v>43</v>
      </c>
      <c r="G21" s="8" t="s">
        <v>20</v>
      </c>
      <c r="H21" s="7">
        <v>207000000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2">
        <f t="shared" si="5"/>
        <v>0</v>
      </c>
      <c r="O21" s="2">
        <f t="shared" si="1"/>
        <v>0</v>
      </c>
      <c r="P21" s="2">
        <f t="shared" si="2"/>
        <v>0</v>
      </c>
    </row>
    <row r="22" spans="1:16" x14ac:dyDescent="0.25">
      <c r="A22" s="17" t="s">
        <v>35</v>
      </c>
      <c r="B22" s="18"/>
      <c r="C22" s="18"/>
      <c r="D22" s="18"/>
      <c r="E22" s="18"/>
      <c r="F22" s="18"/>
      <c r="G22" s="19"/>
      <c r="H22" s="3">
        <f>SUM(H18:H21)</f>
        <v>913000000</v>
      </c>
      <c r="I22" s="3">
        <f>SUM(I18:I21)</f>
        <v>0</v>
      </c>
      <c r="J22" s="3">
        <f>SUM(J18:J21)</f>
        <v>133000000</v>
      </c>
      <c r="K22" s="3">
        <f t="shared" ref="K22:L22" si="6">SUM(K18:K21)</f>
        <v>133000000</v>
      </c>
      <c r="L22" s="3">
        <f t="shared" si="6"/>
        <v>133000000</v>
      </c>
      <c r="M22" s="3">
        <f>SUM(M18:M21)</f>
        <v>133000000</v>
      </c>
      <c r="N22" s="4">
        <f>K22/H22</f>
        <v>0.14567360350492881</v>
      </c>
      <c r="O22" s="4">
        <f t="shared" si="1"/>
        <v>0.14567360350492881</v>
      </c>
      <c r="P22" s="4">
        <f t="shared" si="2"/>
        <v>0.14567360350492881</v>
      </c>
    </row>
    <row r="23" spans="1:16" x14ac:dyDescent="0.25">
      <c r="A23" s="9">
        <v>3901</v>
      </c>
      <c r="B23" s="9">
        <v>1000</v>
      </c>
      <c r="C23" s="9">
        <v>2</v>
      </c>
      <c r="D23" s="9"/>
      <c r="E23" s="10">
        <v>11</v>
      </c>
      <c r="F23" s="10" t="s">
        <v>43</v>
      </c>
      <c r="G23" s="11" t="s">
        <v>23</v>
      </c>
      <c r="H23" s="12">
        <v>4795902012</v>
      </c>
      <c r="I23" s="7">
        <v>0</v>
      </c>
      <c r="J23" s="7">
        <v>4166843528</v>
      </c>
      <c r="K23" s="7">
        <v>4073971930</v>
      </c>
      <c r="L23" s="7">
        <v>372952918</v>
      </c>
      <c r="M23" s="7">
        <v>371190923</v>
      </c>
      <c r="N23" s="2">
        <f>K23/$H23</f>
        <v>0.84946938444663123</v>
      </c>
      <c r="O23" s="2">
        <f t="shared" si="1"/>
        <v>7.7764916186114932E-2</v>
      </c>
      <c r="P23" s="2">
        <f t="shared" si="2"/>
        <v>7.7397520231070147E-2</v>
      </c>
    </row>
    <row r="24" spans="1:16" ht="22.5" x14ac:dyDescent="0.25">
      <c r="A24" s="9">
        <v>3901</v>
      </c>
      <c r="B24" s="9">
        <v>1000</v>
      </c>
      <c r="C24" s="9">
        <v>3</v>
      </c>
      <c r="D24" s="9"/>
      <c r="E24" s="9">
        <v>11</v>
      </c>
      <c r="F24" s="9" t="s">
        <v>43</v>
      </c>
      <c r="G24" s="8" t="s">
        <v>21</v>
      </c>
      <c r="H24" s="7">
        <v>2000000000</v>
      </c>
      <c r="I24" s="7">
        <v>0</v>
      </c>
      <c r="J24" s="7">
        <v>2000000000</v>
      </c>
      <c r="K24" s="7">
        <v>2000000000</v>
      </c>
      <c r="L24" s="7">
        <v>0</v>
      </c>
      <c r="M24" s="7">
        <v>0</v>
      </c>
      <c r="N24" s="2">
        <f t="shared" ref="N24:N28" si="7">K24/$H24</f>
        <v>1</v>
      </c>
      <c r="O24" s="2">
        <f t="shared" si="1"/>
        <v>0</v>
      </c>
      <c r="P24" s="2">
        <f t="shared" si="2"/>
        <v>0</v>
      </c>
    </row>
    <row r="25" spans="1:16" ht="22.5" x14ac:dyDescent="0.25">
      <c r="A25" s="9">
        <v>3901</v>
      </c>
      <c r="B25" s="9">
        <v>1000</v>
      </c>
      <c r="C25" s="9">
        <v>4</v>
      </c>
      <c r="D25" s="9"/>
      <c r="E25" s="9">
        <v>11</v>
      </c>
      <c r="F25" s="9" t="s">
        <v>43</v>
      </c>
      <c r="G25" s="8" t="s">
        <v>24</v>
      </c>
      <c r="H25" s="7">
        <v>5990819908</v>
      </c>
      <c r="I25" s="7">
        <v>0</v>
      </c>
      <c r="J25" s="7">
        <v>3625211115.5500002</v>
      </c>
      <c r="K25" s="7">
        <v>2363307596.5500002</v>
      </c>
      <c r="L25" s="7">
        <v>0</v>
      </c>
      <c r="M25" s="7">
        <v>0</v>
      </c>
      <c r="N25" s="2">
        <f t="shared" si="7"/>
        <v>0.39448817237755635</v>
      </c>
      <c r="O25" s="2">
        <f t="shared" si="1"/>
        <v>0</v>
      </c>
      <c r="P25" s="2">
        <f t="shared" si="2"/>
        <v>0</v>
      </c>
    </row>
    <row r="26" spans="1:16" x14ac:dyDescent="0.25">
      <c r="A26" s="9">
        <v>3902</v>
      </c>
      <c r="B26" s="9">
        <v>1000</v>
      </c>
      <c r="C26" s="9">
        <v>1</v>
      </c>
      <c r="D26" s="9"/>
      <c r="E26" s="9">
        <v>11</v>
      </c>
      <c r="F26" s="9" t="s">
        <v>43</v>
      </c>
      <c r="G26" s="8" t="s">
        <v>22</v>
      </c>
      <c r="H26" s="7">
        <v>236527149229</v>
      </c>
      <c r="I26" s="7">
        <v>0</v>
      </c>
      <c r="J26" s="7">
        <v>181080168127</v>
      </c>
      <c r="K26" s="7">
        <v>181080168127</v>
      </c>
      <c r="L26" s="7">
        <v>0</v>
      </c>
      <c r="M26" s="7">
        <v>0</v>
      </c>
      <c r="N26" s="2">
        <f t="shared" si="7"/>
        <v>0.76557878753987119</v>
      </c>
      <c r="O26" s="2">
        <f t="shared" si="1"/>
        <v>0</v>
      </c>
      <c r="P26" s="2">
        <f t="shared" si="2"/>
        <v>0</v>
      </c>
    </row>
    <row r="27" spans="1:16" x14ac:dyDescent="0.25">
      <c r="A27" s="9">
        <v>3902</v>
      </c>
      <c r="B27" s="9">
        <v>1000</v>
      </c>
      <c r="C27" s="9">
        <v>1</v>
      </c>
      <c r="D27" s="9"/>
      <c r="E27" s="9">
        <v>11</v>
      </c>
      <c r="F27" s="9" t="s">
        <v>44</v>
      </c>
      <c r="G27" s="8" t="s">
        <v>22</v>
      </c>
      <c r="H27" s="7">
        <v>27684340424</v>
      </c>
      <c r="I27" s="7">
        <v>0</v>
      </c>
      <c r="J27" s="7">
        <v>27684340423</v>
      </c>
      <c r="K27" s="7">
        <v>27684340423</v>
      </c>
      <c r="L27" s="7">
        <v>0</v>
      </c>
      <c r="M27" s="7">
        <v>0</v>
      </c>
      <c r="N27" s="2">
        <f t="shared" si="7"/>
        <v>0.99999999996387845</v>
      </c>
      <c r="O27" s="2">
        <f t="shared" si="1"/>
        <v>0</v>
      </c>
      <c r="P27" s="2">
        <f t="shared" si="2"/>
        <v>0</v>
      </c>
    </row>
    <row r="28" spans="1:16" ht="22.5" x14ac:dyDescent="0.25">
      <c r="A28" s="9">
        <v>3902</v>
      </c>
      <c r="B28" s="9">
        <v>1000</v>
      </c>
      <c r="C28" s="9">
        <v>4</v>
      </c>
      <c r="D28" s="9"/>
      <c r="E28" s="9">
        <v>16</v>
      </c>
      <c r="F28" s="9" t="s">
        <v>44</v>
      </c>
      <c r="G28" s="8" t="s">
        <v>25</v>
      </c>
      <c r="H28" s="7">
        <v>60000000000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2">
        <f t="shared" si="7"/>
        <v>0</v>
      </c>
      <c r="O28" s="2">
        <f t="shared" si="1"/>
        <v>0</v>
      </c>
      <c r="P28" s="2">
        <f t="shared" si="2"/>
        <v>0</v>
      </c>
    </row>
    <row r="29" spans="1:16" x14ac:dyDescent="0.25">
      <c r="A29" s="17" t="s">
        <v>36</v>
      </c>
      <c r="B29" s="18"/>
      <c r="C29" s="18"/>
      <c r="D29" s="18"/>
      <c r="E29" s="18"/>
      <c r="F29" s="18"/>
      <c r="G29" s="19"/>
      <c r="H29" s="3">
        <f>SUM(H23:H28)</f>
        <v>336998211573</v>
      </c>
      <c r="I29" s="3">
        <f t="shared" ref="I29:M29" si="8">SUM(I23:I28)</f>
        <v>0</v>
      </c>
      <c r="J29" s="3">
        <f t="shared" si="8"/>
        <v>218556563193.54999</v>
      </c>
      <c r="K29" s="3">
        <f t="shared" si="8"/>
        <v>217201788076.54999</v>
      </c>
      <c r="L29" s="3">
        <f t="shared" si="8"/>
        <v>372952918</v>
      </c>
      <c r="M29" s="3">
        <f t="shared" si="8"/>
        <v>371190923</v>
      </c>
      <c r="N29" s="4">
        <f>K29/H29</f>
        <v>0.64451911202353696</v>
      </c>
      <c r="O29" s="4">
        <f t="shared" si="1"/>
        <v>1.1066910897217373E-3</v>
      </c>
      <c r="P29" s="4">
        <f t="shared" si="2"/>
        <v>1.1014625901644977E-3</v>
      </c>
    </row>
    <row r="30" spans="1:16" x14ac:dyDescent="0.25">
      <c r="A30" s="20" t="s">
        <v>37</v>
      </c>
      <c r="B30" s="21"/>
      <c r="C30" s="21"/>
      <c r="D30" s="21"/>
      <c r="E30" s="21"/>
      <c r="F30" s="21"/>
      <c r="G30" s="22"/>
      <c r="H30" s="5">
        <f t="shared" ref="H30:M30" si="9">H29+H22+H17+H14</f>
        <v>359118037029</v>
      </c>
      <c r="I30" s="5">
        <f t="shared" si="9"/>
        <v>0</v>
      </c>
      <c r="J30" s="5">
        <f t="shared" si="9"/>
        <v>235796115470.03998</v>
      </c>
      <c r="K30" s="5">
        <f t="shared" si="9"/>
        <v>224490030012.03</v>
      </c>
      <c r="L30" s="5">
        <f t="shared" si="9"/>
        <v>2505025671.7399998</v>
      </c>
      <c r="M30" s="5">
        <f t="shared" si="9"/>
        <v>2487861465.9300003</v>
      </c>
      <c r="N30" s="6">
        <f>K30/($H$30-$I$30)</f>
        <v>0.62511488386728309</v>
      </c>
      <c r="O30" s="6">
        <f>L30/($H$30-$I$30)</f>
        <v>6.9754938862558735E-3</v>
      </c>
      <c r="P30" s="6">
        <f>M30/($H$30-$I$30)</f>
        <v>6.9276984428635006E-3</v>
      </c>
    </row>
    <row r="32" spans="1:16" x14ac:dyDescent="0.25">
      <c r="H32" s="16"/>
      <c r="I32" s="16"/>
      <c r="J32" s="16"/>
      <c r="K32" s="16"/>
      <c r="L32" s="16"/>
      <c r="M32" s="16"/>
    </row>
    <row r="34" spans="8:13" x14ac:dyDescent="0.25">
      <c r="H34" s="26"/>
      <c r="I34" s="26"/>
      <c r="J34" s="26"/>
      <c r="K34" s="26"/>
      <c r="L34" s="26"/>
      <c r="M34" s="26"/>
    </row>
  </sheetData>
  <mergeCells count="10">
    <mergeCell ref="A1:P1"/>
    <mergeCell ref="A3:P3"/>
    <mergeCell ref="A4:P4"/>
    <mergeCell ref="A5:P5"/>
    <mergeCell ref="A6:P6"/>
    <mergeCell ref="A29:G29"/>
    <mergeCell ref="A30:G30"/>
    <mergeCell ref="A17:G17"/>
    <mergeCell ref="A22:G22"/>
    <mergeCell ref="A14:G14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FEBRERO 2017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2017-03-02T18:59:47Z</dcterms:modified>
</cp:coreProperties>
</file>