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60" windowWidth="19440" windowHeight="9675" firstSheet="2" activeTab="2"/>
  </bookViews>
  <sheets>
    <sheet name="Banco preliminar de eleg entero" sheetId="5" state="hidden" r:id="rId1"/>
    <sheet name="Banco preliminar de eleg decima" sheetId="2" state="hidden" r:id="rId2"/>
    <sheet name="Banco definitivo" sheetId="8" r:id="rId3"/>
    <sheet name="Definitivo+recl+formul + Ordena" sheetId="7" state="hidden" r:id="rId4"/>
    <sheet name="Banco definitivo de elegibles" sheetId="3" state="hidden" r:id="rId5"/>
    <sheet name="Banco de financiables" sheetId="4" state="hidden" r:id="rId6"/>
  </sheets>
  <definedNames>
    <definedName name="_xlnm._FilterDatabase" localSheetId="2" hidden="1">'Banco definitivo'!$A$43:$AH$235</definedName>
    <definedName name="_xlnm._FilterDatabase" localSheetId="4" hidden="1">'Banco definitivo de elegibles'!$A$43:$AB$235</definedName>
    <definedName name="_xlnm._FilterDatabase" localSheetId="1" hidden="1">'Banco preliminar de eleg decima'!$A$43:$Y$235</definedName>
    <definedName name="_xlnm._FilterDatabase" localSheetId="3" hidden="1">'Definitivo+recl+formul + Ordena'!$A$43:$AH$235</definedName>
    <definedName name="_xlnm.Print_Area" localSheetId="5">'Banco de financiables'!$A$1:$R$72</definedName>
    <definedName name="_xlnm.Print_Area" localSheetId="2">'Banco definitivo'!$B$1:$AC$250</definedName>
    <definedName name="_xlnm.Print_Area" localSheetId="4">'Banco definitivo de elegibles'!$C$1:$AA$247</definedName>
    <definedName name="_xlnm.Print_Area" localSheetId="1">'Banco preliminar de eleg decima'!$A$1:$Y$247</definedName>
    <definedName name="_xlnm.Print_Area" localSheetId="0">'Banco preliminar de eleg entero'!$B$1:$Z$247</definedName>
    <definedName name="_xlnm.Print_Area" localSheetId="3">'Definitivo+recl+formul + Ordena'!$A$1:$AC$250</definedName>
    <definedName name="_xlnm.Print_Titles" localSheetId="5">'Banco de financiables'!$20:$21</definedName>
    <definedName name="_xlnm.Print_Titles" localSheetId="2">'Banco definitivo'!$42:$43</definedName>
    <definedName name="_xlnm.Print_Titles" localSheetId="4">'Banco definitivo de elegibles'!$42:$43</definedName>
    <definedName name="_xlnm.Print_Titles" localSheetId="1">'Banco preliminar de eleg decima'!$42:$43</definedName>
    <definedName name="_xlnm.Print_Titles" localSheetId="0">'Banco preliminar de eleg entero'!$42:$43</definedName>
    <definedName name="_xlnm.Print_Titles" localSheetId="3">'Definitivo+recl+formul + Ordena'!$42:$43</definedName>
  </definedNames>
  <calcPr calcId="145621"/>
</workbook>
</file>

<file path=xl/calcChain.xml><?xml version="1.0" encoding="utf-8"?>
<calcChain xmlns="http://schemas.openxmlformats.org/spreadsheetml/2006/main">
  <c r="X144" i="8" l="1"/>
  <c r="M36" i="8"/>
  <c r="W44" i="7"/>
  <c r="X44" i="7" s="1"/>
  <c r="W45" i="7"/>
  <c r="X45" i="7" s="1"/>
  <c r="W46" i="7"/>
  <c r="X46" i="7" s="1"/>
  <c r="W47" i="7"/>
  <c r="X47" i="7" s="1"/>
  <c r="W48" i="7"/>
  <c r="X48" i="7" s="1"/>
  <c r="W49" i="7"/>
  <c r="X49" i="7" s="1"/>
  <c r="W50" i="7"/>
  <c r="X50" i="7" s="1"/>
  <c r="W51" i="7"/>
  <c r="X51" i="7" s="1"/>
  <c r="W52" i="7"/>
  <c r="X52" i="7" s="1"/>
  <c r="W53" i="7"/>
  <c r="X53" i="7" s="1"/>
  <c r="W54" i="7"/>
  <c r="X54" i="7" s="1"/>
  <c r="W55" i="7"/>
  <c r="X55" i="7" s="1"/>
  <c r="W56" i="7"/>
  <c r="X56" i="7" s="1"/>
  <c r="W57" i="7"/>
  <c r="X57" i="7" s="1"/>
  <c r="W58" i="7"/>
  <c r="X58" i="7" s="1"/>
  <c r="W59" i="7"/>
  <c r="X59" i="7" s="1"/>
  <c r="W60" i="7"/>
  <c r="X60" i="7" s="1"/>
  <c r="W61" i="7"/>
  <c r="X61" i="7" s="1"/>
  <c r="W62" i="7"/>
  <c r="X62" i="7" s="1"/>
  <c r="W63" i="7"/>
  <c r="X63" i="7" s="1"/>
  <c r="W64" i="7"/>
  <c r="X64" i="7" s="1"/>
  <c r="W65" i="7"/>
  <c r="X65" i="7" s="1"/>
  <c r="W66" i="7"/>
  <c r="X66" i="7" s="1"/>
  <c r="W67" i="7"/>
  <c r="X67" i="7" s="1"/>
  <c r="W68" i="7"/>
  <c r="X68" i="7" s="1"/>
  <c r="W69" i="7"/>
  <c r="X69" i="7" s="1"/>
  <c r="W70" i="7"/>
  <c r="X70" i="7" s="1"/>
  <c r="W71" i="7"/>
  <c r="X71" i="7" s="1"/>
  <c r="W72" i="7"/>
  <c r="X72" i="7" s="1"/>
  <c r="W73" i="7"/>
  <c r="X73" i="7" s="1"/>
  <c r="W74" i="7"/>
  <c r="X74" i="7" s="1"/>
  <c r="W75" i="7"/>
  <c r="X75" i="7" s="1"/>
  <c r="W76" i="7"/>
  <c r="X76" i="7" s="1"/>
  <c r="W77" i="7"/>
  <c r="X77" i="7" s="1"/>
  <c r="W78" i="7"/>
  <c r="X78" i="7" s="1"/>
  <c r="W79" i="7"/>
  <c r="X79" i="7" s="1"/>
  <c r="W80" i="7"/>
  <c r="X80" i="7" s="1"/>
  <c r="W81" i="7"/>
  <c r="X81" i="7" s="1"/>
  <c r="W82" i="7"/>
  <c r="X82" i="7" s="1"/>
  <c r="W83" i="7"/>
  <c r="X83" i="7" s="1"/>
  <c r="W84" i="7"/>
  <c r="X84" i="7" s="1"/>
  <c r="W85" i="7"/>
  <c r="X85" i="7" s="1"/>
  <c r="W86" i="7"/>
  <c r="X86" i="7" s="1"/>
  <c r="W87" i="7"/>
  <c r="X87" i="7" s="1"/>
  <c r="W88" i="7"/>
  <c r="X88" i="7" s="1"/>
  <c r="W89" i="7"/>
  <c r="X89" i="7" s="1"/>
  <c r="W90" i="7"/>
  <c r="X90" i="7" s="1"/>
  <c r="W91" i="7"/>
  <c r="X91" i="7" s="1"/>
  <c r="W92" i="7"/>
  <c r="X92" i="7" s="1"/>
  <c r="W93" i="7"/>
  <c r="X93" i="7" s="1"/>
  <c r="W94" i="7"/>
  <c r="X94" i="7" s="1"/>
  <c r="W95" i="7"/>
  <c r="X95" i="7" s="1"/>
  <c r="W96" i="7"/>
  <c r="X96" i="7" s="1"/>
  <c r="W97" i="7"/>
  <c r="X97" i="7" s="1"/>
  <c r="W98" i="7"/>
  <c r="X98" i="7" s="1"/>
  <c r="W99" i="7"/>
  <c r="X99" i="7" s="1"/>
  <c r="W100" i="7"/>
  <c r="X100" i="7" s="1"/>
  <c r="W101" i="7"/>
  <c r="X101" i="7" s="1"/>
  <c r="W102" i="7"/>
  <c r="X102" i="7" s="1"/>
  <c r="W103" i="7"/>
  <c r="X103" i="7" s="1"/>
  <c r="W104" i="7"/>
  <c r="X104" i="7" s="1"/>
  <c r="W105" i="7"/>
  <c r="X105" i="7" s="1"/>
  <c r="W106" i="7"/>
  <c r="X106" i="7" s="1"/>
  <c r="W107" i="7"/>
  <c r="X107" i="7" s="1"/>
  <c r="W108" i="7"/>
  <c r="X108" i="7" s="1"/>
  <c r="W109" i="7"/>
  <c r="X109" i="7" s="1"/>
  <c r="W110" i="7"/>
  <c r="X110" i="7" s="1"/>
  <c r="W111" i="7"/>
  <c r="X111" i="7" s="1"/>
  <c r="W112" i="7"/>
  <c r="X112" i="7" s="1"/>
  <c r="W113" i="7"/>
  <c r="X113" i="7" s="1"/>
  <c r="W114" i="7"/>
  <c r="X114" i="7" s="1"/>
  <c r="W115" i="7"/>
  <c r="X115" i="7" s="1"/>
  <c r="W116" i="7"/>
  <c r="X116" i="7" s="1"/>
  <c r="W117" i="7"/>
  <c r="X117" i="7" s="1"/>
  <c r="W118" i="7"/>
  <c r="X118" i="7" s="1"/>
  <c r="W119" i="7"/>
  <c r="X119" i="7" s="1"/>
  <c r="W120" i="7"/>
  <c r="X120" i="7" s="1"/>
  <c r="W121" i="7"/>
  <c r="X121" i="7" s="1"/>
  <c r="W122" i="7"/>
  <c r="X122" i="7" s="1"/>
  <c r="W123" i="7"/>
  <c r="X123" i="7" s="1"/>
  <c r="W124" i="7"/>
  <c r="X124" i="7" s="1"/>
  <c r="W125" i="7"/>
  <c r="X125" i="7" s="1"/>
  <c r="W126" i="7"/>
  <c r="X126" i="7" s="1"/>
  <c r="W127" i="7"/>
  <c r="X127" i="7" s="1"/>
  <c r="W128" i="7"/>
  <c r="X128" i="7" s="1"/>
  <c r="W129" i="7"/>
  <c r="X129" i="7" s="1"/>
  <c r="W130" i="7"/>
  <c r="X130" i="7" s="1"/>
  <c r="W131" i="7"/>
  <c r="X131" i="7" s="1"/>
  <c r="W132" i="7"/>
  <c r="X132" i="7" s="1"/>
  <c r="W133" i="7"/>
  <c r="X133" i="7" s="1"/>
  <c r="W134" i="7"/>
  <c r="X134" i="7" s="1"/>
  <c r="W135" i="7"/>
  <c r="X135" i="7" s="1"/>
  <c r="W136" i="7"/>
  <c r="X136" i="7" s="1"/>
  <c r="W137" i="7"/>
  <c r="X137" i="7" s="1"/>
  <c r="W138" i="7"/>
  <c r="X138" i="7" s="1"/>
  <c r="W139" i="7"/>
  <c r="X139" i="7" s="1"/>
  <c r="W140" i="7"/>
  <c r="X140" i="7" s="1"/>
  <c r="W141" i="7"/>
  <c r="X141" i="7" s="1"/>
  <c r="W142" i="7"/>
  <c r="X142" i="7" s="1"/>
  <c r="W143" i="7"/>
  <c r="X143" i="7" s="1"/>
  <c r="W144" i="7"/>
  <c r="X144" i="7" s="1"/>
  <c r="W145" i="7"/>
  <c r="W146" i="7"/>
  <c r="W147" i="7"/>
  <c r="W148" i="7"/>
  <c r="W149" i="7"/>
  <c r="W150" i="7"/>
  <c r="W151" i="7"/>
  <c r="W152" i="7"/>
  <c r="W153" i="7"/>
  <c r="W154" i="7"/>
  <c r="W155" i="7"/>
  <c r="W156" i="7"/>
  <c r="W157" i="7"/>
  <c r="W158" i="7"/>
  <c r="W159" i="7"/>
  <c r="W160" i="7"/>
  <c r="W161" i="7"/>
  <c r="W162" i="7"/>
  <c r="W163" i="7"/>
  <c r="W164" i="7"/>
  <c r="W165" i="7"/>
  <c r="W166" i="7"/>
  <c r="W167" i="7"/>
  <c r="W168" i="7"/>
  <c r="W169" i="7"/>
  <c r="W170" i="7"/>
  <c r="W171" i="7"/>
  <c r="W172" i="7"/>
  <c r="W173" i="7"/>
  <c r="W174" i="7"/>
  <c r="W175" i="7"/>
  <c r="W176" i="7"/>
  <c r="W177" i="7"/>
  <c r="W178" i="7"/>
  <c r="W179" i="7"/>
  <c r="W180" i="7"/>
  <c r="W181" i="7"/>
  <c r="W182" i="7"/>
  <c r="W183" i="7"/>
  <c r="W184" i="7"/>
  <c r="W185" i="7"/>
  <c r="W186" i="7"/>
  <c r="W187" i="7"/>
  <c r="W188" i="7"/>
  <c r="W189" i="7"/>
  <c r="W190" i="7"/>
  <c r="W191" i="7"/>
  <c r="W192" i="7"/>
  <c r="W193" i="7"/>
  <c r="W194" i="7"/>
  <c r="W195" i="7"/>
  <c r="W196" i="7"/>
  <c r="W197" i="7"/>
  <c r="W198" i="7"/>
  <c r="W199" i="7"/>
  <c r="W200" i="7"/>
  <c r="W201" i="7"/>
  <c r="W202" i="7"/>
  <c r="W203" i="7"/>
  <c r="W204" i="7"/>
  <c r="W205" i="7"/>
  <c r="W206" i="7"/>
  <c r="W207" i="7"/>
  <c r="W208" i="7"/>
  <c r="W209" i="7"/>
  <c r="W210" i="7"/>
  <c r="W211" i="7"/>
  <c r="W212" i="7"/>
  <c r="W213" i="7"/>
  <c r="W214" i="7"/>
  <c r="W215" i="7"/>
  <c r="W216" i="7"/>
  <c r="W217" i="7"/>
  <c r="W218" i="7"/>
  <c r="W219" i="7"/>
  <c r="W220" i="7"/>
  <c r="W221" i="7"/>
  <c r="W222" i="7"/>
  <c r="W223" i="7"/>
  <c r="W224" i="7"/>
  <c r="W225" i="7"/>
  <c r="W226" i="7"/>
  <c r="W227" i="7"/>
  <c r="W228" i="7"/>
  <c r="AF213" i="7" l="1"/>
  <c r="AF212" i="7"/>
  <c r="AE213" i="7"/>
  <c r="AE212" i="7"/>
  <c r="AE209" i="7"/>
  <c r="AE208" i="7"/>
  <c r="AE195" i="7"/>
  <c r="AE194" i="7"/>
  <c r="AF186" i="7"/>
  <c r="AF188" i="7"/>
  <c r="AF187" i="7"/>
  <c r="AE188" i="7"/>
  <c r="AE187" i="7"/>
  <c r="AE186" i="7"/>
  <c r="AE183" i="7"/>
  <c r="AE182" i="7"/>
  <c r="AE181" i="7"/>
  <c r="AE180" i="7"/>
  <c r="AE176" i="7"/>
  <c r="AE175" i="7"/>
  <c r="AE160" i="7"/>
  <c r="AE161" i="7"/>
  <c r="AE159" i="7"/>
  <c r="AF155" i="7"/>
  <c r="AF154" i="7"/>
  <c r="AD152" i="7"/>
  <c r="AE152" i="7"/>
  <c r="AE150" i="7"/>
  <c r="AE151" i="7"/>
  <c r="AE153" i="7"/>
  <c r="AE154" i="7"/>
  <c r="AE155" i="7"/>
  <c r="AE156" i="7"/>
  <c r="AF145" i="7"/>
  <c r="AF146" i="7"/>
  <c r="AF147" i="7"/>
  <c r="AF148" i="7"/>
  <c r="AF149" i="7"/>
  <c r="AE145" i="7"/>
  <c r="AE146" i="7"/>
  <c r="AE147" i="7"/>
  <c r="AE148" i="7"/>
  <c r="AE149" i="7"/>
  <c r="AF144" i="7"/>
  <c r="AF143" i="7"/>
  <c r="AD140" i="7"/>
  <c r="AE140" i="7"/>
  <c r="AD138" i="7"/>
  <c r="AE138" i="7"/>
  <c r="AD137" i="7"/>
  <c r="AE137" i="7"/>
  <c r="AD130" i="7"/>
  <c r="AE130" i="7"/>
  <c r="AG128" i="7"/>
  <c r="AG127" i="7"/>
  <c r="AD126" i="7"/>
  <c r="AE126" i="7"/>
  <c r="AF126" i="7"/>
  <c r="AD125" i="7"/>
  <c r="AE125" i="7"/>
  <c r="AF125" i="7"/>
  <c r="AE123" i="7"/>
  <c r="AD123" i="7"/>
  <c r="AE124" i="7"/>
  <c r="AF124" i="7"/>
  <c r="AE127" i="7"/>
  <c r="AF127" i="7"/>
  <c r="AE128" i="7"/>
  <c r="AF128" i="7"/>
  <c r="AE129" i="7"/>
  <c r="AF129" i="7"/>
  <c r="AE132" i="7"/>
  <c r="AF132" i="7"/>
  <c r="AE133" i="7"/>
  <c r="AF133" i="7"/>
  <c r="AE134" i="7"/>
  <c r="AF134" i="7"/>
  <c r="AE136" i="7"/>
  <c r="AE139" i="7"/>
  <c r="AE141" i="7"/>
  <c r="AE142" i="7"/>
  <c r="AE143" i="7"/>
  <c r="AE144" i="7"/>
  <c r="AE135" i="7"/>
  <c r="AH119" i="7"/>
  <c r="AH118" i="7"/>
  <c r="AD116" i="7"/>
  <c r="AE116" i="7"/>
  <c r="AF116" i="7"/>
  <c r="AD117" i="7"/>
  <c r="AE117" i="7"/>
  <c r="AF117" i="7"/>
  <c r="AD118" i="7"/>
  <c r="AE118" i="7"/>
  <c r="AF118" i="7"/>
  <c r="AD119" i="7"/>
  <c r="AE119" i="7"/>
  <c r="AF119" i="7"/>
  <c r="AD120" i="7"/>
  <c r="AE120" i="7"/>
  <c r="AF120" i="7"/>
  <c r="AD121" i="7"/>
  <c r="AE121" i="7"/>
  <c r="AF121" i="7"/>
  <c r="AD122" i="7"/>
  <c r="AE122" i="7"/>
  <c r="AF122" i="7"/>
  <c r="AG119" i="7"/>
  <c r="AG118" i="7"/>
  <c r="AF115" i="7"/>
  <c r="AF114" i="7"/>
  <c r="AE114" i="7"/>
  <c r="AE115" i="7"/>
  <c r="AE113" i="7"/>
  <c r="AD112" i="7"/>
  <c r="AD111" i="7"/>
  <c r="AG108" i="7"/>
  <c r="AG107" i="7"/>
  <c r="AF105" i="7"/>
  <c r="AD105" i="7"/>
  <c r="AE105" i="7"/>
  <c r="AF107" i="7"/>
  <c r="AF108" i="7"/>
  <c r="AF109" i="7"/>
  <c r="AF106" i="7"/>
  <c r="AE104" i="7"/>
  <c r="AE106" i="7"/>
  <c r="AE107" i="7"/>
  <c r="AE108" i="7"/>
  <c r="AD103" i="7"/>
  <c r="AD104" i="7"/>
  <c r="AD106" i="7"/>
  <c r="AD107" i="7"/>
  <c r="AD108" i="7"/>
  <c r="AD109" i="7"/>
  <c r="AD110" i="7"/>
  <c r="AE103" i="7"/>
  <c r="AD102" i="7"/>
  <c r="AD101" i="7"/>
  <c r="AD100" i="7"/>
  <c r="AD91" i="7"/>
  <c r="AD92" i="7"/>
  <c r="AD93" i="7"/>
  <c r="AD94" i="7"/>
  <c r="AD95" i="7"/>
  <c r="AD96" i="7"/>
  <c r="AD97" i="7"/>
  <c r="AD98" i="7"/>
  <c r="AD99" i="7"/>
  <c r="AE95" i="7"/>
  <c r="AE96" i="7"/>
  <c r="AE93" i="7"/>
  <c r="AE94" i="7"/>
  <c r="AF91" i="7"/>
  <c r="AF90" i="7"/>
  <c r="AE90" i="7"/>
  <c r="AE91" i="7"/>
  <c r="AE92" i="7"/>
  <c r="AD90" i="7"/>
  <c r="AE97" i="7"/>
  <c r="AE98" i="7"/>
  <c r="AE99" i="7"/>
  <c r="AF87" i="7"/>
  <c r="AD85" i="7"/>
  <c r="AE85" i="7"/>
  <c r="AD86" i="7"/>
  <c r="AE86" i="7"/>
  <c r="AD87" i="7"/>
  <c r="AE87" i="7"/>
  <c r="AD88" i="7"/>
  <c r="AE88" i="7"/>
  <c r="AD89" i="7"/>
  <c r="AE89" i="7"/>
  <c r="AF88" i="7"/>
  <c r="AE83" i="7"/>
  <c r="AE84" i="7"/>
  <c r="AD83" i="7"/>
  <c r="AE80" i="7"/>
  <c r="AE81" i="7"/>
  <c r="AE82" i="7"/>
  <c r="AD78" i="7"/>
  <c r="AD79" i="7"/>
  <c r="AD80" i="7"/>
  <c r="AD81" i="7"/>
  <c r="AD82" i="7"/>
  <c r="AF79" i="7"/>
  <c r="AF78" i="7"/>
  <c r="AE79" i="7"/>
  <c r="AE77" i="7"/>
  <c r="AD77" i="7"/>
  <c r="AE78" i="7"/>
  <c r="AE71" i="7"/>
  <c r="AE72" i="7"/>
  <c r="AE73" i="7"/>
  <c r="AE74" i="7"/>
  <c r="AE75" i="7"/>
  <c r="AE76" i="7"/>
  <c r="AD68" i="7"/>
  <c r="AE68" i="7"/>
  <c r="AD69" i="7"/>
  <c r="AE69" i="7"/>
  <c r="AD70" i="7"/>
  <c r="AE70" i="7"/>
  <c r="AE65" i="7"/>
  <c r="AD65" i="7"/>
  <c r="AE66" i="7"/>
  <c r="AE67" i="7"/>
  <c r="AD59" i="7"/>
  <c r="AE59" i="7"/>
  <c r="AD60" i="7"/>
  <c r="AE60" i="7"/>
  <c r="AD61" i="7"/>
  <c r="AE61" i="7"/>
  <c r="AD62" i="7"/>
  <c r="AE62" i="7"/>
  <c r="AD63" i="7"/>
  <c r="AE63" i="7"/>
  <c r="AE55" i="7"/>
  <c r="AE56" i="7"/>
  <c r="AE57" i="7"/>
  <c r="AE58" i="7"/>
  <c r="AD53" i="7"/>
  <c r="AE53" i="7"/>
  <c r="AF53" i="7"/>
  <c r="AD51" i="7"/>
  <c r="AE51" i="7"/>
  <c r="AF51" i="7"/>
  <c r="AD52" i="7"/>
  <c r="AE52" i="7"/>
  <c r="AF52" i="7"/>
  <c r="AF50" i="7"/>
  <c r="AE50" i="7"/>
  <c r="AD50" i="7"/>
  <c r="AF54" i="7"/>
  <c r="AE54" i="7"/>
  <c r="AE48" i="7"/>
  <c r="AD46" i="7"/>
  <c r="AD47" i="7"/>
  <c r="AD48" i="7"/>
  <c r="AD49" i="7"/>
  <c r="AE49" i="7"/>
  <c r="AD45" i="7"/>
  <c r="AD54" i="7"/>
  <c r="AD55" i="7"/>
  <c r="AD56" i="7"/>
  <c r="AD57" i="7"/>
  <c r="AD58" i="7"/>
  <c r="AD64" i="7"/>
  <c r="AD66" i="7"/>
  <c r="AD67" i="7"/>
  <c r="AD71" i="7"/>
  <c r="AD72" i="7"/>
  <c r="AD73" i="7"/>
  <c r="AD74" i="7"/>
  <c r="AD75" i="7"/>
  <c r="AD76" i="7"/>
  <c r="AD84" i="7"/>
  <c r="AD113" i="7"/>
  <c r="AD114" i="7"/>
  <c r="AD115" i="7"/>
  <c r="AD124" i="7"/>
  <c r="AD127" i="7"/>
  <c r="AD128" i="7"/>
  <c r="AD129" i="7"/>
  <c r="AD132" i="7"/>
  <c r="AD133" i="7"/>
  <c r="AD134" i="7"/>
  <c r="AD135" i="7"/>
  <c r="AD136" i="7"/>
  <c r="AD139" i="7"/>
  <c r="AD141" i="7"/>
  <c r="AD142" i="7"/>
  <c r="AD143" i="7"/>
  <c r="AD144" i="7"/>
  <c r="AD145" i="7"/>
  <c r="AD146" i="7"/>
  <c r="AD147" i="7"/>
  <c r="AD148" i="7"/>
  <c r="AD149" i="7"/>
  <c r="AD150" i="7"/>
  <c r="AD151" i="7"/>
  <c r="AD153" i="7"/>
  <c r="AD154" i="7"/>
  <c r="AD155" i="7"/>
  <c r="AD156" i="7"/>
  <c r="AD157" i="7"/>
  <c r="AD158" i="7"/>
  <c r="AD159" i="7"/>
  <c r="AD160" i="7"/>
  <c r="AD161" i="7"/>
  <c r="AD162" i="7"/>
  <c r="AD163" i="7"/>
  <c r="AD164" i="7"/>
  <c r="AD165" i="7"/>
  <c r="AD166" i="7"/>
  <c r="AD167" i="7"/>
  <c r="AD168" i="7"/>
  <c r="AD169" i="7"/>
  <c r="AD170" i="7"/>
  <c r="AD171" i="7"/>
  <c r="AD172" i="7"/>
  <c r="AD173" i="7"/>
  <c r="AD174" i="7"/>
  <c r="AD175" i="7"/>
  <c r="AD176" i="7"/>
  <c r="AD177" i="7"/>
  <c r="AD178" i="7"/>
  <c r="AD179" i="7"/>
  <c r="AD180" i="7"/>
  <c r="AD181" i="7"/>
  <c r="AD182" i="7"/>
  <c r="AD183" i="7"/>
  <c r="AD184" i="7"/>
  <c r="AD185" i="7"/>
  <c r="AD186" i="7"/>
  <c r="AD187" i="7"/>
  <c r="AD188" i="7"/>
  <c r="AD189" i="7"/>
  <c r="AD190" i="7"/>
  <c r="AD191" i="7"/>
  <c r="AD192" i="7"/>
  <c r="AD193" i="7"/>
  <c r="AD194" i="7"/>
  <c r="AD195" i="7"/>
  <c r="AD196" i="7"/>
  <c r="AD197" i="7"/>
  <c r="AD198" i="7"/>
  <c r="AD199" i="7"/>
  <c r="AD200" i="7"/>
  <c r="AD201" i="7"/>
  <c r="AD202" i="7"/>
  <c r="AD203" i="7"/>
  <c r="AD204" i="7"/>
  <c r="AD205" i="7"/>
  <c r="AD206" i="7"/>
  <c r="AD207" i="7"/>
  <c r="AD208" i="7"/>
  <c r="AD209" i="7"/>
  <c r="AD210" i="7"/>
  <c r="AD211" i="7"/>
  <c r="AD212" i="7"/>
  <c r="AD213" i="7"/>
  <c r="AD214" i="7"/>
  <c r="AD215" i="7"/>
  <c r="AD216" i="7"/>
  <c r="AD217" i="7"/>
  <c r="AD218" i="7"/>
  <c r="AD219" i="7"/>
  <c r="AD220" i="7"/>
  <c r="AD221" i="7"/>
  <c r="AD222" i="7"/>
  <c r="AD223" i="7"/>
  <c r="AD224" i="7"/>
  <c r="AD225" i="7"/>
  <c r="AD226" i="7"/>
  <c r="AD227" i="7"/>
  <c r="AD228" i="7"/>
  <c r="AD44" i="7"/>
  <c r="AE47" i="8"/>
  <c r="AE48" i="8"/>
  <c r="AE49" i="8"/>
  <c r="AE45" i="8" l="1"/>
  <c r="AE50" i="8"/>
  <c r="AE51" i="8"/>
  <c r="AE52" i="8"/>
  <c r="AE53" i="8"/>
  <c r="AE55" i="8" l="1"/>
  <c r="AE56" i="8"/>
  <c r="AE57" i="8"/>
  <c r="AE58" i="8"/>
  <c r="AE59" i="8"/>
  <c r="AE60" i="8"/>
  <c r="AE61" i="8"/>
  <c r="AE62" i="8"/>
  <c r="AE63" i="8"/>
  <c r="AE64" i="8"/>
  <c r="AE65" i="8"/>
  <c r="AE66" i="8"/>
  <c r="AE67" i="8"/>
  <c r="AE70" i="8"/>
  <c r="AE71" i="8"/>
  <c r="AE72" i="8"/>
  <c r="AE73" i="8"/>
  <c r="AE74" i="8"/>
  <c r="AE75" i="8"/>
  <c r="AE76" i="8"/>
  <c r="AE78" i="8"/>
  <c r="AE79" i="8"/>
  <c r="AE80" i="8"/>
  <c r="AE81" i="8"/>
  <c r="AE83" i="8"/>
  <c r="AE84" i="8"/>
  <c r="AE85" i="8"/>
  <c r="AE87" i="8"/>
  <c r="AE88" i="8"/>
  <c r="AE89" i="8"/>
  <c r="AE90" i="8"/>
  <c r="AE91" i="8"/>
  <c r="AE92" i="8"/>
  <c r="AE93" i="8"/>
  <c r="AE94" i="8"/>
  <c r="AE95" i="8"/>
  <c r="AE96" i="8"/>
  <c r="AE97" i="8"/>
  <c r="AE98" i="8"/>
  <c r="AE99" i="8"/>
  <c r="AE100" i="8"/>
  <c r="AE101" i="8"/>
  <c r="AE102" i="8"/>
  <c r="AE103" i="8"/>
  <c r="AE104" i="8"/>
  <c r="AE105" i="8"/>
  <c r="AE106" i="8"/>
  <c r="AE107" i="8"/>
  <c r="AE108" i="8"/>
  <c r="AE109" i="8"/>
  <c r="AE110" i="8"/>
  <c r="AE111" i="8"/>
  <c r="AE112" i="8"/>
  <c r="AE113" i="8"/>
  <c r="AE114" i="8"/>
  <c r="AE115" i="8"/>
  <c r="AE116" i="8"/>
  <c r="AE117" i="8"/>
  <c r="AE118" i="8"/>
  <c r="AE119" i="8"/>
  <c r="AE120" i="8"/>
  <c r="AE121" i="8"/>
  <c r="AE122" i="8"/>
  <c r="AE123" i="8"/>
  <c r="AE124" i="8"/>
  <c r="AE125" i="8"/>
  <c r="AE126" i="8"/>
  <c r="AE127" i="8"/>
  <c r="AE128" i="8"/>
  <c r="AE129" i="8"/>
  <c r="AE130" i="8"/>
  <c r="AE131" i="8"/>
  <c r="AE132" i="8"/>
  <c r="AE133" i="8"/>
  <c r="AE134" i="8"/>
  <c r="AE135" i="8"/>
  <c r="AE136" i="8"/>
  <c r="AE137" i="8"/>
  <c r="AE138" i="8"/>
  <c r="AE139" i="8"/>
  <c r="AE140" i="8"/>
  <c r="AE141" i="8"/>
  <c r="AE142" i="8"/>
  <c r="AE143" i="8"/>
  <c r="AE44" i="8"/>
  <c r="X143" i="8"/>
  <c r="X142" i="8"/>
  <c r="X141" i="8"/>
  <c r="X140" i="8"/>
  <c r="X139" i="8"/>
  <c r="X138" i="8"/>
  <c r="X137" i="8"/>
  <c r="X136" i="8"/>
  <c r="X135" i="8"/>
  <c r="X134" i="8"/>
  <c r="X133" i="8"/>
  <c r="X132" i="8"/>
  <c r="X131" i="8"/>
  <c r="X130" i="8"/>
  <c r="X129" i="8"/>
  <c r="X128" i="8"/>
  <c r="X127" i="8"/>
  <c r="X126" i="8"/>
  <c r="X125" i="8"/>
  <c r="X124" i="8"/>
  <c r="X123" i="8"/>
  <c r="X122" i="8"/>
  <c r="X121" i="8"/>
  <c r="X120" i="8"/>
  <c r="X119" i="8"/>
  <c r="X118" i="8"/>
  <c r="X117" i="8"/>
  <c r="X116" i="8"/>
  <c r="X115" i="8"/>
  <c r="X114" i="8"/>
  <c r="X113" i="8"/>
  <c r="X112" i="8"/>
  <c r="X111" i="8"/>
  <c r="X110" i="8"/>
  <c r="X109" i="8"/>
  <c r="X108" i="8"/>
  <c r="X107" i="8"/>
  <c r="X106" i="8"/>
  <c r="X105" i="8"/>
  <c r="X104" i="8"/>
  <c r="X103" i="8"/>
  <c r="X102" i="8"/>
  <c r="X101" i="8"/>
  <c r="X100" i="8"/>
  <c r="X99" i="8"/>
  <c r="X86" i="8"/>
  <c r="X82" i="8"/>
  <c r="X98" i="8"/>
  <c r="X97" i="8"/>
  <c r="X96" i="8"/>
  <c r="X95" i="8"/>
  <c r="X94" i="8"/>
  <c r="X93" i="8"/>
  <c r="X92" i="8"/>
  <c r="X91" i="8"/>
  <c r="X77" i="8"/>
  <c r="X90" i="8"/>
  <c r="X89" i="8"/>
  <c r="X88" i="8"/>
  <c r="X87" i="8"/>
  <c r="X85" i="8"/>
  <c r="X84" i="8"/>
  <c r="X69" i="8"/>
  <c r="X68" i="8"/>
  <c r="X83" i="8"/>
  <c r="X81" i="8"/>
  <c r="X80" i="8"/>
  <c r="X79" i="8"/>
  <c r="X78" i="8"/>
  <c r="X76" i="8"/>
  <c r="X75" i="8"/>
  <c r="X74" i="8"/>
  <c r="X73" i="8"/>
  <c r="X72" i="8"/>
  <c r="X71" i="8"/>
  <c r="X70" i="8"/>
  <c r="X67" i="8"/>
  <c r="X66" i="8"/>
  <c r="X65" i="8"/>
  <c r="X64" i="8"/>
  <c r="X63" i="8"/>
  <c r="X54" i="8"/>
  <c r="X62" i="8"/>
  <c r="X61" i="8"/>
  <c r="X60" i="8"/>
  <c r="X59" i="8"/>
  <c r="X58" i="8"/>
  <c r="X57" i="8"/>
  <c r="X56" i="8"/>
  <c r="X55" i="8"/>
  <c r="X46" i="8"/>
  <c r="X53" i="8"/>
  <c r="X52" i="8"/>
  <c r="X51" i="8"/>
  <c r="X50" i="8"/>
  <c r="X49" i="8"/>
  <c r="X48" i="8"/>
  <c r="X47" i="8"/>
  <c r="X45" i="8"/>
  <c r="X44" i="8"/>
  <c r="AA44" i="2"/>
  <c r="Z235" i="2"/>
  <c r="Z234" i="2"/>
  <c r="Z233" i="2"/>
  <c r="Z232" i="2"/>
  <c r="Z231" i="2"/>
  <c r="Z230" i="2"/>
  <c r="Z229" i="2"/>
  <c r="Z228" i="2"/>
  <c r="Z227" i="2"/>
  <c r="Z226" i="2"/>
  <c r="Z225" i="2"/>
  <c r="Z224" i="2"/>
  <c r="Z223" i="2"/>
  <c r="Z222" i="2"/>
  <c r="Z221" i="2"/>
  <c r="Z220" i="2"/>
  <c r="Z219" i="2"/>
  <c r="Z218" i="2"/>
  <c r="Z217" i="2"/>
  <c r="Z216" i="2"/>
  <c r="Z215" i="2"/>
  <c r="Z214" i="2"/>
  <c r="Z213" i="2"/>
  <c r="Z212" i="2"/>
  <c r="Z211" i="2"/>
  <c r="Z210" i="2"/>
  <c r="Z209" i="2"/>
  <c r="Z208" i="2"/>
  <c r="Z207" i="2"/>
  <c r="Z206" i="2"/>
  <c r="Z205" i="2"/>
  <c r="Z204" i="2"/>
  <c r="Z203" i="2"/>
  <c r="Z202" i="2"/>
  <c r="Z201" i="2"/>
  <c r="Z200" i="2"/>
  <c r="Z199" i="2"/>
  <c r="Z198" i="2"/>
  <c r="Z197" i="2"/>
  <c r="Z196" i="2"/>
  <c r="Z195" i="2"/>
  <c r="Z194" i="2"/>
  <c r="Z193" i="2"/>
  <c r="Z192" i="2"/>
  <c r="Z191" i="2"/>
  <c r="Z190" i="2"/>
  <c r="Z189" i="2"/>
  <c r="Z188" i="2"/>
  <c r="Z187" i="2"/>
  <c r="Z186" i="2"/>
  <c r="Z185" i="2"/>
  <c r="Z184" i="2"/>
  <c r="Z183" i="2"/>
  <c r="Z182" i="2"/>
  <c r="Z181" i="2"/>
  <c r="Z180" i="2"/>
  <c r="Z179" i="2"/>
  <c r="Z178" i="2"/>
  <c r="Z177" i="2"/>
  <c r="Z176" i="2"/>
  <c r="Z175" i="2"/>
  <c r="Z174" i="2"/>
  <c r="Z173" i="2"/>
  <c r="Z172" i="2"/>
  <c r="Z171" i="2"/>
  <c r="Z170" i="2"/>
  <c r="Z169" i="2"/>
  <c r="Z168" i="2"/>
  <c r="Z167" i="2"/>
  <c r="Z166" i="2"/>
  <c r="Z165" i="2"/>
  <c r="Z164" i="2"/>
  <c r="Z163" i="2"/>
  <c r="Z162" i="2"/>
  <c r="Z161" i="2"/>
  <c r="Z160" i="2"/>
  <c r="Z159" i="2"/>
  <c r="Z158" i="2"/>
  <c r="Z157" i="2"/>
  <c r="Z156" i="2"/>
  <c r="Z155" i="2"/>
  <c r="Z154" i="2"/>
  <c r="Z153" i="2"/>
  <c r="Z152" i="2"/>
  <c r="Z151" i="2"/>
  <c r="Z150" i="2"/>
  <c r="Z149" i="2"/>
  <c r="Z148" i="2"/>
  <c r="Z147" i="2"/>
  <c r="Z146" i="2"/>
  <c r="Z145" i="2"/>
  <c r="Z144" i="2"/>
  <c r="Z143" i="2"/>
  <c r="Z142" i="2"/>
  <c r="Z141" i="2"/>
  <c r="Z140" i="2"/>
  <c r="Z139" i="2"/>
  <c r="Z138" i="2"/>
  <c r="Z137" i="2"/>
  <c r="Z136" i="2"/>
  <c r="Z135" i="2"/>
  <c r="Z134" i="2"/>
  <c r="Z133" i="2"/>
  <c r="Z132" i="2"/>
  <c r="Z131" i="2"/>
  <c r="Z130" i="2"/>
  <c r="Z129" i="2"/>
  <c r="Z128" i="2"/>
  <c r="Z127" i="2"/>
  <c r="Z126" i="2"/>
  <c r="Z125" i="2"/>
  <c r="Z124" i="2"/>
  <c r="Z123" i="2"/>
  <c r="Z122" i="2"/>
  <c r="Z121" i="2"/>
  <c r="Z120" i="2"/>
  <c r="Z119" i="2"/>
  <c r="Z118" i="2"/>
  <c r="Z117" i="2"/>
  <c r="Z116" i="2"/>
  <c r="Z115" i="2"/>
  <c r="Z114" i="2"/>
  <c r="Z113" i="2"/>
  <c r="Z112" i="2"/>
  <c r="Z111" i="2"/>
  <c r="Z110" i="2"/>
  <c r="Z109" i="2"/>
  <c r="Z108" i="2"/>
  <c r="Z107" i="2"/>
  <c r="Z106" i="2"/>
  <c r="Z105" i="2"/>
  <c r="Z104" i="2"/>
  <c r="Z103" i="2"/>
  <c r="Z102" i="2"/>
  <c r="Z101" i="2"/>
  <c r="Z100" i="2"/>
  <c r="Z99" i="2"/>
  <c r="Z98" i="2"/>
  <c r="Z97" i="2"/>
  <c r="Z96" i="2"/>
  <c r="Z95" i="2"/>
  <c r="Z94" i="2"/>
  <c r="Z93" i="2"/>
  <c r="Z92" i="2"/>
  <c r="Z91" i="2"/>
  <c r="Z90" i="2"/>
  <c r="Z89" i="2"/>
  <c r="Z88" i="2"/>
  <c r="Z87" i="2"/>
  <c r="Z86" i="2"/>
  <c r="Z85" i="2"/>
  <c r="Z84" i="2"/>
  <c r="Z83" i="2"/>
  <c r="Z82" i="2"/>
  <c r="Z81" i="2"/>
  <c r="Z80" i="2"/>
  <c r="Z79" i="2"/>
  <c r="Z78" i="2"/>
  <c r="Z77" i="2"/>
  <c r="Z76" i="2"/>
  <c r="Z75" i="2"/>
  <c r="Z74" i="2"/>
  <c r="Z73" i="2"/>
  <c r="Z72" i="2"/>
  <c r="Z71" i="2"/>
  <c r="Z70" i="2"/>
  <c r="Z69" i="2"/>
  <c r="Z68" i="2"/>
  <c r="Z67" i="2"/>
  <c r="Z66" i="2"/>
  <c r="Z65" i="2"/>
  <c r="Z64" i="2"/>
  <c r="Z63" i="2"/>
  <c r="Z62" i="2"/>
  <c r="Z61" i="2"/>
  <c r="Z60" i="2"/>
  <c r="Z59" i="2"/>
  <c r="Z58" i="2"/>
  <c r="Z57" i="2"/>
  <c r="Z56" i="2"/>
  <c r="Z55" i="2"/>
  <c r="Z54" i="2"/>
  <c r="Z53" i="2"/>
  <c r="Z52" i="2"/>
  <c r="Z51" i="2"/>
  <c r="Z50" i="2"/>
  <c r="Z49" i="2"/>
  <c r="Z48" i="2"/>
  <c r="Z47" i="2"/>
  <c r="Z46" i="2"/>
  <c r="Z45" i="2"/>
  <c r="Z44" i="2"/>
  <c r="M36" i="7"/>
  <c r="W188" i="3"/>
  <c r="W77" i="3"/>
  <c r="W58" i="3"/>
  <c r="W210" i="3"/>
  <c r="W76" i="3"/>
  <c r="M36" i="3"/>
  <c r="V73" i="2" l="1"/>
  <c r="V74" i="2"/>
  <c r="V75" i="2"/>
  <c r="V76" i="2"/>
  <c r="V77" i="2"/>
  <c r="V78" i="2"/>
  <c r="V79" i="2"/>
  <c r="V80" i="2"/>
  <c r="W228" i="3"/>
  <c r="W227" i="3"/>
  <c r="W226" i="3"/>
  <c r="W224" i="3"/>
  <c r="W225" i="3"/>
  <c r="W223" i="3"/>
  <c r="W222" i="3"/>
  <c r="W218" i="3"/>
  <c r="W219" i="3"/>
  <c r="W220" i="3"/>
  <c r="W221" i="3"/>
  <c r="W217" i="3"/>
  <c r="W216" i="3"/>
  <c r="W215" i="3"/>
  <c r="W214" i="3"/>
  <c r="W212" i="3"/>
  <c r="W213" i="3"/>
  <c r="W198" i="3"/>
  <c r="W208" i="3"/>
  <c r="W211" i="3"/>
  <c r="W207" i="3"/>
  <c r="W209" i="3"/>
  <c r="W206" i="3"/>
  <c r="W204" i="3"/>
  <c r="W205" i="3"/>
  <c r="W181" i="3"/>
  <c r="W202" i="3"/>
  <c r="W203" i="3"/>
  <c r="W196" i="3"/>
  <c r="W200" i="3"/>
  <c r="W201" i="3"/>
  <c r="W197" i="3"/>
  <c r="W199" i="3"/>
  <c r="W193" i="3"/>
  <c r="W194" i="3"/>
  <c r="W192" i="3"/>
  <c r="W195" i="3"/>
  <c r="W185" i="3"/>
  <c r="W187" i="3"/>
  <c r="W190" i="3"/>
  <c r="W191" i="3"/>
  <c r="W189" i="3"/>
  <c r="W186" i="3"/>
  <c r="W180" i="3"/>
  <c r="W183" i="3"/>
  <c r="W184" i="3"/>
  <c r="W182" i="3"/>
  <c r="W179" i="3"/>
  <c r="W178" i="3"/>
  <c r="W164" i="3"/>
  <c r="W176" i="3"/>
  <c r="W177" i="3"/>
  <c r="W173" i="3"/>
  <c r="W175" i="3"/>
  <c r="W174" i="3"/>
  <c r="W169" i="3"/>
  <c r="W170" i="3"/>
  <c r="W172" i="3"/>
  <c r="W171" i="3"/>
  <c r="W167" i="3"/>
  <c r="W168" i="3"/>
  <c r="W153" i="3"/>
  <c r="W166" i="3"/>
  <c r="W165" i="3"/>
  <c r="W143" i="3"/>
  <c r="W162" i="3"/>
  <c r="W161" i="3"/>
  <c r="W163" i="3"/>
  <c r="W160" i="3"/>
  <c r="W159" i="3"/>
  <c r="W158" i="3"/>
  <c r="W157" i="3"/>
  <c r="W156" i="3"/>
  <c r="W154" i="3"/>
  <c r="W155" i="3"/>
  <c r="W151" i="3"/>
  <c r="W152" i="3"/>
  <c r="W150" i="3"/>
  <c r="W149" i="3"/>
  <c r="W146" i="3"/>
  <c r="W147" i="3"/>
  <c r="W148" i="3"/>
  <c r="W145" i="3"/>
  <c r="W140" i="3"/>
  <c r="W144" i="3"/>
  <c r="W139" i="3"/>
  <c r="W142" i="3"/>
  <c r="W141" i="3"/>
  <c r="W138" i="3"/>
  <c r="W133" i="3"/>
  <c r="W132" i="3"/>
  <c r="W136" i="3"/>
  <c r="W135" i="3"/>
  <c r="W137" i="3"/>
  <c r="W134" i="3"/>
  <c r="W131" i="3"/>
  <c r="W125" i="3"/>
  <c r="W126" i="3"/>
  <c r="W130" i="3"/>
  <c r="W127" i="3"/>
  <c r="W129" i="3"/>
  <c r="W128" i="3"/>
  <c r="W122" i="3"/>
  <c r="W121" i="3"/>
  <c r="W123" i="3"/>
  <c r="W120" i="3"/>
  <c r="W124" i="3"/>
  <c r="W118" i="3"/>
  <c r="W113" i="3"/>
  <c r="W116" i="3"/>
  <c r="W114" i="3"/>
  <c r="W117" i="3"/>
  <c r="W115" i="3"/>
  <c r="W119" i="3"/>
  <c r="W111" i="3"/>
  <c r="W110" i="3"/>
  <c r="W112" i="3"/>
  <c r="W105" i="3"/>
  <c r="W106" i="3"/>
  <c r="W102" i="3"/>
  <c r="W109" i="3"/>
  <c r="W103" i="3"/>
  <c r="W107" i="3"/>
  <c r="W108" i="3"/>
  <c r="W104" i="3"/>
  <c r="W101" i="3"/>
  <c r="W100" i="3"/>
  <c r="W83" i="3"/>
  <c r="W99" i="3"/>
  <c r="W78" i="3"/>
  <c r="W97" i="3"/>
  <c r="W95" i="3"/>
  <c r="W94" i="3"/>
  <c r="W98" i="3"/>
  <c r="W96" i="3"/>
  <c r="W92" i="3"/>
  <c r="W93" i="3"/>
  <c r="W87" i="3"/>
  <c r="W75" i="3"/>
  <c r="W89" i="3"/>
  <c r="W88" i="3"/>
  <c r="W91" i="3"/>
  <c r="W90" i="3"/>
  <c r="W69" i="3"/>
  <c r="W64" i="3"/>
  <c r="W84" i="3"/>
  <c r="W85" i="3"/>
  <c r="W86" i="3"/>
  <c r="W82" i="3"/>
  <c r="W80" i="3"/>
  <c r="W81" i="3"/>
  <c r="W79" i="3"/>
  <c r="W45" i="3"/>
  <c r="W73" i="3"/>
  <c r="W74" i="3"/>
  <c r="W71" i="3"/>
  <c r="W70" i="3"/>
  <c r="W72" i="3"/>
  <c r="W68" i="3"/>
  <c r="W65" i="3"/>
  <c r="W66" i="3"/>
  <c r="W67" i="3"/>
  <c r="W63" i="3"/>
  <c r="W53" i="3"/>
  <c r="W62" i="3"/>
  <c r="W61" i="3"/>
  <c r="W60" i="3"/>
  <c r="W55" i="3"/>
  <c r="W57" i="3"/>
  <c r="W56" i="3"/>
  <c r="W59" i="3"/>
  <c r="W52" i="3"/>
  <c r="W54" i="3"/>
  <c r="W51" i="3"/>
  <c r="W50" i="3"/>
  <c r="W48" i="3"/>
  <c r="W49" i="3"/>
  <c r="W47" i="3"/>
  <c r="W46" i="3"/>
  <c r="W44" i="3"/>
  <c r="AA189" i="5" l="1"/>
  <c r="AA187" i="5"/>
  <c r="AB187" i="5"/>
  <c r="AC187" i="5"/>
  <c r="AB185" i="5"/>
  <c r="AA185" i="5"/>
  <c r="AA184" i="5"/>
  <c r="AC186" i="5"/>
  <c r="AB186" i="5"/>
  <c r="AA186" i="5"/>
  <c r="AA188" i="5"/>
  <c r="AA190" i="5"/>
  <c r="AA182" i="5"/>
  <c r="AB182" i="5"/>
  <c r="AA180" i="5"/>
  <c r="AA177" i="5"/>
  <c r="AB181" i="5"/>
  <c r="AA178" i="5"/>
  <c r="AA179" i="5"/>
  <c r="AA181" i="5"/>
  <c r="AA183" i="5"/>
  <c r="AB174" i="5"/>
  <c r="AA174" i="5"/>
  <c r="AA172" i="5"/>
  <c r="W172" i="5"/>
  <c r="AB175" i="5"/>
  <c r="AA173" i="5"/>
  <c r="AA175" i="5"/>
  <c r="AA176" i="5"/>
  <c r="AA168" i="5"/>
  <c r="AA169" i="5"/>
  <c r="AA170" i="5"/>
  <c r="AA171" i="5"/>
  <c r="AA166" i="5"/>
  <c r="AA167" i="5"/>
  <c r="AA163" i="5"/>
  <c r="AA164" i="5"/>
  <c r="AA165" i="5"/>
  <c r="AA161" i="5"/>
  <c r="AA159" i="5"/>
  <c r="AB159" i="5"/>
  <c r="AA158" i="5"/>
  <c r="AB158" i="5"/>
  <c r="AB160" i="5"/>
  <c r="AB157" i="5"/>
  <c r="AA157" i="5"/>
  <c r="AA160" i="5"/>
  <c r="AA162" i="5"/>
  <c r="AA156" i="5"/>
  <c r="AB154" i="5"/>
  <c r="AA154" i="5"/>
  <c r="AC153" i="5"/>
  <c r="AC152" i="5"/>
  <c r="AB150" i="5"/>
  <c r="AB151" i="5"/>
  <c r="AB152" i="5"/>
  <c r="AB153" i="5"/>
  <c r="AB149" i="5"/>
  <c r="AA149" i="5"/>
  <c r="AA150" i="5"/>
  <c r="AA151" i="5"/>
  <c r="AA152" i="5"/>
  <c r="AA153" i="5"/>
  <c r="AA148" i="5"/>
  <c r="AA145" i="5"/>
  <c r="AB145" i="5"/>
  <c r="AB144" i="5"/>
  <c r="AB146" i="5"/>
  <c r="AB147" i="5"/>
  <c r="AA144" i="5"/>
  <c r="AA146" i="5"/>
  <c r="AA147" i="5"/>
  <c r="AB140" i="5"/>
  <c r="AA140" i="5"/>
  <c r="AA139" i="5"/>
  <c r="AC143" i="5"/>
  <c r="AC142" i="5"/>
  <c r="AB143" i="5"/>
  <c r="AB142" i="5"/>
  <c r="AB141" i="5"/>
  <c r="AB137" i="5"/>
  <c r="AA138" i="5"/>
  <c r="AA141" i="5"/>
  <c r="AA142" i="5"/>
  <c r="AA143" i="5"/>
  <c r="AB132" i="5"/>
  <c r="AB133" i="5"/>
  <c r="AB134" i="5"/>
  <c r="AB135" i="5"/>
  <c r="AB136" i="5"/>
  <c r="AA131" i="5"/>
  <c r="AA132" i="5"/>
  <c r="AA133" i="5"/>
  <c r="AA134" i="5"/>
  <c r="AA135" i="5"/>
  <c r="AA136" i="5"/>
  <c r="AA137" i="5"/>
  <c r="AA130" i="5"/>
  <c r="AB130" i="5"/>
  <c r="AB129" i="5"/>
  <c r="AA129" i="5"/>
  <c r="AA128" i="5"/>
  <c r="AA125" i="5"/>
  <c r="AA127" i="5"/>
  <c r="AB127" i="5"/>
  <c r="AA126" i="5"/>
  <c r="AB126" i="5"/>
  <c r="AD123" i="5"/>
  <c r="AE123" i="5"/>
  <c r="AA123" i="5"/>
  <c r="AB123" i="5"/>
  <c r="AC123" i="5"/>
  <c r="AA120" i="5"/>
  <c r="AB120" i="5"/>
  <c r="AC122" i="5"/>
  <c r="AB117" i="5"/>
  <c r="AB118" i="5"/>
  <c r="AB119" i="5"/>
  <c r="AB121" i="5"/>
  <c r="AB122" i="5"/>
  <c r="AA117" i="5"/>
  <c r="AA118" i="5"/>
  <c r="AA119" i="5"/>
  <c r="AA121" i="5"/>
  <c r="AA122" i="5"/>
  <c r="W122" i="5"/>
  <c r="AE124" i="5"/>
  <c r="AD124" i="5"/>
  <c r="AC124" i="5"/>
  <c r="AB124" i="5"/>
  <c r="AA124" i="5"/>
  <c r="AC114" i="5"/>
  <c r="AC115" i="5"/>
  <c r="AB114" i="5"/>
  <c r="AB115" i="5"/>
  <c r="AB116" i="5"/>
  <c r="AA114" i="5"/>
  <c r="AA115" i="5"/>
  <c r="AA116" i="5"/>
  <c r="W116" i="5"/>
  <c r="AA113" i="5"/>
  <c r="W113" i="5"/>
  <c r="AC119" i="5"/>
  <c r="AA112" i="5"/>
  <c r="AB111" i="5"/>
  <c r="AB110" i="5"/>
  <c r="AA110" i="5"/>
  <c r="AA111" i="5"/>
  <c r="AB106" i="5"/>
  <c r="AA106" i="5"/>
  <c r="AB105" i="5"/>
  <c r="AB104" i="5"/>
  <c r="AA105" i="5"/>
  <c r="AA104" i="5"/>
  <c r="AD108" i="5"/>
  <c r="AD107" i="5"/>
  <c r="AA107" i="5"/>
  <c r="AA108" i="5"/>
  <c r="AC108" i="5"/>
  <c r="AC107" i="5"/>
  <c r="AB108" i="5"/>
  <c r="AB107" i="5"/>
  <c r="AA109" i="5"/>
  <c r="AA102" i="5"/>
  <c r="AA103" i="5"/>
  <c r="AA101" i="5"/>
  <c r="AA98" i="5"/>
  <c r="AA97" i="5"/>
  <c r="AA99" i="5"/>
  <c r="AA100" i="5"/>
  <c r="AB95" i="5"/>
  <c r="AB94" i="5"/>
  <c r="AB93" i="5"/>
  <c r="AB92" i="5"/>
  <c r="AA92" i="5"/>
  <c r="AA93" i="5"/>
  <c r="AA94" i="5"/>
  <c r="AA95" i="5"/>
  <c r="AA96" i="5"/>
  <c r="AB90" i="5"/>
  <c r="AB89" i="5"/>
  <c r="AB88" i="5"/>
  <c r="AA89" i="5"/>
  <c r="AA90" i="5"/>
  <c r="AA91" i="5"/>
  <c r="AA87" i="5"/>
  <c r="AA88" i="5"/>
  <c r="AA86" i="5"/>
  <c r="AB86" i="5"/>
  <c r="AB85" i="5"/>
  <c r="AB84" i="5"/>
  <c r="AA85" i="5"/>
  <c r="AA84" i="5"/>
  <c r="AB81" i="5"/>
  <c r="AB82" i="5"/>
  <c r="AA83" i="5"/>
  <c r="AA82" i="5"/>
  <c r="AA81" i="5"/>
  <c r="AB77" i="5"/>
  <c r="AB78" i="5"/>
  <c r="AA79" i="5"/>
  <c r="AA80" i="5"/>
  <c r="AC76" i="5"/>
  <c r="AC75" i="5"/>
  <c r="AB75" i="5"/>
  <c r="AB76" i="5"/>
  <c r="AA75" i="5"/>
  <c r="AA77" i="5"/>
  <c r="AA78" i="5"/>
  <c r="AA76" i="5"/>
  <c r="AB74" i="5"/>
  <c r="AB73" i="5"/>
  <c r="AA74" i="5"/>
  <c r="AA73" i="5"/>
  <c r="AC72" i="5"/>
  <c r="AC71" i="5"/>
  <c r="AB72" i="5"/>
  <c r="AB70" i="5"/>
  <c r="AB71" i="5"/>
  <c r="AA69" i="5"/>
  <c r="AA71" i="5"/>
  <c r="AA72" i="5"/>
  <c r="AA68" i="5"/>
  <c r="AA70" i="5"/>
  <c r="AA66" i="5"/>
  <c r="AA64" i="5"/>
  <c r="AA65" i="5"/>
  <c r="AA67" i="5"/>
  <c r="W66" i="5"/>
  <c r="AA63" i="5"/>
  <c r="AA60" i="5"/>
  <c r="AA61" i="5"/>
  <c r="AA62" i="5"/>
  <c r="AC59" i="5"/>
  <c r="AC58" i="5"/>
  <c r="AB54" i="5"/>
  <c r="AB55" i="5"/>
  <c r="AB56" i="5"/>
  <c r="AB57" i="5"/>
  <c r="AB58" i="5"/>
  <c r="AB59" i="5"/>
  <c r="AA54" i="5"/>
  <c r="AA55" i="5"/>
  <c r="AA56" i="5"/>
  <c r="AA57" i="5"/>
  <c r="AA58" i="5"/>
  <c r="AA59" i="5"/>
  <c r="AA50" i="5"/>
  <c r="AB50" i="5"/>
  <c r="AC50" i="5"/>
  <c r="AC51" i="5"/>
  <c r="AB51" i="5"/>
  <c r="AA51" i="5"/>
  <c r="AA52" i="5"/>
  <c r="AA48" i="5"/>
  <c r="AA49" i="5"/>
  <c r="AA47" i="5"/>
  <c r="W228" i="5" l="1"/>
  <c r="W227" i="5"/>
  <c r="W226" i="5"/>
  <c r="W225" i="5"/>
  <c r="W224" i="5"/>
  <c r="W223" i="5"/>
  <c r="W222" i="5"/>
  <c r="W221" i="5"/>
  <c r="W220" i="5"/>
  <c r="W219" i="5"/>
  <c r="W218" i="5"/>
  <c r="W217" i="5"/>
  <c r="W216" i="5"/>
  <c r="W215" i="5"/>
  <c r="W214" i="5"/>
  <c r="W213" i="5"/>
  <c r="W212" i="5"/>
  <c r="W211" i="5"/>
  <c r="W210" i="5"/>
  <c r="W209" i="5"/>
  <c r="W208" i="5"/>
  <c r="W207" i="5"/>
  <c r="W206" i="5"/>
  <c r="W205" i="5"/>
  <c r="W204" i="5"/>
  <c r="W203" i="5"/>
  <c r="W202" i="5"/>
  <c r="W201" i="5"/>
  <c r="W200" i="5"/>
  <c r="W199" i="5"/>
  <c r="W198" i="5"/>
  <c r="W197" i="5"/>
  <c r="W196" i="5"/>
  <c r="W195" i="5"/>
  <c r="W194" i="5"/>
  <c r="W193" i="5"/>
  <c r="W192" i="5"/>
  <c r="W191" i="5"/>
  <c r="W185" i="5"/>
  <c r="W184" i="5"/>
  <c r="W187" i="5"/>
  <c r="W189" i="5"/>
  <c r="W190" i="5"/>
  <c r="W188" i="5"/>
  <c r="W186" i="5"/>
  <c r="W180" i="5"/>
  <c r="W182" i="5"/>
  <c r="W183" i="5"/>
  <c r="W181" i="5"/>
  <c r="W179" i="5"/>
  <c r="W177" i="5"/>
  <c r="W178" i="5"/>
  <c r="W174" i="5"/>
  <c r="W176" i="5"/>
  <c r="W175" i="5"/>
  <c r="W173" i="5"/>
  <c r="W168" i="5"/>
  <c r="W169" i="5"/>
  <c r="W171" i="5"/>
  <c r="W170" i="5"/>
  <c r="W166" i="5"/>
  <c r="W167" i="5"/>
  <c r="W163" i="5"/>
  <c r="W165" i="5"/>
  <c r="W164" i="5"/>
  <c r="W158" i="5"/>
  <c r="W161" i="5"/>
  <c r="W159" i="5"/>
  <c r="W162" i="5"/>
  <c r="W160" i="5"/>
  <c r="W157" i="5"/>
  <c r="W156" i="5"/>
  <c r="W155" i="5"/>
  <c r="W154" i="5"/>
  <c r="W153" i="5"/>
  <c r="W152" i="5"/>
  <c r="W151" i="5"/>
  <c r="W150" i="5"/>
  <c r="W149" i="5"/>
  <c r="W148" i="5"/>
  <c r="W145" i="5"/>
  <c r="W147" i="5"/>
  <c r="W146" i="5"/>
  <c r="W144" i="5"/>
  <c r="W140" i="5"/>
  <c r="W143" i="5"/>
  <c r="W139" i="5"/>
  <c r="W142" i="5"/>
  <c r="W141" i="5"/>
  <c r="W138" i="5"/>
  <c r="W134" i="5"/>
  <c r="W133" i="5"/>
  <c r="W136" i="5"/>
  <c r="W135" i="5"/>
  <c r="W137" i="5"/>
  <c r="W132" i="5"/>
  <c r="W131" i="5"/>
  <c r="W125" i="5"/>
  <c r="W126" i="5"/>
  <c r="W130" i="5"/>
  <c r="W127" i="5"/>
  <c r="W129" i="5"/>
  <c r="W128" i="5"/>
  <c r="W120" i="5"/>
  <c r="W123" i="5"/>
  <c r="W121" i="5"/>
  <c r="W124" i="5"/>
  <c r="W118" i="5"/>
  <c r="W114" i="5"/>
  <c r="W117" i="5"/>
  <c r="W115" i="5"/>
  <c r="W119" i="5"/>
  <c r="W111" i="5"/>
  <c r="W110" i="5"/>
  <c r="W112" i="5"/>
  <c r="W105" i="5"/>
  <c r="W106" i="5"/>
  <c r="W102" i="5"/>
  <c r="W109" i="5"/>
  <c r="W103" i="5"/>
  <c r="W104" i="5"/>
  <c r="W108" i="5"/>
  <c r="W107" i="5"/>
  <c r="W101" i="5"/>
  <c r="W100" i="5"/>
  <c r="W98" i="5"/>
  <c r="W99" i="5"/>
  <c r="W97" i="5"/>
  <c r="W95" i="5"/>
  <c r="W93" i="5"/>
  <c r="W92" i="5"/>
  <c r="W96" i="5"/>
  <c r="W94" i="5"/>
  <c r="W90" i="5"/>
  <c r="W91" i="5"/>
  <c r="W86" i="5"/>
  <c r="W88" i="5"/>
  <c r="W85" i="5"/>
  <c r="W84" i="5"/>
  <c r="W89" i="5"/>
  <c r="W87" i="5"/>
  <c r="W81" i="5"/>
  <c r="W80" i="5"/>
  <c r="W79" i="5"/>
  <c r="W82" i="5"/>
  <c r="W83" i="5"/>
  <c r="W76" i="5"/>
  <c r="W78" i="5"/>
  <c r="W77" i="5"/>
  <c r="W75" i="5"/>
  <c r="W73" i="5"/>
  <c r="W53" i="5"/>
  <c r="W74" i="5"/>
  <c r="W70" i="5"/>
  <c r="W72" i="5"/>
  <c r="W68" i="5"/>
  <c r="W69" i="5"/>
  <c r="W71" i="5"/>
  <c r="W67" i="5"/>
  <c r="W65" i="5"/>
  <c r="W64" i="5"/>
  <c r="W61" i="5"/>
  <c r="W63" i="5"/>
  <c r="W62" i="5"/>
  <c r="W60" i="5"/>
  <c r="W58" i="5"/>
  <c r="W54" i="5"/>
  <c r="W57" i="5"/>
  <c r="W56" i="5"/>
  <c r="W55" i="5"/>
  <c r="W59" i="5"/>
  <c r="W50" i="5"/>
  <c r="W52" i="5"/>
  <c r="W51" i="5"/>
  <c r="W49" i="5"/>
  <c r="W47" i="5"/>
  <c r="W48" i="5"/>
  <c r="W46" i="5"/>
  <c r="W45" i="5"/>
  <c r="W44" i="5"/>
  <c r="M37" i="5"/>
  <c r="V69" i="2" l="1"/>
  <c r="V45" i="2"/>
  <c r="V46" i="2"/>
  <c r="V47" i="2"/>
  <c r="V48" i="2"/>
  <c r="V49" i="2"/>
  <c r="V50" i="2"/>
  <c r="V51" i="2"/>
  <c r="V52" i="2"/>
  <c r="V53" i="2"/>
  <c r="V55" i="2"/>
  <c r="V54" i="2"/>
  <c r="V56" i="2"/>
  <c r="V57" i="2"/>
  <c r="V58" i="2"/>
  <c r="V59" i="2"/>
  <c r="V61" i="2"/>
  <c r="V62" i="2"/>
  <c r="V60" i="2"/>
  <c r="V63" i="2"/>
  <c r="V64" i="2"/>
  <c r="V65" i="2"/>
  <c r="V66" i="2"/>
  <c r="V67" i="2"/>
  <c r="V68" i="2"/>
  <c r="V70" i="2"/>
  <c r="V71" i="2"/>
  <c r="V72"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150" i="2"/>
  <c r="V151" i="2"/>
  <c r="V152" i="2"/>
  <c r="V153" i="2"/>
  <c r="V154" i="2"/>
  <c r="V155" i="2"/>
  <c r="V156" i="2"/>
  <c r="V157" i="2"/>
  <c r="V158" i="2"/>
  <c r="V159" i="2"/>
  <c r="V160" i="2"/>
  <c r="V161" i="2"/>
  <c r="V162" i="2"/>
  <c r="V163" i="2"/>
  <c r="V164" i="2"/>
  <c r="V165" i="2"/>
  <c r="V166" i="2"/>
  <c r="V167" i="2"/>
  <c r="V168" i="2"/>
  <c r="V169" i="2"/>
  <c r="V170" i="2"/>
  <c r="V171" i="2"/>
  <c r="V172" i="2"/>
  <c r="V173" i="2"/>
  <c r="V174" i="2"/>
  <c r="V175" i="2"/>
  <c r="V176"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205" i="2"/>
  <c r="V206" i="2"/>
  <c r="V207" i="2"/>
  <c r="V208" i="2"/>
  <c r="V209" i="2"/>
  <c r="V210" i="2"/>
  <c r="V211" i="2"/>
  <c r="V212" i="2"/>
  <c r="V213" i="2"/>
  <c r="V214" i="2"/>
  <c r="V215" i="2"/>
  <c r="V216" i="2"/>
  <c r="V217" i="2"/>
  <c r="V218" i="2"/>
  <c r="V219" i="2"/>
  <c r="V220" i="2"/>
  <c r="V221" i="2"/>
  <c r="V222" i="2"/>
  <c r="V223" i="2"/>
  <c r="V224" i="2"/>
  <c r="V225" i="2"/>
  <c r="V226" i="2"/>
  <c r="V227" i="2"/>
  <c r="V228" i="2"/>
  <c r="V44" i="2"/>
  <c r="L37" i="2" l="1"/>
  <c r="K27" i="4" l="1"/>
  <c r="K28" i="4"/>
  <c r="K29" i="4"/>
  <c r="K30" i="4"/>
  <c r="K31" i="4"/>
  <c r="K32" i="4"/>
  <c r="K33" i="4"/>
  <c r="K34" i="4"/>
  <c r="K35" i="4"/>
  <c r="K36" i="4"/>
  <c r="K37" i="4"/>
  <c r="K38" i="4"/>
  <c r="K39" i="4"/>
  <c r="K40" i="4"/>
  <c r="K41" i="4"/>
  <c r="K42" i="4"/>
  <c r="K43" i="4"/>
  <c r="K44" i="4"/>
  <c r="K45" i="4"/>
  <c r="K46" i="4"/>
  <c r="K47" i="4"/>
  <c r="K48" i="4"/>
  <c r="K49" i="4"/>
  <c r="K50" i="4"/>
  <c r="K51" i="4"/>
  <c r="Q22" i="4"/>
  <c r="Q23" i="4" s="1"/>
  <c r="Q24" i="4" s="1"/>
  <c r="Q25" i="4" s="1"/>
  <c r="Q26" i="4" s="1"/>
  <c r="Q52" i="4" s="1"/>
  <c r="Q53" i="4" s="1"/>
  <c r="Q54" i="4" s="1"/>
  <c r="Q55" i="4" s="1"/>
  <c r="Q56" i="4" s="1"/>
  <c r="Q57" i="4" s="1"/>
  <c r="Q58" i="4" s="1"/>
  <c r="Q59" i="4" s="1"/>
  <c r="Q60" i="4" s="1"/>
  <c r="K60" i="4"/>
  <c r="K59" i="4"/>
  <c r="K58" i="4"/>
  <c r="K57" i="4"/>
  <c r="K56" i="4"/>
  <c r="K55" i="4"/>
  <c r="K54" i="4"/>
  <c r="K53" i="4"/>
  <c r="K52" i="4"/>
  <c r="K26" i="4"/>
  <c r="K25" i="4"/>
  <c r="K24" i="4"/>
  <c r="K23" i="4"/>
  <c r="K22" i="4"/>
  <c r="Q27" i="4" l="1"/>
  <c r="Q28" i="4" s="1"/>
  <c r="Q29" i="4" s="1"/>
  <c r="Q30" i="4" s="1"/>
  <c r="Q31" i="4" s="1"/>
  <c r="Q32" i="4" s="1"/>
  <c r="Q33" i="4" s="1"/>
  <c r="Q34" i="4" s="1"/>
  <c r="Q35" i="4" s="1"/>
  <c r="Q36" i="4" s="1"/>
  <c r="Q37" i="4" s="1"/>
  <c r="Q38" i="4" s="1"/>
  <c r="Q39" i="4" s="1"/>
  <c r="Q40" i="4" s="1"/>
  <c r="Q41" i="4" s="1"/>
  <c r="Q42" i="4" s="1"/>
  <c r="Q43" i="4" s="1"/>
  <c r="Q44" i="4" s="1"/>
  <c r="Q45" i="4" s="1"/>
  <c r="Q46" i="4" s="1"/>
  <c r="Q47" i="4" s="1"/>
  <c r="Q48" i="4" s="1"/>
  <c r="Q49" i="4" s="1"/>
  <c r="Q50" i="4" s="1"/>
  <c r="Q51" i="4" s="1"/>
</calcChain>
</file>

<file path=xl/sharedStrings.xml><?xml version="1.0" encoding="utf-8"?>
<sst xmlns="http://schemas.openxmlformats.org/spreadsheetml/2006/main" count="12380" uniqueCount="345">
  <si>
    <t>Código de la propuesta o número de identificación del proponente</t>
  </si>
  <si>
    <t>RM 1</t>
  </si>
  <si>
    <t>RM2</t>
  </si>
  <si>
    <t>RM 3</t>
  </si>
  <si>
    <t>RM n</t>
  </si>
  <si>
    <t>Cumplimiento de requisítos mínimos</t>
  </si>
  <si>
    <t>Cumple</t>
  </si>
  <si>
    <t>Resultados de la evaluación</t>
  </si>
  <si>
    <t>Criterio 1</t>
  </si>
  <si>
    <t>Criterio 2</t>
  </si>
  <si>
    <t>Criterio 3</t>
  </si>
  <si>
    <t>Criterio n</t>
  </si>
  <si>
    <t>Puntaje Final</t>
  </si>
  <si>
    <t>Elegible preliminar</t>
  </si>
  <si>
    <t>I. Los requisitos mínimos establecidos para la convocatoria son los que se relacionan a continuación:</t>
  </si>
  <si>
    <t>Requisitos mínimos de la convocatoria</t>
  </si>
  <si>
    <t>No</t>
  </si>
  <si>
    <t>Requisito mínimo</t>
  </si>
  <si>
    <t>Descripción</t>
  </si>
  <si>
    <t>RM 2</t>
  </si>
  <si>
    <t>Puntaje máximo a asignar</t>
  </si>
  <si>
    <t>Total</t>
  </si>
  <si>
    <t>La inclusión de una propuesta en el banco preliminar de elegibles no implica obligatoriedad ni compromiso alguno de Colciencias de asignar recursos, ni genera derecho a recibir apoyos económicos para quienes hayan presentado las correspondientes propuestas.</t>
  </si>
  <si>
    <r>
      <t xml:space="preserve">Convocatoria </t>
    </r>
    <r>
      <rPr>
        <b/>
        <sz val="12"/>
        <color rgb="FFFF0000"/>
        <rFont val="Arial"/>
        <family val="2"/>
      </rPr>
      <t>XXX</t>
    </r>
    <r>
      <rPr>
        <b/>
        <sz val="12"/>
        <color theme="1"/>
        <rFont val="Arial"/>
        <family val="2"/>
      </rPr>
      <t xml:space="preserve"> de 201</t>
    </r>
    <r>
      <rPr>
        <b/>
        <sz val="12"/>
        <color rgb="FFFF0000"/>
        <rFont val="Arial"/>
        <family val="2"/>
      </rPr>
      <t>X</t>
    </r>
  </si>
  <si>
    <t>Nombre de la convocatoria</t>
  </si>
  <si>
    <t>Observaciones del desempate</t>
  </si>
  <si>
    <t>II. Los criterios de evaluación para la convocatoria son los que se relacionan a continuación:</t>
  </si>
  <si>
    <t>IV. Colciencias atendiendo a lo establecido en los términos de referencia de la convocatoria, publica a continuación el banco preliminar de propuestas elegibles</t>
  </si>
  <si>
    <t>VERSIÓN: 00</t>
  </si>
  <si>
    <r>
      <t xml:space="preserve">La presente se firma a los </t>
    </r>
    <r>
      <rPr>
        <sz val="11"/>
        <color rgb="FFFF0000"/>
        <rFont val="Arial"/>
        <family val="2"/>
      </rPr>
      <t>XX</t>
    </r>
    <r>
      <rPr>
        <sz val="11"/>
        <color theme="1"/>
        <rFont val="Arial"/>
        <family val="2"/>
      </rPr>
      <t xml:space="preserve"> días del mes de </t>
    </r>
    <r>
      <rPr>
        <sz val="11"/>
        <color rgb="FFFF0000"/>
        <rFont val="Arial"/>
        <family val="2"/>
      </rPr>
      <t>XXXXXX</t>
    </r>
    <r>
      <rPr>
        <sz val="11"/>
        <color theme="1"/>
        <rFont val="Arial"/>
        <family val="2"/>
      </rPr>
      <t xml:space="preserve"> de 201</t>
    </r>
    <r>
      <rPr>
        <sz val="11"/>
        <color rgb="FFFF0000"/>
        <rFont val="Arial"/>
        <family val="2"/>
      </rPr>
      <t>X</t>
    </r>
  </si>
  <si>
    <t>Cargo de la persona que firma</t>
  </si>
  <si>
    <t>NOMBRE DE LA PERSONA QUE FIRMA LA PUBLICACIÓN</t>
  </si>
  <si>
    <t>Sección 1</t>
  </si>
  <si>
    <t>Sección 2</t>
  </si>
  <si>
    <t>Sección 3</t>
  </si>
  <si>
    <t>Sección 4</t>
  </si>
  <si>
    <t>MODELO PARA LA PUBLICACIÓN DE BANCO PRELIMINAR DE PROPUESTAS ELEGILES DE CONVOCATORIAS</t>
  </si>
  <si>
    <t>Sección 5</t>
  </si>
  <si>
    <t>Criterio de Evaluación</t>
  </si>
  <si>
    <t>Elegible definitivo</t>
  </si>
  <si>
    <t>SI</t>
  </si>
  <si>
    <t>NO</t>
  </si>
  <si>
    <r>
      <t xml:space="preserve">La vigencia del banco definitivo de propuestas elegibles será de </t>
    </r>
    <r>
      <rPr>
        <sz val="11"/>
        <color rgb="FFFF0000"/>
        <rFont val="Arial"/>
        <family val="2"/>
      </rPr>
      <t xml:space="preserve">XXXX </t>
    </r>
    <r>
      <rPr>
        <sz val="11"/>
        <rFont val="Arial"/>
        <family val="2"/>
      </rPr>
      <t>a partir de esta publicación. La inclusión de una propuesta en el banco definitivo de elegibles no implica obligatoriedad ni compromiso alguno de Colciencias para asignar recursos, ni genera derecho a recibir apoyos económicos para quienes hayan presentado las propuestas correspondientes.</t>
    </r>
  </si>
  <si>
    <t>Se presentaron aclaraciones a la publicación de banco preliminar de elegibles que modifican el banco de propuestas elegibles</t>
  </si>
  <si>
    <t>NOMBRE DEL SUBDIRECTOR (A) GENERAL</t>
  </si>
  <si>
    <t>Subdirector (a) General</t>
  </si>
  <si>
    <t>MODELO PARA LA PUBLICACIÓN DE BANCO DE PROPUESTAS FINANCIABLES DE CONVOCATORIAS</t>
  </si>
  <si>
    <r>
      <t xml:space="preserve">EI Departamento Administrativo de Ciencia, Tecnología e Innovación - COLCIENCIAS, atendiendo a lo establecido en los términos de referencia de la convocatoria </t>
    </r>
    <r>
      <rPr>
        <sz val="11"/>
        <color rgb="FFFF0000"/>
        <rFont val="Arial"/>
        <family val="2"/>
      </rPr>
      <t>XXX</t>
    </r>
    <r>
      <rPr>
        <sz val="11"/>
        <color theme="1"/>
        <rFont val="Arial"/>
        <family val="2"/>
      </rPr>
      <t xml:space="preserve"> de 201</t>
    </r>
    <r>
      <rPr>
        <sz val="11"/>
        <color rgb="FFFF0000"/>
        <rFont val="Arial"/>
        <family val="2"/>
      </rPr>
      <t>X</t>
    </r>
    <r>
      <rPr>
        <sz val="11"/>
        <color theme="1"/>
        <rFont val="Arial"/>
        <family val="2"/>
      </rPr>
      <t xml:space="preserve">, publica el banco de propuestas financiables, para tal fin se permite entregar los resultados consolidados para  asignación de recursos con base en los resultados de la evaluación:
</t>
    </r>
  </si>
  <si>
    <t>I. Asignación de recursos para la convocatoria:</t>
  </si>
  <si>
    <t>Fase de la convocatoria</t>
  </si>
  <si>
    <t>Propuestas presentadas a la convocatoria</t>
  </si>
  <si>
    <t>Propuestas del banco preliminar de elegibles</t>
  </si>
  <si>
    <t>Propuestas del banco definitivo de elegibles</t>
  </si>
  <si>
    <t>Propuestas financiables</t>
  </si>
  <si>
    <t># de propuestas</t>
  </si>
  <si>
    <t>Valor solicitado a Colciencias</t>
  </si>
  <si>
    <t>Total de recursos disponibles para la convocatoria:</t>
  </si>
  <si>
    <t>IV. Colciencias atendiendo a lo establecido en los términos de referencia de la convocatoria, publica a continuación el banco definitivo de propuestas elegibles</t>
  </si>
  <si>
    <t>II. Colciencias atendiendo a lo establecido en los términos de referencia de la convocatoria, publica a continuación el banco de propuestas financiables</t>
  </si>
  <si>
    <t>Recursos solicitados a Colciencias</t>
  </si>
  <si>
    <t>Valor acumulado de recursos solicitados a Colciencias</t>
  </si>
  <si>
    <t>Financiable</t>
  </si>
  <si>
    <t>CÓDIGO: M301PR02MO7</t>
  </si>
  <si>
    <r>
      <t xml:space="preserve">Surtida está publicación, Colciencias informará mediante comunicación escrita y/o electrónica a los proponentes beneficiados que hayan sido seleccionados para financiación, indicando las instrucciones, condiciones y documentación requerida para suscribir el contrato o convenio. A partir de la fecha de dicha comunicación y pasados los </t>
    </r>
    <r>
      <rPr>
        <sz val="11"/>
        <color rgb="FFFF0000"/>
        <rFont val="Arial"/>
        <family val="2"/>
      </rPr>
      <t>XXX (X)</t>
    </r>
    <r>
      <rPr>
        <sz val="11"/>
        <color theme="1"/>
        <rFont val="Arial"/>
        <family val="2"/>
      </rPr>
      <t xml:space="preserve"> días hábiles establecidos para suscribir el contrato o convenio, si el beneficiado no remite el contrato debidamente firmado, se entenderá que desiste de su interés y se procederá a seleccionar al siguiente beneficiado del banco de elegibles.</t>
    </r>
  </si>
  <si>
    <t>FECHA: 2015-07-22</t>
  </si>
  <si>
    <t>FECHA: 215-07-22</t>
  </si>
  <si>
    <t>RM 4</t>
  </si>
  <si>
    <t>RM 5</t>
  </si>
  <si>
    <t>RM 6</t>
  </si>
  <si>
    <t>RM 7</t>
  </si>
  <si>
    <t>Convocatoria 727 de 2015</t>
  </si>
  <si>
    <t>III. El puntaje mínimo para que la propuesta sea declarada elegible es de 80 puntos</t>
  </si>
  <si>
    <t>OSCAR GUALDRÓN GONZÁLEZ</t>
  </si>
  <si>
    <t>Director de Fomento a la Investigación</t>
  </si>
  <si>
    <t>La presente se firma a los 5 días del mes de octubre de 2015</t>
  </si>
  <si>
    <t xml:space="preserve"> La universidad a la que pertenece el programa deberá estar legalmente constituida en Colombia e inscrita en el la plataforma InstituLAC de COLCIENCIAS.</t>
  </si>
  <si>
    <t>La universidad deberá relacionar los programas doctorales que avala para la presentación a esta convocatoria</t>
  </si>
  <si>
    <t xml:space="preserve"> El programa de doctorado debe contar con registro calificado otorgado por el Ministerio de Educación Nacional</t>
  </si>
  <si>
    <t xml:space="preserve"> El programa doctoral deberá estar soportado en grupos de Investigación, Desarrollo Tecnológico o Innovación, categorizados por COLCIENCIAS (mínimo con un grupo en: A1, A o B)</t>
  </si>
  <si>
    <t>Tener investigadores en categoría Sénior o Asociado (categorizados en la
convocatoria 693 de 2014), con disponibilidad para actuar como tutores o directores del proyecto de tesis o trabajo de grado de los aspirantes</t>
  </si>
  <si>
    <t>Presentar el plan estratégico del programa doctoral</t>
  </si>
  <si>
    <t>RM 8</t>
  </si>
  <si>
    <t xml:space="preserve"> Autorizar el uso, almacenamiento y tratamiento de datos personales</t>
  </si>
  <si>
    <t>EI Departamento Administrativo de Ciencia, Tecnología e Innovación - COLCIENCIAS, atendiendo a lo establecido en los términos de referencia de la convocatoria 727 de 2015, publica el banco preliminar de propuestas elegibles, para tal fin se permite reiterar la siguiente información debidamente publicada en los términos de referencia:</t>
  </si>
  <si>
    <t>DOCTORADOS NACIONALES 2015</t>
  </si>
  <si>
    <t>Los directores de programas curriculares o quien haga sus veces, entregarán la información respecto a la categoría del investigador, conforme a los resultados de la convocatoria No. 693 de 2014 realizada por COLCIENCIAS</t>
  </si>
  <si>
    <t>Categoría de los grupos de investigación que soportan el programa doctora</t>
  </si>
  <si>
    <t>Criterio 2.1</t>
  </si>
  <si>
    <t>Categoría de los investigadores acreditados como
tutores de tesis de doctorado</t>
  </si>
  <si>
    <t>Criterio 2.2</t>
  </si>
  <si>
    <t>Trayectoria del investigador como director de trabajo de
formación de alto nivel: maestría y doctorado</t>
  </si>
  <si>
    <t>Esfuerzo institucional en Investigación y Desarrollo (I+D)</t>
  </si>
  <si>
    <t xml:space="preserve">Antecedentes del programa doctoral y su productividad </t>
  </si>
  <si>
    <t>Criterio 4.1</t>
  </si>
  <si>
    <t>Criterio 4.2</t>
  </si>
  <si>
    <t>La universidad a la que está adscrito el programa doctoral
cuenta con acreditación de alta calidad otorgada por el Ministerio
de Educación Nacional?</t>
  </si>
  <si>
    <t>El programa doctoral cuenta con acreditación de alta
calidad otorgada por el Ministerio de Educación Nacional?</t>
  </si>
  <si>
    <t>Criterio 4.3</t>
  </si>
  <si>
    <t>Alianzas para el desarrollo de tesis y pasantías</t>
  </si>
  <si>
    <t>Criterio 5</t>
  </si>
  <si>
    <t>Plan estratégico del programa doctoral</t>
  </si>
  <si>
    <t>Criterio 6</t>
  </si>
  <si>
    <t>Criterio 7</t>
  </si>
  <si>
    <t>Los grupos de investigación que soportan el programa doctoral están
clasificados dentro las denominadas áreas STEM?</t>
  </si>
  <si>
    <t>Universidad</t>
  </si>
  <si>
    <t>Universidad del Valle</t>
  </si>
  <si>
    <t>Universidad De Antioquia - Udea</t>
  </si>
  <si>
    <t>Universidad Nacional de Colombia</t>
  </si>
  <si>
    <t>Universidad De Los Andes - Uniandes</t>
  </si>
  <si>
    <t>Pontificia Universidad Javeriana</t>
  </si>
  <si>
    <t>Universidad Del Norte - Uninorte</t>
  </si>
  <si>
    <t>Colegio Mayor de Nuestra Señora del Rosario</t>
  </si>
  <si>
    <t>Universidad Industrial de Santander</t>
  </si>
  <si>
    <t>UNIVERSIDAD PONTIFICIA BOLIVARIANA - SEDE MEDELLÍN</t>
  </si>
  <si>
    <t>Universidad de Caldas - Unicaldas</t>
  </si>
  <si>
    <t>Universidad De Cartagena - Unicartagena</t>
  </si>
  <si>
    <t>Universidad Del Cauca - Unicauca</t>
  </si>
  <si>
    <t>Universidad CES</t>
  </si>
  <si>
    <t>Universidad de la Sabana - Unisabana</t>
  </si>
  <si>
    <t>Universidad EAFIT</t>
  </si>
  <si>
    <t>Universidad Antonio Nariño</t>
  </si>
  <si>
    <t>Universidad Del Quindio</t>
  </si>
  <si>
    <t>Universidad Tecnológica de Pereira</t>
  </si>
  <si>
    <t>Universidad Pedagógica y Tecnológica de Colombia</t>
  </si>
  <si>
    <t>Universidad Del Atlántico</t>
  </si>
  <si>
    <t>Universidad Del Magdalena - Unimagdalena</t>
  </si>
  <si>
    <t>Pontificia Universidad Javeriana - Puj - Sede Cali</t>
  </si>
  <si>
    <t>Universidad Jorge Tadeo Lozano</t>
  </si>
  <si>
    <t>Universidad Autónoma de Manizales</t>
  </si>
  <si>
    <t>Universidad Popular del Cesar</t>
  </si>
  <si>
    <t>Universidad Externado de Colombia</t>
  </si>
  <si>
    <t>Universidad EAN</t>
  </si>
  <si>
    <t>Universidad Sergio Arboleda</t>
  </si>
  <si>
    <t>Universidad Surcolombiana</t>
  </si>
  <si>
    <t>Programa Doctoral</t>
  </si>
  <si>
    <t>DOCTORADO EN CIENCIAS - FISICA</t>
  </si>
  <si>
    <t>CIENCIAS BÁSICAS BIOMEDICAS</t>
  </si>
  <si>
    <t>DOCTORADO INGENIERIA - AUTOMATICA - SEDE MANIZALES</t>
  </si>
  <si>
    <t>Doctorado en Ciencias Farmacéuticas y Alimentarias</t>
  </si>
  <si>
    <t>CIENCIAS QUIMICAS</t>
  </si>
  <si>
    <t>Doctorado en Ciencias Animales</t>
  </si>
  <si>
    <t>DOCTORADO BIOTECNOLOGIA - SEDE BOGOTÁ</t>
  </si>
  <si>
    <t>INGENIERIA</t>
  </si>
  <si>
    <t>DOCTORADO INGENIERIA - SISTEMAS - SEDE MEDELLÍN</t>
  </si>
  <si>
    <t>DOCTORADO CIENCIAS - FISICA - SEDE BOGOTÁ</t>
  </si>
  <si>
    <t>Doctorado en Ciencias - Biología</t>
  </si>
  <si>
    <t>DOCTORADO EN INGENIERÍA DE MATERIALES</t>
  </si>
  <si>
    <t>DOCTORADO EN CIENCIAS-BIOLOGIA</t>
  </si>
  <si>
    <t>DOCTORADO CIENCIAS - QUIMICA - SEDE BOGOTÁ</t>
  </si>
  <si>
    <t>CIENCIAS BIOLOGICAS</t>
  </si>
  <si>
    <t>DOCTORADO CIENCIA - BIOLOGÍA - SEDE CARIBE</t>
  </si>
  <si>
    <t>Doctorado en Física</t>
  </si>
  <si>
    <t>Doctorado en Ingeniería Mecánica</t>
  </si>
  <si>
    <t>DOCTORADO SALUD PUBLICA - SEDE BOGOTÁ</t>
  </si>
  <si>
    <t>DOCTORADO EN INGENIERIA AMBIENTAL</t>
  </si>
  <si>
    <t>Doctorado en Ingeniería - Ingeniería Eléctrica</t>
  </si>
  <si>
    <t>DOCTORADO INGENIERIA - SISTEMAS ENERGETICOS - SEDE MEDELLÍN</t>
  </si>
  <si>
    <t>DOCTORADO EN CIENCIAS-QUIMICA</t>
  </si>
  <si>
    <t>DOCTORADO INGENIERIA - RECURSOS HIDRAULICOS - SEDE MEDELLÍN</t>
  </si>
  <si>
    <t>DOCTORADO BIOTECNOLOGIA - SEDE MEDELLÍN</t>
  </si>
  <si>
    <t>BIOLOGIA</t>
  </si>
  <si>
    <t>DOCTORADO EN BIOTECNOLOGÍA</t>
  </si>
  <si>
    <t>DOCTORADO ENFERMERIA - SEDE BOGOTÁ</t>
  </si>
  <si>
    <t>Doctorado en Matemáticas</t>
  </si>
  <si>
    <t>DOCTORADO EN INGENIERIA</t>
  </si>
  <si>
    <t>DOCTORADO CIENCIAS MATEMATICAS - SEDE MEDELLIN</t>
  </si>
  <si>
    <t>FISICA</t>
  </si>
  <si>
    <t>DOCTORADO CIENCIAS AGROPECUARIAS - AREA AGRARIA - SEDE PALMIRA</t>
  </si>
  <si>
    <t>DOCTORADO EN INGENIERÍA QUÍMICA</t>
  </si>
  <si>
    <t>Doctorado en Ciencias Biomédicas</t>
  </si>
  <si>
    <t>DOCTORADO INGENIERIA - INGENIERIA QUIMICA - SEDE BOGOTÁ</t>
  </si>
  <si>
    <t>DOCTORADO CIENCIAS - MATEMATICAS - SEDE BOGOTA</t>
  </si>
  <si>
    <t>DOCTORADO EN CIENCIAS AMBIENTALES</t>
  </si>
  <si>
    <t>DOCTORADO EN INGENIERIA QUIMICA</t>
  </si>
  <si>
    <t>DOCTORADO EN CIENCIAS NATURALES (FÍSICA)</t>
  </si>
  <si>
    <t>DOCTORADO CIENCIAS DEL MAR - SEDE MEDELLÍN</t>
  </si>
  <si>
    <t>Doctorado en Ingeniería</t>
  </si>
  <si>
    <t>DOCTORADO FILOSOFIA - SEDE BOGOTÁ</t>
  </si>
  <si>
    <t>DOCTORADO INGENIERIA - INDUSTRIA Y ORGANIZACIONES - SEDE BOGOTÁ</t>
  </si>
  <si>
    <t>DOCTORADO HISTORIA - SEDE MEDELLÍN</t>
  </si>
  <si>
    <t>Doctorado en Epidemiología</t>
  </si>
  <si>
    <t>Doctorado en Ciencias-Estadística.</t>
  </si>
  <si>
    <t>DOCTORADO EN ADMINISTRACIÓN</t>
  </si>
  <si>
    <t>Doctorado en Ciencias Agrarias</t>
  </si>
  <si>
    <t>Doctorado en Psicología</t>
  </si>
  <si>
    <t>Doctorado en Ciencias-Química</t>
  </si>
  <si>
    <t>DOCTORADO CIENCIAS - BIOLOGIA - SEDE BOGOTÁ</t>
  </si>
  <si>
    <t>DOCTORADO EN QUIMICA</t>
  </si>
  <si>
    <t>Doctorado en Medicina Tropical</t>
  </si>
  <si>
    <t>DOCTORADO CIENCIAS BIOMEDICAS - SEDE BOGOTÁ</t>
  </si>
  <si>
    <t>DOCTORADO EN TOXICOLOGÍA AMBIENTAL</t>
  </si>
  <si>
    <t>DOCTORADO INGENIERIA - SISTEMAS Y COMPUTACION - SEDE BOGOTÁ</t>
  </si>
  <si>
    <t>Doctorado en Historia</t>
  </si>
  <si>
    <t>DOCTORADO EN CIENCIAS DEL MAR</t>
  </si>
  <si>
    <t>DOCTORADO INGENIERIA - CIENCIA Y TECNOLOGIA DE MATERIALES - SEDE BOGOTÁ</t>
  </si>
  <si>
    <t>DOCTORADO EN COMUNICACIÓN</t>
  </si>
  <si>
    <t>Doctorado en Economía</t>
  </si>
  <si>
    <t>EDUCACION</t>
  </si>
  <si>
    <t>DOCTORADO CIENCIAS AGRARIAS - SEDE BOGOTÁ</t>
  </si>
  <si>
    <t>DOCTORADO EN CIENCIAS VETERINARIAS</t>
  </si>
  <si>
    <t>Doctorado en Ciencias Médicas</t>
  </si>
  <si>
    <t>Doctorado en Ciencias de la Electrónica</t>
  </si>
  <si>
    <t>DOCTORADO CIENCIAS - BIOQUÍMICA  SEDE BOGOTÁ</t>
  </si>
  <si>
    <t>Doctorado en Epidemiología y Bioestadística</t>
  </si>
  <si>
    <t>DOCTORADO EN CIENCIAS SOCIALES</t>
  </si>
  <si>
    <t>DOCTORADO INGENIERIA - CIVIL - SEDE BOGOTÁ</t>
  </si>
  <si>
    <t>DOCTORADO INGENIERIA - INGENIERIA QUIMICA - SEDE MANIZALES</t>
  </si>
  <si>
    <t>DOCTORADO EN CIENCIAS HUMANAS Y SOLCIALES -SEDE BOGOTA</t>
  </si>
  <si>
    <t>DOCTORADO EN CIENCIA POLÍTICA</t>
  </si>
  <si>
    <t>DOCTORADO CIENCIAS HUMANAS Y SOCIALES - SEDE MEDELLÍN</t>
  </si>
  <si>
    <t>DOCTORADOINGENIERIA - INDUSTRIA Y ORGANIZACIONES - SEDE MEDELLÍN</t>
  </si>
  <si>
    <t>Doctorado en Ciencias de la Salud</t>
  </si>
  <si>
    <t>Doctorado en Ingeniería Telemática</t>
  </si>
  <si>
    <t>Doctorado en Ingeniería Electrónica</t>
  </si>
  <si>
    <t>Doctorado en Biociencias</t>
  </si>
  <si>
    <t>DOCTORADO CIENCIAS FARMACEUTICAS - SEDE BOGOTÁ</t>
  </si>
  <si>
    <t>DOCTORADO INGENIERIA - INGENIERIA MECANICA Y MECATRONICA - SEDE BOGOTÁ</t>
  </si>
  <si>
    <t>DOCTORADO CIENCIAS ECONOMICAS - SEDE BOGOTÁ</t>
  </si>
  <si>
    <t>DOCTORADO EN CIENCIAS DE LA TIERRA</t>
  </si>
  <si>
    <t>DOCTORADO EN EDUCACIÓN</t>
  </si>
  <si>
    <t>DOCTORADO EN CIENCIA APLICADA</t>
  </si>
  <si>
    <t>DOCTORADO EN CIENCIAS BIOMEDICAS</t>
  </si>
  <si>
    <t>Doctorado en Salud Pública</t>
  </si>
  <si>
    <t>DOCTORADO AGROECOLOGIA - SEDE PALMIRA</t>
  </si>
  <si>
    <t>DOCTORADO ANTROPOLOGIA - SEDE BOGOTÁ</t>
  </si>
  <si>
    <t>DOCTORADO INGENIERIA - INDUSTRIA Y ORGANIZACIONES - SEDE MANIZALES</t>
  </si>
  <si>
    <t>Doctorado en Derecho</t>
  </si>
  <si>
    <t>DOCTORADO EN INGENIERÍA INDUSTRIAL</t>
  </si>
  <si>
    <t>DOCTORADO EN DERECHO</t>
  </si>
  <si>
    <t>DOCTORADO EN ESTUDIOS AMBIENTALES Y RURALES</t>
  </si>
  <si>
    <t>Doctorado en Ciencias de la Dirección</t>
  </si>
  <si>
    <t>DOCTORADO EN ANTROPOLOGÍA</t>
  </si>
  <si>
    <t>DOCTORADO EN ADMINISTRACION</t>
  </si>
  <si>
    <t>DOCTORADO EN HUMANIDADES</t>
  </si>
  <si>
    <t>Doctorado en Ciencias del Mar</t>
  </si>
  <si>
    <t>Doctorado en Educación</t>
  </si>
  <si>
    <t>Doctorado en Ciencias Sociales y Humanas</t>
  </si>
  <si>
    <t>DOCTORADO EN INGENIERÍA</t>
  </si>
  <si>
    <t>Doctorado en Ciencias Ambientales</t>
  </si>
  <si>
    <t>DOCTORADO AGROECOLOGIA - SEDE BOGOTÁ</t>
  </si>
  <si>
    <t>DOCTORADO EN INGENIERÍA CIVIL</t>
  </si>
  <si>
    <t>DOCTORADO EN FILOSOFIA</t>
  </si>
  <si>
    <t>DOCTORADO EN INGENIERÍA Y CIENCIA DE LOS MATERIALES</t>
  </si>
  <si>
    <t>DOCTORADO EN INGENIERÍA (ING.ELÉCTRICA, ELECTRÓNICA Y GESTIÓN &amp; DESARROLLO)</t>
  </si>
  <si>
    <t>DOCTORADO EN ECONOMÍA</t>
  </si>
  <si>
    <t>DOCTORADO EN FILOSOFÍA</t>
  </si>
  <si>
    <t>DOCTORADO CIENCIAS AGROPECUARIAS - AREA AGRARIA - SEDE MEDELLÍN</t>
  </si>
  <si>
    <t>DOCTORADO EN LOGÍSTICA Y GESTIÓN DE CADENAS DE SUMINISTROS</t>
  </si>
  <si>
    <t>DOCTORADO EN CIENCIAS FISICAS</t>
  </si>
  <si>
    <t>DOCTORADO EN CIENCIAS NATURALES</t>
  </si>
  <si>
    <t>DOCTORADO EN INGENIERÍA ELÉCTRICA Y ELECTRÓNICA</t>
  </si>
  <si>
    <t>DOCTORADO ESTUDIOS POLITICOS Y RELACIONES INTERNACIONALES - SEDE BOGOTÁ</t>
  </si>
  <si>
    <t>Doctorado en Ecologia</t>
  </si>
  <si>
    <t>DOCTORADO INGENIERIA - CIVIL - SEDE MEDELLÍN</t>
  </si>
  <si>
    <t>Doctorado de Ciencias Físicas</t>
  </si>
  <si>
    <t>DOCTORADO EN ENFERMERÍA</t>
  </si>
  <si>
    <t>Doctorado en Ciencias Jurídicas</t>
  </si>
  <si>
    <t>DOCTORADO EN INGENIERIA DE MATERIALES</t>
  </si>
  <si>
    <t>DOCTORADO EN ECONOMIA</t>
  </si>
  <si>
    <t>DOCTORADO ESTUDIOS AMAZONICOS - SEDE AMAZONÍA</t>
  </si>
  <si>
    <t>Doctorado en Ciencias Sociales</t>
  </si>
  <si>
    <t>Doctorado en Estudios Políticos e Internacionales</t>
  </si>
  <si>
    <t>DOCTORADO EN CIENCIAS</t>
  </si>
  <si>
    <t>DOCTORADO GEOGRAFIA - SEDE BOGOTÁ</t>
  </si>
  <si>
    <t>DOCTORADO EN CIENCIAS-MATEMATICAS</t>
  </si>
  <si>
    <t>Doctorado en Ciencias Agrarias y Agropi</t>
  </si>
  <si>
    <t>DOCTORADO EN INGENIERÍA DE SISTEMAS Y COMPUTACIÓN</t>
  </si>
  <si>
    <t>Doctorado en Diseño y Creación</t>
  </si>
  <si>
    <t>Doctorado en Literatura</t>
  </si>
  <si>
    <t>DOCTORADO EN TEOLOGIA</t>
  </si>
  <si>
    <t>DOCTORADO EN CIENCIAS ODONTOLOGICAS</t>
  </si>
  <si>
    <t>Doctorado en Ciencias de la Educación</t>
  </si>
  <si>
    <t>Doctorado en Salud Publica</t>
  </si>
  <si>
    <t>Ingenieria - ciencia y tecnologia de materiales</t>
  </si>
  <si>
    <t>DOCTORADO INTERINSTITUCIONAL EN EDUCACIÓN</t>
  </si>
  <si>
    <t>Doctorado en Estudios Territoriales</t>
  </si>
  <si>
    <t>DOCTORADO GEOCIENCIAS - SEDE BOGOTÁ</t>
  </si>
  <si>
    <t>DOCTORADO EN CIENCIAS COGNITIVAS</t>
  </si>
  <si>
    <t>DOCTORADO EN CIENCIAS DE LA EDUCACION</t>
  </si>
  <si>
    <t>Doctorado en Ciencias Físicas</t>
  </si>
  <si>
    <t>DOCTORADO EN ADMINISTRACIÓN EN EMPRESAS</t>
  </si>
  <si>
    <t>DOCTORADO DERECHO - SEDE BOGOTÁ</t>
  </si>
  <si>
    <t>DOCTORADO EN ESTUDIOS SOCIALES</t>
  </si>
  <si>
    <t xml:space="preserve"> DOCTORADO EN CIENCIAS BIOMEDICAS</t>
  </si>
  <si>
    <t>Doctorado en Gestión de la Tecnología y la Innovación</t>
  </si>
  <si>
    <t xml:space="preserve">DOCTORADO EN CIENCIAS QUIMICAS </t>
  </si>
  <si>
    <t>DOCTORADO EN ESTUDIOS POLITICOS</t>
  </si>
  <si>
    <t>DOCTORADO EN INGENIERÍA MATEMÁTICA</t>
  </si>
  <si>
    <t>DOCTORADO EN PSICOLOGIA</t>
  </si>
  <si>
    <t>DOCTORADO EN PSICOLOGIA - SEDE BOGOTA</t>
  </si>
  <si>
    <t>DOCTORADO EN GESTIÓN</t>
  </si>
  <si>
    <t>DOCTORADO EN SOCIOLOGIA</t>
  </si>
  <si>
    <t>DOCTORADO EN MODELADO EN POLÍTICA Y GESTIÓN PÚBLICA</t>
  </si>
  <si>
    <t>DOCTORADO EN HISTORIA</t>
  </si>
  <si>
    <t>Doctorado Interinstitucional en Educación y Cultura Ambiental</t>
  </si>
  <si>
    <t>Si</t>
  </si>
  <si>
    <t>N/A</t>
  </si>
  <si>
    <t xml:space="preserve">SI </t>
  </si>
  <si>
    <t>Criterio de desempate: Tutores</t>
  </si>
  <si>
    <t>DOCTORADO CIENCIAS - FISICA - SEDE MEDELLIN</t>
  </si>
  <si>
    <t>Universidad de San Buenaventura</t>
  </si>
  <si>
    <t>Doctorado en Humanidades. Humanismo y Perso</t>
  </si>
  <si>
    <t>DOCTORADO EN GERENCIA DE PROYECTOS</t>
  </si>
  <si>
    <t>DOCTORADO EN INGENIERÍA DE PROCESOS</t>
  </si>
  <si>
    <t>DOCTORADO EN LENGUAJE Y CULTURA</t>
  </si>
  <si>
    <t>Criterio de desempate: 
1. Tutores
2. Trayectoria del programa doctoral
3. Categoría de los grupos de investigación</t>
  </si>
  <si>
    <t>Criterio de desempate: 1. Tutores
2. Trayectoria del programa doctoral
3. Categoría de los grupos de investigación</t>
  </si>
  <si>
    <t xml:space="preserve">Criterio de desempate: 
1. Tutores
</t>
  </si>
  <si>
    <t xml:space="preserve">Criterio de desempate: 
1. Tutores
</t>
  </si>
  <si>
    <t xml:space="preserve">Criterio de desempate: 
1. Tutores
2. Trayectoria del programa doctoral
3. Categoría de los grupos de investigación
</t>
  </si>
  <si>
    <t>Criterio de desempate: 
1. Tutores
2. Trayectoria del programa doctoral</t>
  </si>
  <si>
    <t>Criterio de desempate: 
1. Tutores
2. Trayectoria del programa doctoral
3. Categoría de los grupos de investigación
4. Esfuerzo institucional en I+D</t>
  </si>
  <si>
    <t>Criterio de desempate: 
1. Tutores
2. Trayectoria del programa doctoral
3. Categoría de los grupos de investigación
4. Esfuerzo institucional en I+D
5. Alianzas</t>
  </si>
  <si>
    <t>Criterio de desempate: 
1. Tutores</t>
  </si>
  <si>
    <r>
      <t>EI Departamento Administrativo de Ciencia, Tecnología e Innovación - COLCIENCIAS, atendiendo a lo establecido en los términos de referencia de la convocatoria 727 de 2015</t>
    </r>
    <r>
      <rPr>
        <sz val="11"/>
        <color theme="1"/>
        <rFont val="Arial"/>
        <family val="2"/>
      </rPr>
      <t>, publica el banco definitivo de propuestas elegibles, para tal fin se permite reiterar la siguiente información debidamente publicada en los términos de referencia:</t>
    </r>
  </si>
  <si>
    <t>MODELO PARA LA PUBLICACIÓN DE BANCO DEFINITIVO DE PROPUESTAS ELEGIBLES DE CONVOCATORIAS</t>
  </si>
  <si>
    <t>Categoría de los grupos de investigación que soportan el programa doctoral</t>
  </si>
  <si>
    <t>El programa doctoral cuenta con acreditación de alta calidad</t>
  </si>
  <si>
    <t>El programa doctoral adjuntó el certificado de esfuerzo institucional de I+D al momento de aplicar a la convocatoria</t>
  </si>
  <si>
    <t>La universidad cuenta con acreditación de alta calidad</t>
  </si>
  <si>
    <t xml:space="preserve">Criterio de desempate: 
1. Tutores
2. Trayectoria del programa doctoral
</t>
  </si>
  <si>
    <t>Nota 2: Cada calificación se aproximó al entero más cercano</t>
  </si>
  <si>
    <t>La presente se firma a los 26 días del mes de octubre de 2015</t>
  </si>
  <si>
    <t>Fase I evaluación</t>
  </si>
  <si>
    <t>Puntaje Final
Fase I</t>
  </si>
  <si>
    <t>Puntaje Final
Fases 1 y 2</t>
  </si>
  <si>
    <t>si</t>
  </si>
  <si>
    <t>Subdirector General</t>
  </si>
  <si>
    <t>puntaje Final
Fases I y II</t>
  </si>
  <si>
    <t>Criterio de desempate: 
1. Tutores
2. trayectoria del programa doctoral</t>
  </si>
  <si>
    <t>Criterio de desempate: 
1. Tutores
2. trayectoria del programa doctoral
3. categoría de los grupos de investigación</t>
  </si>
  <si>
    <t>Criterio de desempate: 
1. Tutores
2. trayectoria del programa doctoral
3. categoría de los grupos de investigación
4. Esfuerzo institucional en I+D</t>
  </si>
  <si>
    <t>Criterio de desempate: 
1. Tutores
2. trayectoria del programa doctoral
3. categoría de los grupos de investigación
4. Esfuerzo institucional en I+D
5. Alianzas</t>
  </si>
  <si>
    <r>
      <t>El banco de programas elegibles para becarios doctorales COLCIENCIAS, estará vigente para futuras convocatorias hasta que se realice una nueva evaluación de programas doctorales.</t>
    </r>
    <r>
      <rPr>
        <sz val="11"/>
        <rFont val="Arial"/>
        <family val="2"/>
      </rPr>
      <t xml:space="preserve"> La inclusión de una propuesta en el banco definitivo de elegibles no implica obligatoriedad ni compromiso alguno de Colciencias para asignar recursos, ni genera derecho a recibir apoyos económicos para quienes hayan presentado las propuestas correspondientes.</t>
    </r>
  </si>
  <si>
    <t>Universidad legalmente constituida e inscrita en el InstituLAC.</t>
  </si>
  <si>
    <t>Los programas avalados deberán estar relacionados en el anexo 1.</t>
  </si>
  <si>
    <t>Mínimo un grupo de Investigación, Desarrollo Tecnológico o Innovación que soporte el programa doctoral, deberá estar categorizado por COLCIENCIAS en A1, A o B, como resultado de la convocatoria de COLCIENCIAS No. 693 de 2014.</t>
  </si>
  <si>
    <t>Registro calificado del programa doctoral.</t>
  </si>
  <si>
    <t xml:space="preserve">Mínimo un investigador deberá estar categorizado por COLCIENCIAS como Senior o Asociado, como resultado de la convocatoria de COLCIENCIAS No. 693 de 2014.
</t>
  </si>
  <si>
    <t>Diligenciar el plan estratégico del programa doctoral, de acuerdo a lo establecido en el anexo 3.</t>
  </si>
  <si>
    <t>El director del programa doctoral será quien entregue la información sobre la categoría de los investigadores.</t>
  </si>
  <si>
    <t>Adjuntar la carta de autorización del uso, almacenamiento y tratamiento de datos personales.</t>
  </si>
  <si>
    <t>ALEJANDRO OLAYA DÁVILA</t>
  </si>
  <si>
    <t>Nota 1: Según Régimen especial establecido mediante EL decreto No. 1210 de 1993, los programas de la Universidad Nacional de Colombia no necesariamente deben contar con Registro Calificado</t>
  </si>
  <si>
    <t>Mínimo un investigador deberá estar categorizado por COLCIENCIAS como Senior o Asociado, como resultado de la convocatoria de COLCIENCIAS No. 693 de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</si>
</sst>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_-&quot;$&quot;* #,##0_-;\-&quot;$&quot;* #,##0_-;_-&quot;$&quot;* &quot;-&quot;??_-;_-@_-"/>
    <numFmt numFmtId="165" formatCode="0.0"/>
  </numFmts>
  <fonts count="21" x14ac:knownFonts="1">
    <font>
      <sz val="11"/>
      <color theme="1"/>
      <name val="Calibri"/>
      <family val="2"/>
      <scheme val="minor"/>
    </font>
    <font>
      <sz val="11"/>
      <color theme="1"/>
      <name val="Arial"/>
      <family val="2"/>
    </font>
    <font>
      <sz val="11"/>
      <color rgb="FFFF0000"/>
      <name val="Arial"/>
      <family val="2"/>
    </font>
    <font>
      <b/>
      <sz val="11"/>
      <color theme="1"/>
      <name val="Arial"/>
      <family val="2"/>
    </font>
    <font>
      <b/>
      <sz val="11"/>
      <name val="Arial"/>
      <family val="2"/>
    </font>
    <font>
      <b/>
      <sz val="11"/>
      <color theme="0"/>
      <name val="Arial"/>
      <family val="2"/>
    </font>
    <font>
      <b/>
      <sz val="11"/>
      <color rgb="FF002060"/>
      <name val="Arial"/>
      <family val="2"/>
    </font>
    <font>
      <b/>
      <sz val="10"/>
      <color theme="0"/>
      <name val="Arial"/>
      <family val="2"/>
    </font>
    <font>
      <b/>
      <sz val="11"/>
      <color theme="6" tint="-0.499984740745262"/>
      <name val="Arial"/>
      <family val="2"/>
    </font>
    <font>
      <sz val="11"/>
      <name val="Arial"/>
      <family val="2"/>
    </font>
    <font>
      <b/>
      <sz val="12"/>
      <color theme="0"/>
      <name val="Arial"/>
      <family val="2"/>
    </font>
    <font>
      <b/>
      <sz val="11"/>
      <color rgb="FFFF0000"/>
      <name val="Arial"/>
      <family val="2"/>
    </font>
    <font>
      <b/>
      <sz val="12"/>
      <color theme="1"/>
      <name val="Arial"/>
      <family val="2"/>
    </font>
    <font>
      <b/>
      <sz val="12"/>
      <color rgb="FFFF0000"/>
      <name val="Arial"/>
      <family val="2"/>
    </font>
    <font>
      <i/>
      <sz val="9"/>
      <color theme="1" tint="0.249977111117893"/>
      <name val="Arial"/>
      <family val="2"/>
    </font>
    <font>
      <b/>
      <sz val="16"/>
      <name val="Arial"/>
      <family val="2"/>
    </font>
    <font>
      <sz val="11"/>
      <color theme="1"/>
      <name val="Calibri"/>
      <family val="2"/>
      <scheme val="minor"/>
    </font>
    <font>
      <b/>
      <sz val="7"/>
      <name val="Arial"/>
      <family val="2"/>
    </font>
    <font>
      <b/>
      <sz val="11"/>
      <color rgb="FF197693"/>
      <name val="Arial"/>
      <family val="2"/>
    </font>
    <font>
      <sz val="10"/>
      <color theme="1"/>
      <name val="Arial"/>
      <family val="2"/>
    </font>
    <font>
      <b/>
      <sz val="8"/>
      <color theme="6" tint="-0.499984740745262"/>
      <name val="Arial"/>
      <family val="2"/>
    </font>
  </fonts>
  <fills count="9">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6" tint="-0.499984740745262"/>
        <bgColor indexed="64"/>
      </patternFill>
    </fill>
    <fill>
      <patternFill patternType="solid">
        <fgColor rgb="FF197693"/>
        <bgColor indexed="64"/>
      </patternFill>
    </fill>
    <fill>
      <patternFill patternType="solid">
        <fgColor rgb="FFFFFF00"/>
        <bgColor indexed="64"/>
      </patternFill>
    </fill>
    <fill>
      <patternFill patternType="solid">
        <fgColor theme="3" tint="0.39997558519241921"/>
        <bgColor indexed="64"/>
      </patternFill>
    </fill>
    <fill>
      <patternFill patternType="solid">
        <fgColor rgb="FF00B0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4" fontId="16" fillId="0" borderId="0" applyFont="0" applyFill="0" applyBorder="0" applyAlignment="0" applyProtection="0"/>
  </cellStyleXfs>
  <cellXfs count="260">
    <xf numFmtId="0" fontId="0" fillId="0" borderId="0" xfId="0"/>
    <xf numFmtId="0" fontId="1" fillId="0" borderId="0" xfId="0" applyFont="1"/>
    <xf numFmtId="0" fontId="6" fillId="3" borderId="1" xfId="0" applyFont="1" applyFill="1" applyBorder="1" applyAlignment="1">
      <alignment horizontal="center" vertical="center"/>
    </xf>
    <xf numFmtId="0" fontId="5"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1" fillId="0" borderId="1" xfId="0" applyFont="1" applyBorder="1" applyAlignment="1">
      <alignment horizontal="justify" vertical="center"/>
    </xf>
    <xf numFmtId="0" fontId="12" fillId="0" borderId="1" xfId="0" applyFont="1" applyBorder="1" applyAlignment="1">
      <alignment horizontal="center" vertical="center"/>
    </xf>
    <xf numFmtId="0" fontId="1" fillId="0" borderId="4" xfId="0" applyFont="1" applyBorder="1"/>
    <xf numFmtId="0" fontId="4" fillId="0" borderId="1" xfId="0" applyFont="1" applyBorder="1" applyAlignment="1">
      <alignment horizontal="center" vertical="center"/>
    </xf>
    <xf numFmtId="0" fontId="1" fillId="0" borderId="0" xfId="0" applyFont="1" applyBorder="1" applyAlignment="1">
      <alignment horizontal="center"/>
    </xf>
    <xf numFmtId="0" fontId="1" fillId="0" borderId="5" xfId="0" applyFont="1" applyBorder="1" applyAlignment="1">
      <alignment horizontal="center"/>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justify" vertical="center" wrapText="1"/>
    </xf>
    <xf numFmtId="0" fontId="1" fillId="0" borderId="0" xfId="0" applyFont="1" applyBorder="1" applyAlignment="1">
      <alignment horizontal="justify" vertical="center" wrapText="1"/>
    </xf>
    <xf numFmtId="0" fontId="3" fillId="0" borderId="5" xfId="0" applyFont="1" applyBorder="1" applyAlignment="1">
      <alignment horizontal="center" vertical="center" wrapText="1"/>
    </xf>
    <xf numFmtId="0" fontId="3" fillId="0" borderId="0" xfId="0" applyFont="1" applyBorder="1" applyAlignment="1">
      <alignment horizontal="justify" vertical="center" wrapText="1"/>
    </xf>
    <xf numFmtId="0" fontId="1" fillId="0" borderId="1" xfId="0" applyFont="1" applyBorder="1" applyAlignment="1">
      <alignment horizontal="center" vertical="center"/>
    </xf>
    <xf numFmtId="0" fontId="1" fillId="0" borderId="0" xfId="0" applyFont="1" applyBorder="1" applyAlignment="1">
      <alignment horizontal="center" vertical="center" wrapText="1"/>
    </xf>
    <xf numFmtId="0" fontId="10" fillId="0" borderId="0" xfId="0" applyFont="1" applyFill="1" applyBorder="1" applyAlignment="1">
      <alignment vertical="center" wrapText="1"/>
    </xf>
    <xf numFmtId="0" fontId="9" fillId="0" borderId="0" xfId="0" applyFont="1" applyFill="1" applyBorder="1" applyAlignment="1">
      <alignment vertical="center" wrapText="1"/>
    </xf>
    <xf numFmtId="0" fontId="12" fillId="0" borderId="6" xfId="0" applyFont="1" applyBorder="1" applyAlignment="1">
      <alignment horizontal="center" vertical="center"/>
    </xf>
    <xf numFmtId="0" fontId="1" fillId="0" borderId="5" xfId="0" applyFont="1" applyBorder="1" applyAlignment="1">
      <alignment horizontal="center" vertical="center" wrapText="1"/>
    </xf>
    <xf numFmtId="0" fontId="3" fillId="0" borderId="5" xfId="0" applyFont="1" applyBorder="1" applyAlignment="1">
      <alignment horizontal="justify" vertical="center" wrapText="1"/>
    </xf>
    <xf numFmtId="0" fontId="10" fillId="0" borderId="5" xfId="0" applyFont="1" applyFill="1" applyBorder="1" applyAlignment="1">
      <alignment vertical="center" wrapText="1"/>
    </xf>
    <xf numFmtId="0" fontId="9" fillId="0" borderId="5" xfId="0" applyFont="1" applyFill="1" applyBorder="1" applyAlignment="1">
      <alignment vertical="center" wrapText="1"/>
    </xf>
    <xf numFmtId="0" fontId="3" fillId="0" borderId="12" xfId="0" applyFont="1" applyBorder="1" applyAlignment="1">
      <alignment horizontal="justify" vertical="center" wrapText="1"/>
    </xf>
    <xf numFmtId="0" fontId="14" fillId="3" borderId="4" xfId="0" applyFont="1" applyFill="1" applyBorder="1"/>
    <xf numFmtId="0" fontId="14" fillId="3" borderId="2" xfId="0" applyFont="1" applyFill="1" applyBorder="1"/>
    <xf numFmtId="0" fontId="1" fillId="0" borderId="5" xfId="0" applyFont="1" applyBorder="1" applyAlignment="1">
      <alignment horizontal="justify" vertical="center" wrapText="1"/>
    </xf>
    <xf numFmtId="164" fontId="19" fillId="0" borderId="6" xfId="1" applyNumberFormat="1" applyFont="1" applyBorder="1" applyAlignment="1">
      <alignment horizontal="center" vertical="center"/>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15" fillId="3" borderId="0" xfId="0" applyFont="1" applyFill="1" applyBorder="1" applyAlignment="1">
      <alignment horizontal="center" vertical="center" textRotation="90"/>
    </xf>
    <xf numFmtId="0" fontId="9" fillId="0" borderId="0" xfId="0" applyFont="1" applyBorder="1" applyAlignment="1">
      <alignment horizontal="justify"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5" fillId="5" borderId="1" xfId="0" applyFont="1" applyFill="1" applyBorder="1" applyAlignment="1">
      <alignment horizontal="center" vertical="center" wrapText="1"/>
    </xf>
    <xf numFmtId="0" fontId="1"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1" fillId="0" borderId="1" xfId="0" applyFont="1" applyBorder="1"/>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9" fillId="0" borderId="1" xfId="0" applyFont="1" applyBorder="1" applyAlignment="1">
      <alignment horizontal="center" vertical="center" wrapText="1"/>
    </xf>
    <xf numFmtId="0" fontId="9" fillId="3" borderId="1" xfId="0" applyFont="1" applyFill="1" applyBorder="1" applyAlignment="1">
      <alignment horizontal="center" vertical="center"/>
    </xf>
    <xf numFmtId="165" fontId="8" fillId="3" borderId="1" xfId="0" applyNumberFormat="1" applyFont="1" applyFill="1" applyBorder="1" applyAlignment="1">
      <alignment horizontal="center" vertical="center"/>
    </xf>
    <xf numFmtId="165" fontId="1" fillId="0" borderId="1" xfId="0" applyNumberFormat="1" applyFont="1" applyBorder="1" applyAlignment="1">
      <alignment horizontal="center" vertical="center"/>
    </xf>
    <xf numFmtId="165" fontId="5" fillId="4"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1" fontId="8" fillId="3" borderId="1" xfId="0" applyNumberFormat="1" applyFont="1" applyFill="1" applyBorder="1" applyAlignment="1">
      <alignment horizontal="center" vertical="center"/>
    </xf>
    <xf numFmtId="1" fontId="1" fillId="0" borderId="1" xfId="0" applyNumberFormat="1" applyFont="1" applyBorder="1" applyAlignment="1">
      <alignment horizontal="center" vertical="center"/>
    </xf>
    <xf numFmtId="1" fontId="5" fillId="4" borderId="1"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1" fillId="0" borderId="0" xfId="0" applyFont="1" applyAlignment="1">
      <alignment horizontal="center" vertical="center"/>
    </xf>
    <xf numFmtId="1" fontId="1" fillId="0" borderId="0" xfId="0" applyNumberFormat="1" applyFont="1" applyAlignment="1">
      <alignment horizontal="center" vertical="center"/>
    </xf>
    <xf numFmtId="0" fontId="7" fillId="4" borderId="8" xfId="0" applyFont="1" applyFill="1" applyBorder="1" applyAlignment="1">
      <alignment vertical="center"/>
    </xf>
    <xf numFmtId="0" fontId="5" fillId="5" borderId="1" xfId="0" applyFont="1" applyFill="1" applyBorder="1" applyAlignment="1">
      <alignment horizontal="center" vertical="center" wrapText="1"/>
    </xf>
    <xf numFmtId="0" fontId="1" fillId="0" borderId="0" xfId="0" applyFont="1" applyAlignment="1">
      <alignment horizontal="center"/>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3" fillId="0" borderId="3" xfId="0" applyFont="1" applyBorder="1" applyAlignment="1">
      <alignment horizontal="justify" vertical="center" wrapText="1"/>
    </xf>
    <xf numFmtId="0" fontId="3" fillId="0" borderId="0" xfId="0" applyFont="1" applyBorder="1" applyAlignment="1">
      <alignment horizontal="justify" vertical="center" wrapText="1"/>
    </xf>
    <xf numFmtId="0" fontId="5" fillId="5" borderId="6" xfId="0" applyFont="1" applyFill="1" applyBorder="1" applyAlignment="1">
      <alignment horizontal="center" vertical="center" wrapText="1"/>
    </xf>
    <xf numFmtId="0" fontId="1" fillId="0" borderId="1" xfId="0" applyFont="1" applyBorder="1" applyAlignment="1">
      <alignment horizontal="center" vertical="center"/>
    </xf>
    <xf numFmtId="0" fontId="9" fillId="0" borderId="0" xfId="0" applyFont="1" applyBorder="1" applyAlignment="1">
      <alignment horizontal="center" vertical="center" wrapText="1"/>
    </xf>
    <xf numFmtId="165" fontId="1" fillId="0" borderId="0" xfId="0" applyNumberFormat="1" applyFont="1"/>
    <xf numFmtId="1" fontId="1" fillId="0" borderId="0" xfId="0" applyNumberFormat="1" applyFont="1"/>
    <xf numFmtId="165" fontId="1" fillId="0" borderId="0" xfId="0" applyNumberFormat="1" applyFont="1" applyAlignment="1">
      <alignment horizontal="center" vertical="center"/>
    </xf>
    <xf numFmtId="0" fontId="5" fillId="5" borderId="1" xfId="0" applyFont="1" applyFill="1" applyBorder="1" applyAlignment="1">
      <alignment horizontal="center" vertical="center" wrapText="1"/>
    </xf>
    <xf numFmtId="0" fontId="3" fillId="0" borderId="0" xfId="0" applyFont="1" applyBorder="1" applyAlignment="1">
      <alignment horizontal="center" vertical="center" wrapText="1"/>
    </xf>
    <xf numFmtId="0" fontId="10" fillId="2" borderId="1"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10" fillId="2" borderId="1" xfId="0" applyFont="1" applyFill="1" applyBorder="1" applyAlignment="1">
      <alignment horizontal="center" vertical="center" wrapText="1"/>
    </xf>
    <xf numFmtId="0" fontId="1" fillId="0" borderId="0" xfId="0" applyFont="1" applyAlignment="1">
      <alignment horizontal="center"/>
    </xf>
    <xf numFmtId="0" fontId="5" fillId="5" borderId="1"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Alignment="1">
      <alignment horizontal="justify" vertical="center" wrapText="1"/>
    </xf>
    <xf numFmtId="0" fontId="15" fillId="3" borderId="14" xfId="0" applyFont="1" applyFill="1" applyBorder="1" applyAlignment="1">
      <alignment horizontal="center" vertical="center" textRotation="90"/>
    </xf>
    <xf numFmtId="0" fontId="1" fillId="0" borderId="5" xfId="0" applyFont="1" applyBorder="1" applyAlignment="1"/>
    <xf numFmtId="1" fontId="1" fillId="6" borderId="0" xfId="0" applyNumberFormat="1" applyFont="1" applyFill="1" applyAlignment="1">
      <alignment horizontal="center" vertical="center"/>
    </xf>
    <xf numFmtId="1" fontId="1" fillId="7" borderId="0" xfId="0" applyNumberFormat="1" applyFont="1" applyFill="1" applyAlignment="1">
      <alignment horizontal="center" vertical="center"/>
    </xf>
    <xf numFmtId="0" fontId="19" fillId="3" borderId="1" xfId="0" applyFont="1" applyFill="1" applyBorder="1" applyAlignment="1">
      <alignment horizontal="center" vertical="center" wrapText="1"/>
    </xf>
    <xf numFmtId="1" fontId="1" fillId="8" borderId="0" xfId="0" applyNumberFormat="1" applyFont="1" applyFill="1" applyAlignment="1">
      <alignment horizontal="center" vertical="center"/>
    </xf>
    <xf numFmtId="0" fontId="1" fillId="0" borderId="0" xfId="0" applyFont="1" applyAlignment="1"/>
    <xf numFmtId="0" fontId="1" fillId="3" borderId="1" xfId="0" applyFont="1" applyFill="1" applyBorder="1" applyAlignment="1">
      <alignment horizontal="justify" vertical="center"/>
    </xf>
    <xf numFmtId="0" fontId="1" fillId="3" borderId="0" xfId="0" applyFont="1" applyFill="1" applyAlignment="1">
      <alignment horizontal="center"/>
    </xf>
    <xf numFmtId="1" fontId="1" fillId="3" borderId="0" xfId="0" applyNumberFormat="1" applyFont="1" applyFill="1" applyAlignment="1">
      <alignment horizontal="center" vertical="center"/>
    </xf>
    <xf numFmtId="165" fontId="1" fillId="3" borderId="0" xfId="0" applyNumberFormat="1" applyFont="1" applyFill="1"/>
    <xf numFmtId="0" fontId="1" fillId="3" borderId="0" xfId="0" applyFont="1" applyFill="1"/>
    <xf numFmtId="0" fontId="8" fillId="0" borderId="10" xfId="0" applyFont="1" applyBorder="1" applyAlignment="1">
      <alignment vertical="center" wrapText="1"/>
    </xf>
    <xf numFmtId="0" fontId="10" fillId="4" borderId="3" xfId="0" applyFont="1" applyFill="1" applyBorder="1" applyAlignment="1">
      <alignment vertical="center" wrapText="1"/>
    </xf>
    <xf numFmtId="0" fontId="10" fillId="4" borderId="12" xfId="0" applyFont="1" applyFill="1" applyBorder="1" applyAlignment="1">
      <alignment vertical="center" wrapText="1"/>
    </xf>
    <xf numFmtId="0" fontId="1" fillId="0" borderId="0" xfId="0" applyFont="1" applyBorder="1" applyAlignment="1"/>
    <xf numFmtId="0" fontId="1" fillId="0" borderId="2" xfId="0" applyFont="1" applyBorder="1"/>
    <xf numFmtId="0" fontId="1" fillId="0" borderId="3" xfId="0" applyFont="1" applyBorder="1" applyAlignment="1"/>
    <xf numFmtId="0" fontId="1" fillId="0" borderId="12" xfId="0" applyFont="1" applyBorder="1" applyAlignment="1"/>
    <xf numFmtId="0" fontId="1" fillId="0" borderId="15" xfId="0" applyFont="1" applyBorder="1"/>
    <xf numFmtId="0" fontId="1" fillId="3" borderId="15" xfId="0" applyFont="1" applyFill="1" applyBorder="1"/>
    <xf numFmtId="0" fontId="1" fillId="0" borderId="14" xfId="0" applyFont="1" applyBorder="1"/>
    <xf numFmtId="0" fontId="5" fillId="5" borderId="1" xfId="0" applyFont="1" applyFill="1" applyBorder="1" applyAlignment="1">
      <alignment horizontal="center" vertical="center" wrapText="1"/>
    </xf>
    <xf numFmtId="0" fontId="1" fillId="6" borderId="0" xfId="0" applyFont="1" applyFill="1" applyAlignment="1">
      <alignment horizontal="center"/>
    </xf>
    <xf numFmtId="0" fontId="1" fillId="6" borderId="15" xfId="0" applyFont="1" applyFill="1" applyBorder="1"/>
    <xf numFmtId="165" fontId="1" fillId="6" borderId="0" xfId="0" applyNumberFormat="1" applyFont="1" applyFill="1"/>
    <xf numFmtId="0" fontId="1" fillId="6" borderId="0" xfId="0" applyFont="1" applyFill="1"/>
    <xf numFmtId="0" fontId="1" fillId="0" borderId="1" xfId="0" applyFont="1" applyBorder="1" applyAlignment="1">
      <alignment horizont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15" fillId="3" borderId="8" xfId="0" applyFont="1" applyFill="1" applyBorder="1" applyAlignment="1">
      <alignment horizontal="center" vertical="center" textRotation="90"/>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20" fillId="3" borderId="13"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 fillId="0" borderId="4" xfId="0" applyFont="1" applyBorder="1" applyAlignment="1">
      <alignment horizontal="center" vertical="center" wrapText="1"/>
    </xf>
    <xf numFmtId="0" fontId="10"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9" fillId="0" borderId="1" xfId="0" applyFont="1" applyBorder="1" applyAlignment="1">
      <alignment horizontal="justify" vertical="center"/>
    </xf>
    <xf numFmtId="0" fontId="1" fillId="0" borderId="0" xfId="0" applyFont="1" applyAlignment="1">
      <alignment horizont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5" fillId="3" borderId="13" xfId="0" applyFont="1" applyFill="1" applyBorder="1" applyAlignment="1">
      <alignment horizontal="center" vertical="center" textRotation="90"/>
    </xf>
    <xf numFmtId="0" fontId="15" fillId="3" borderId="15" xfId="0" applyFont="1" applyFill="1" applyBorder="1" applyAlignment="1">
      <alignment horizontal="center" vertical="center" textRotation="90"/>
    </xf>
    <xf numFmtId="0" fontId="3" fillId="0" borderId="1" xfId="0" applyFont="1" applyBorder="1" applyAlignment="1">
      <alignment horizontal="center" vertical="center" wrapText="1"/>
    </xf>
    <xf numFmtId="0" fontId="7" fillId="2" borderId="1"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10" fillId="4" borderId="0"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5" fillId="5" borderId="1" xfId="0" applyFont="1" applyFill="1" applyBorder="1" applyAlignment="1">
      <alignment horizontal="center" vertical="center" wrapText="1"/>
    </xf>
    <xf numFmtId="0" fontId="14" fillId="3" borderId="1" xfId="0" applyFont="1" applyFill="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 xfId="0" applyFont="1" applyBorder="1" applyAlignment="1">
      <alignment horizontal="justify" vertical="center" wrapText="1"/>
    </xf>
    <xf numFmtId="0" fontId="1" fillId="0" borderId="4" xfId="0" applyFont="1" applyBorder="1" applyAlignment="1">
      <alignment horizontal="left" vertical="center" wrapText="1"/>
    </xf>
    <xf numFmtId="0" fontId="1" fillId="0" borderId="0" xfId="0" applyFont="1" applyBorder="1" applyAlignment="1">
      <alignment horizontal="left" vertical="center" wrapText="1"/>
    </xf>
    <xf numFmtId="0" fontId="1" fillId="0" borderId="5" xfId="0" applyFont="1" applyBorder="1" applyAlignment="1">
      <alignment horizontal="left" vertical="center" wrapText="1"/>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15" fillId="3" borderId="14" xfId="0" applyFont="1" applyFill="1" applyBorder="1" applyAlignment="1">
      <alignment horizontal="center" vertical="center" textRotation="90"/>
    </xf>
    <xf numFmtId="0" fontId="15" fillId="3" borderId="1" xfId="0" applyFont="1" applyFill="1" applyBorder="1" applyAlignment="1">
      <alignment horizontal="center" vertical="center" textRotation="90"/>
    </xf>
    <xf numFmtId="0" fontId="1" fillId="0" borderId="1" xfId="0" applyFont="1" applyBorder="1" applyAlignment="1">
      <alignment horizontal="left"/>
    </xf>
    <xf numFmtId="0" fontId="9" fillId="0" borderId="1"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 fillId="0" borderId="4" xfId="0" applyFont="1" applyBorder="1" applyAlignment="1">
      <alignment horizontal="left"/>
    </xf>
    <xf numFmtId="0" fontId="1" fillId="0" borderId="0" xfId="0" applyFont="1" applyBorder="1" applyAlignment="1">
      <alignment horizontal="left"/>
    </xf>
    <xf numFmtId="0" fontId="1" fillId="0" borderId="5" xfId="0" applyFont="1" applyBorder="1" applyAlignment="1">
      <alignment horizontal="left"/>
    </xf>
    <xf numFmtId="0" fontId="7"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 fillId="0" borderId="0" xfId="0" applyFont="1" applyAlignment="1">
      <alignment horizontal="left"/>
    </xf>
    <xf numFmtId="0" fontId="8" fillId="3" borderId="15"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7" xfId="0" applyFont="1" applyBorder="1" applyAlignment="1">
      <alignment horizontal="center" vertical="center" wrapText="1"/>
    </xf>
    <xf numFmtId="0" fontId="5" fillId="4" borderId="13"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1" fillId="0" borderId="1" xfId="0" applyFont="1" applyBorder="1" applyAlignment="1">
      <alignment horizontal="left" wrapText="1"/>
    </xf>
    <xf numFmtId="0" fontId="10" fillId="2" borderId="3"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5" fillId="5" borderId="13"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1" fillId="0" borderId="3" xfId="0" applyFont="1" applyBorder="1" applyAlignment="1">
      <alignment horizontal="center"/>
    </xf>
    <xf numFmtId="0" fontId="1" fillId="0" borderId="12" xfId="0" applyFont="1" applyBorder="1" applyAlignment="1">
      <alignment horizontal="center"/>
    </xf>
    <xf numFmtId="0" fontId="11" fillId="0" borderId="4" xfId="0" applyFont="1" applyBorder="1" applyAlignment="1">
      <alignment horizontal="center" vertical="center"/>
    </xf>
    <xf numFmtId="0" fontId="1" fillId="0" borderId="4" xfId="0" applyFont="1" applyBorder="1" applyAlignment="1">
      <alignment horizontal="justify" vertical="center" wrapText="1"/>
    </xf>
    <xf numFmtId="0" fontId="1" fillId="0" borderId="0"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1" xfId="0" applyFont="1" applyBorder="1" applyAlignment="1">
      <alignment horizontal="center" vertical="center"/>
    </xf>
    <xf numFmtId="0" fontId="5" fillId="5" borderId="6"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8" fillId="0" borderId="6" xfId="0" applyFont="1" applyBorder="1" applyAlignment="1">
      <alignment horizontal="justify" vertical="center" wrapText="1"/>
    </xf>
    <xf numFmtId="0" fontId="18" fillId="0" borderId="7" xfId="0" applyFont="1" applyBorder="1" applyAlignment="1">
      <alignment horizontal="justify" vertical="center" wrapText="1"/>
    </xf>
    <xf numFmtId="0" fontId="18" fillId="0" borderId="8" xfId="0" applyFont="1" applyBorder="1" applyAlignment="1">
      <alignment horizontal="justify" vertical="center" wrapText="1"/>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8" fillId="3" borderId="13"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4" xfId="0" applyFont="1" applyBorder="1" applyAlignment="1">
      <alignment horizontal="center" vertical="center"/>
    </xf>
    <xf numFmtId="0" fontId="2" fillId="0" borderId="4" xfId="0" applyFont="1" applyBorder="1" applyAlignment="1">
      <alignment horizontal="center" vertical="center"/>
    </xf>
    <xf numFmtId="164" fontId="9" fillId="0" borderId="6" xfId="1" applyNumberFormat="1" applyFont="1" applyBorder="1" applyAlignment="1">
      <alignment horizontal="center" vertical="center" wrapText="1"/>
    </xf>
    <xf numFmtId="164" fontId="9" fillId="0" borderId="7" xfId="1" applyNumberFormat="1" applyFont="1" applyBorder="1" applyAlignment="1">
      <alignment horizontal="center" vertical="center" wrapText="1"/>
    </xf>
    <xf numFmtId="164" fontId="9" fillId="0" borderId="8" xfId="1" applyNumberFormat="1" applyFont="1" applyBorder="1" applyAlignment="1">
      <alignment horizontal="center" vertical="center" wrapText="1"/>
    </xf>
    <xf numFmtId="0" fontId="15" fillId="3" borderId="11" xfId="0" applyFont="1" applyFill="1" applyBorder="1" applyAlignment="1">
      <alignment horizontal="center" vertical="center" textRotation="90"/>
    </xf>
    <xf numFmtId="0" fontId="15" fillId="3" borderId="5" xfId="0" applyFont="1" applyFill="1" applyBorder="1" applyAlignment="1">
      <alignment horizontal="center" vertical="center" textRotation="90"/>
    </xf>
    <xf numFmtId="0" fontId="15" fillId="3" borderId="12" xfId="0" applyFont="1" applyFill="1" applyBorder="1" applyAlignment="1">
      <alignment horizontal="center" vertical="center" textRotation="90"/>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164" fontId="13" fillId="5" borderId="6" xfId="1" applyNumberFormat="1" applyFont="1" applyFill="1" applyBorder="1" applyAlignment="1">
      <alignment horizontal="right" vertical="center" wrapText="1"/>
    </xf>
    <xf numFmtId="164" fontId="13" fillId="5" borderId="7" xfId="1" applyNumberFormat="1" applyFont="1" applyFill="1" applyBorder="1" applyAlignment="1">
      <alignment horizontal="right" vertical="center" wrapText="1"/>
    </xf>
    <xf numFmtId="164" fontId="13" fillId="5" borderId="8" xfId="1" applyNumberFormat="1" applyFont="1" applyFill="1" applyBorder="1" applyAlignment="1">
      <alignment horizontal="right" vertical="center" wrapText="1"/>
    </xf>
  </cellXfs>
  <cellStyles count="2">
    <cellStyle name="Moneda" xfId="1" builtinId="4"/>
    <cellStyle name="Normal" xfId="0" builtinId="0"/>
  </cellStyles>
  <dxfs count="32">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s>
  <tableStyles count="0" defaultTableStyle="TableStyleMedium2" defaultPivotStyle="PivotStyleMedium9"/>
  <colors>
    <mruColors>
      <color rgb="FF1976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149087</xdr:colOff>
      <xdr:row>0</xdr:row>
      <xdr:rowOff>41414</xdr:rowOff>
    </xdr:from>
    <xdr:to>
      <xdr:col>5</xdr:col>
      <xdr:colOff>432074</xdr:colOff>
      <xdr:row>3</xdr:row>
      <xdr:rowOff>132522</xdr:rowOff>
    </xdr:to>
    <xdr:pic>
      <xdr:nvPicPr>
        <xdr:cNvPr id="2" name="Imagen 3" descr="C:\Users\iaesguerra\Downloads\LOGO COLCIENCIAS FINAL-02 (1).pn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47" t="10821" r="3532" b="10702"/>
        <a:stretch/>
      </xdr:blipFill>
      <xdr:spPr bwMode="auto">
        <a:xfrm>
          <a:off x="1873112" y="41414"/>
          <a:ext cx="2911887" cy="634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149087</xdr:colOff>
      <xdr:row>0</xdr:row>
      <xdr:rowOff>41414</xdr:rowOff>
    </xdr:from>
    <xdr:to>
      <xdr:col>4</xdr:col>
      <xdr:colOff>432074</xdr:colOff>
      <xdr:row>3</xdr:row>
      <xdr:rowOff>132522</xdr:rowOff>
    </xdr:to>
    <xdr:pic>
      <xdr:nvPicPr>
        <xdr:cNvPr id="2" name="Imagen 3" descr="C:\Users\iaesguerra\Downloads\LOGO COLCIENCIAS FINAL-02 (1).pn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47" t="10821" r="3532" b="10702"/>
        <a:stretch/>
      </xdr:blipFill>
      <xdr:spPr bwMode="auto">
        <a:xfrm>
          <a:off x="1875493" y="41414"/>
          <a:ext cx="2914269" cy="6268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140804</xdr:colOff>
      <xdr:row>0</xdr:row>
      <xdr:rowOff>33131</xdr:rowOff>
    </xdr:from>
    <xdr:to>
      <xdr:col>5</xdr:col>
      <xdr:colOff>423791</xdr:colOff>
      <xdr:row>3</xdr:row>
      <xdr:rowOff>124239</xdr:rowOff>
    </xdr:to>
    <xdr:pic>
      <xdr:nvPicPr>
        <xdr:cNvPr id="2" name="Imagen 3" descr="C:\Users\iaesguerra\Downloads\LOGO COLCIENCIAS FINAL-02 (1).pn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47" t="10821" r="3532" b="10702"/>
        <a:stretch/>
      </xdr:blipFill>
      <xdr:spPr bwMode="auto">
        <a:xfrm>
          <a:off x="1836254" y="33131"/>
          <a:ext cx="2911887" cy="634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426556</xdr:colOff>
      <xdr:row>0</xdr:row>
      <xdr:rowOff>0</xdr:rowOff>
    </xdr:from>
    <xdr:to>
      <xdr:col>4</xdr:col>
      <xdr:colOff>126136</xdr:colOff>
      <xdr:row>3</xdr:row>
      <xdr:rowOff>91108</xdr:rowOff>
    </xdr:to>
    <xdr:pic>
      <xdr:nvPicPr>
        <xdr:cNvPr id="3" name="Imagen 3" descr="C:\Users\iaesguerra\Downloads\LOGO COLCIENCIAS FINAL-02 (1).pn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47" t="10821" r="3532" b="10702"/>
        <a:stretch/>
      </xdr:blipFill>
      <xdr:spPr bwMode="auto">
        <a:xfrm>
          <a:off x="426556" y="0"/>
          <a:ext cx="2909505" cy="634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426556</xdr:colOff>
      <xdr:row>0</xdr:row>
      <xdr:rowOff>0</xdr:rowOff>
    </xdr:from>
    <xdr:to>
      <xdr:col>4</xdr:col>
      <xdr:colOff>126136</xdr:colOff>
      <xdr:row>3</xdr:row>
      <xdr:rowOff>91108</xdr:rowOff>
    </xdr:to>
    <xdr:pic>
      <xdr:nvPicPr>
        <xdr:cNvPr id="2" name="Imagen 3" descr="C:\Users\iaesguerra\Downloads\LOGO COLCIENCIAS FINAL-02 (1).pn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47" t="10821" r="3532" b="10702"/>
        <a:stretch/>
      </xdr:blipFill>
      <xdr:spPr bwMode="auto">
        <a:xfrm>
          <a:off x="426556" y="0"/>
          <a:ext cx="2914268" cy="6268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140804</xdr:colOff>
      <xdr:row>0</xdr:row>
      <xdr:rowOff>33131</xdr:rowOff>
    </xdr:from>
    <xdr:to>
      <xdr:col>5</xdr:col>
      <xdr:colOff>423791</xdr:colOff>
      <xdr:row>3</xdr:row>
      <xdr:rowOff>124239</xdr:rowOff>
    </xdr:to>
    <xdr:pic>
      <xdr:nvPicPr>
        <xdr:cNvPr id="3" name="Imagen 3" descr="C:\Users\iaesguerra\Downloads\LOGO COLCIENCIAS FINAL-02 (1).pn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47" t="10821" r="3532" b="10702"/>
        <a:stretch/>
      </xdr:blipFill>
      <xdr:spPr bwMode="auto">
        <a:xfrm>
          <a:off x="140804" y="33131"/>
          <a:ext cx="2908574" cy="63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140804</xdr:colOff>
      <xdr:row>0</xdr:row>
      <xdr:rowOff>33131</xdr:rowOff>
    </xdr:from>
    <xdr:to>
      <xdr:col>3</xdr:col>
      <xdr:colOff>423791</xdr:colOff>
      <xdr:row>3</xdr:row>
      <xdr:rowOff>124239</xdr:rowOff>
    </xdr:to>
    <xdr:pic>
      <xdr:nvPicPr>
        <xdr:cNvPr id="2" name="Imagen 3" descr="C:\Users\iaesguerra\Downloads\LOGO COLCIENCIAS FINAL-02 (1).pn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47" t="10821" r="3532" b="10702"/>
        <a:stretch/>
      </xdr:blipFill>
      <xdr:spPr bwMode="auto">
        <a:xfrm>
          <a:off x="140804" y="33131"/>
          <a:ext cx="2911887" cy="634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E263"/>
  <sheetViews>
    <sheetView topLeftCell="A147" zoomScale="80" zoomScaleNormal="80" zoomScaleSheetLayoutView="80" workbookViewId="0">
      <selection activeCell="A116" sqref="A116:A235"/>
    </sheetView>
  </sheetViews>
  <sheetFormatPr baseColWidth="10" defaultColWidth="9.140625" defaultRowHeight="14.25" x14ac:dyDescent="0.2"/>
  <cols>
    <col min="1" max="1" width="5" style="1" bestFit="1" customWidth="1"/>
    <col min="2" max="2" width="25.85546875" style="1" bestFit="1" customWidth="1"/>
    <col min="3" max="3" width="22" style="1" customWidth="1"/>
    <col min="4" max="11" width="8.7109375" style="1" customWidth="1"/>
    <col min="12" max="12" width="8.85546875" style="1" bestFit="1" customWidth="1"/>
    <col min="13" max="13" width="8.5703125" style="1" customWidth="1"/>
    <col min="14" max="15" width="10.42578125" style="1" bestFit="1" customWidth="1"/>
    <col min="16" max="16" width="8.5703125" style="1" customWidth="1"/>
    <col min="17" max="17" width="12.42578125" style="1" bestFit="1" customWidth="1"/>
    <col min="18" max="18" width="10.42578125" style="1" customWidth="1"/>
    <col min="19" max="19" width="10.5703125" style="1" bestFit="1" customWidth="1"/>
    <col min="20" max="22" width="10.5703125" style="1" customWidth="1"/>
    <col min="23" max="23" width="16.5703125" style="1" customWidth="1"/>
    <col min="24" max="24" width="14.5703125" style="1" customWidth="1"/>
    <col min="25" max="25" width="12.7109375" style="1" customWidth="1"/>
    <col min="26" max="26" width="5" style="1" bestFit="1" customWidth="1"/>
    <col min="27" max="27" width="9.140625" style="56"/>
    <col min="28" max="16384" width="9.140625" style="1"/>
  </cols>
  <sheetData>
    <row r="1" spans="2:26" ht="14.25" customHeight="1" x14ac:dyDescent="0.2">
      <c r="B1" s="113"/>
      <c r="C1" s="113"/>
      <c r="D1" s="113"/>
      <c r="E1" s="113"/>
      <c r="F1" s="113"/>
      <c r="G1" s="114" t="s">
        <v>36</v>
      </c>
      <c r="H1" s="115"/>
      <c r="I1" s="115"/>
      <c r="J1" s="115"/>
      <c r="K1" s="115"/>
      <c r="L1" s="115"/>
      <c r="M1" s="115"/>
      <c r="N1" s="115"/>
      <c r="O1" s="115"/>
      <c r="P1" s="115"/>
      <c r="Q1" s="115"/>
      <c r="R1" s="115"/>
      <c r="S1" s="115"/>
      <c r="T1" s="115"/>
      <c r="U1" s="115"/>
      <c r="V1" s="115"/>
      <c r="W1" s="115"/>
      <c r="X1" s="115"/>
      <c r="Y1" s="116"/>
    </row>
    <row r="2" spans="2:26" ht="14.25" customHeight="1" x14ac:dyDescent="0.2">
      <c r="B2" s="113"/>
      <c r="C2" s="113"/>
      <c r="D2" s="113"/>
      <c r="E2" s="113"/>
      <c r="F2" s="113"/>
      <c r="G2" s="117"/>
      <c r="H2" s="118"/>
      <c r="I2" s="118"/>
      <c r="J2" s="118"/>
      <c r="K2" s="118"/>
      <c r="L2" s="118"/>
      <c r="M2" s="118"/>
      <c r="N2" s="118"/>
      <c r="O2" s="118"/>
      <c r="P2" s="118"/>
      <c r="Q2" s="118"/>
      <c r="R2" s="118"/>
      <c r="S2" s="118"/>
      <c r="T2" s="118"/>
      <c r="U2" s="118"/>
      <c r="V2" s="118"/>
      <c r="W2" s="118"/>
      <c r="X2" s="118"/>
      <c r="Y2" s="119"/>
    </row>
    <row r="3" spans="2:26" ht="14.25" customHeight="1" x14ac:dyDescent="0.2">
      <c r="B3" s="113"/>
      <c r="C3" s="113"/>
      <c r="D3" s="113"/>
      <c r="E3" s="113"/>
      <c r="F3" s="113"/>
      <c r="G3" s="117"/>
      <c r="H3" s="118"/>
      <c r="I3" s="118"/>
      <c r="J3" s="118"/>
      <c r="K3" s="118"/>
      <c r="L3" s="118"/>
      <c r="M3" s="118"/>
      <c r="N3" s="118"/>
      <c r="O3" s="118"/>
      <c r="P3" s="118"/>
      <c r="Q3" s="118"/>
      <c r="R3" s="118"/>
      <c r="S3" s="118"/>
      <c r="T3" s="118"/>
      <c r="U3" s="118"/>
      <c r="V3" s="118"/>
      <c r="W3" s="118"/>
      <c r="X3" s="118"/>
      <c r="Y3" s="119"/>
    </row>
    <row r="4" spans="2:26" ht="14.25" customHeight="1" x14ac:dyDescent="0.2">
      <c r="B4" s="113"/>
      <c r="C4" s="113"/>
      <c r="D4" s="113"/>
      <c r="E4" s="113"/>
      <c r="F4" s="113"/>
      <c r="G4" s="120"/>
      <c r="H4" s="121"/>
      <c r="I4" s="121"/>
      <c r="J4" s="121"/>
      <c r="K4" s="121"/>
      <c r="L4" s="121"/>
      <c r="M4" s="121"/>
      <c r="N4" s="121"/>
      <c r="O4" s="121"/>
      <c r="P4" s="121"/>
      <c r="Q4" s="121"/>
      <c r="R4" s="121"/>
      <c r="S4" s="121"/>
      <c r="T4" s="121"/>
      <c r="U4" s="121"/>
      <c r="V4" s="121"/>
      <c r="W4" s="121"/>
      <c r="X4" s="121"/>
      <c r="Y4" s="122"/>
    </row>
    <row r="5" spans="2:26" ht="15.75" customHeight="1" x14ac:dyDescent="0.2">
      <c r="B5" s="123" t="s">
        <v>70</v>
      </c>
      <c r="C5" s="123"/>
      <c r="D5" s="123"/>
      <c r="E5" s="123"/>
      <c r="F5" s="123"/>
      <c r="G5" s="123"/>
      <c r="H5" s="123"/>
      <c r="I5" s="123"/>
      <c r="J5" s="123"/>
      <c r="K5" s="123"/>
      <c r="L5" s="123"/>
      <c r="M5" s="123"/>
      <c r="N5" s="123"/>
      <c r="O5" s="123"/>
      <c r="P5" s="123"/>
      <c r="Q5" s="123"/>
      <c r="R5" s="123"/>
      <c r="S5" s="123"/>
      <c r="T5" s="123"/>
      <c r="U5" s="123"/>
      <c r="V5" s="123"/>
      <c r="W5" s="123"/>
      <c r="X5" s="123"/>
      <c r="Y5" s="124"/>
      <c r="Z5" s="125" t="s">
        <v>32</v>
      </c>
    </row>
    <row r="6" spans="2:26" ht="22.5" customHeight="1" x14ac:dyDescent="0.2">
      <c r="B6" s="123"/>
      <c r="C6" s="123"/>
      <c r="D6" s="123"/>
      <c r="E6" s="123"/>
      <c r="F6" s="123"/>
      <c r="G6" s="123"/>
      <c r="H6" s="123"/>
      <c r="I6" s="123"/>
      <c r="J6" s="123"/>
      <c r="K6" s="123"/>
      <c r="L6" s="123"/>
      <c r="M6" s="123"/>
      <c r="N6" s="123"/>
      <c r="O6" s="123"/>
      <c r="P6" s="123"/>
      <c r="Q6" s="123"/>
      <c r="R6" s="123"/>
      <c r="S6" s="123"/>
      <c r="T6" s="123"/>
      <c r="U6" s="123"/>
      <c r="V6" s="123"/>
      <c r="W6" s="123"/>
      <c r="X6" s="123"/>
      <c r="Y6" s="124"/>
      <c r="Z6" s="125"/>
    </row>
    <row r="7" spans="2:26" ht="14.25" customHeight="1" x14ac:dyDescent="0.2">
      <c r="B7" s="126" t="s">
        <v>84</v>
      </c>
      <c r="C7" s="126"/>
      <c r="D7" s="126"/>
      <c r="E7" s="126"/>
      <c r="F7" s="126"/>
      <c r="G7" s="126"/>
      <c r="H7" s="126"/>
      <c r="I7" s="126"/>
      <c r="J7" s="126"/>
      <c r="K7" s="126"/>
      <c r="L7" s="126"/>
      <c r="M7" s="126"/>
      <c r="N7" s="126"/>
      <c r="O7" s="126"/>
      <c r="P7" s="126"/>
      <c r="Q7" s="126"/>
      <c r="R7" s="126"/>
      <c r="S7" s="126"/>
      <c r="T7" s="126"/>
      <c r="U7" s="126"/>
      <c r="V7" s="126"/>
      <c r="W7" s="126"/>
      <c r="X7" s="126"/>
      <c r="Y7" s="127"/>
      <c r="Z7" s="125"/>
    </row>
    <row r="8" spans="2:26" ht="27" customHeight="1" x14ac:dyDescent="0.2">
      <c r="B8" s="126"/>
      <c r="C8" s="126"/>
      <c r="D8" s="126"/>
      <c r="E8" s="126"/>
      <c r="F8" s="126"/>
      <c r="G8" s="126"/>
      <c r="H8" s="126"/>
      <c r="I8" s="126"/>
      <c r="J8" s="126"/>
      <c r="K8" s="126"/>
      <c r="L8" s="126"/>
      <c r="M8" s="126"/>
      <c r="N8" s="126"/>
      <c r="O8" s="126"/>
      <c r="P8" s="126"/>
      <c r="Q8" s="126"/>
      <c r="R8" s="126"/>
      <c r="S8" s="126"/>
      <c r="T8" s="126"/>
      <c r="U8" s="126"/>
      <c r="V8" s="126"/>
      <c r="W8" s="126"/>
      <c r="X8" s="126"/>
      <c r="Y8" s="127"/>
      <c r="Z8" s="125"/>
    </row>
    <row r="9" spans="2:26" ht="52.5" customHeight="1" x14ac:dyDescent="0.2">
      <c r="B9" s="128" t="s">
        <v>83</v>
      </c>
      <c r="C9" s="128"/>
      <c r="D9" s="128"/>
      <c r="E9" s="128"/>
      <c r="F9" s="128"/>
      <c r="G9" s="128"/>
      <c r="H9" s="128"/>
      <c r="I9" s="128"/>
      <c r="J9" s="128"/>
      <c r="K9" s="128"/>
      <c r="L9" s="128"/>
      <c r="M9" s="128"/>
      <c r="N9" s="128"/>
      <c r="O9" s="128"/>
      <c r="P9" s="128"/>
      <c r="Q9" s="128"/>
      <c r="R9" s="128"/>
      <c r="S9" s="128"/>
      <c r="T9" s="128"/>
      <c r="U9" s="128"/>
      <c r="V9" s="128"/>
      <c r="W9" s="128"/>
      <c r="X9" s="128"/>
      <c r="Y9" s="129"/>
      <c r="Z9" s="125"/>
    </row>
    <row r="10" spans="2:26" ht="14.25" customHeight="1" x14ac:dyDescent="0.2">
      <c r="C10" s="136"/>
      <c r="D10" s="128"/>
      <c r="E10" s="128"/>
      <c r="F10" s="128"/>
      <c r="G10" s="128"/>
      <c r="H10" s="128"/>
      <c r="I10" s="128"/>
      <c r="J10" s="128"/>
      <c r="K10" s="128"/>
      <c r="L10" s="128"/>
      <c r="M10" s="128"/>
      <c r="N10" s="128"/>
      <c r="O10" s="128"/>
      <c r="P10" s="128"/>
      <c r="Q10" s="128"/>
      <c r="R10" s="128"/>
      <c r="S10" s="128"/>
      <c r="T10" s="128"/>
      <c r="U10" s="128"/>
      <c r="V10" s="128"/>
      <c r="W10" s="128"/>
      <c r="X10" s="128"/>
      <c r="Y10" s="129"/>
    </row>
    <row r="11" spans="2:26" ht="15" customHeight="1" x14ac:dyDescent="0.2">
      <c r="B11" s="118" t="s">
        <v>14</v>
      </c>
      <c r="C11" s="118"/>
      <c r="D11" s="118"/>
      <c r="E11" s="118"/>
      <c r="F11" s="118"/>
      <c r="G11" s="118"/>
      <c r="H11" s="118"/>
      <c r="I11" s="118"/>
      <c r="J11" s="118"/>
      <c r="K11" s="118"/>
      <c r="L11" s="118"/>
      <c r="M11" s="118"/>
      <c r="N11" s="118"/>
      <c r="O11" s="118"/>
      <c r="P11" s="118"/>
      <c r="Q11" s="118"/>
      <c r="R11" s="118"/>
      <c r="S11" s="118"/>
      <c r="T11" s="118"/>
      <c r="U11" s="118"/>
      <c r="V11" s="118"/>
      <c r="W11" s="118"/>
      <c r="X11" s="118"/>
      <c r="Y11" s="119"/>
      <c r="Z11" s="125" t="s">
        <v>33</v>
      </c>
    </row>
    <row r="12" spans="2:26" ht="21.75" customHeight="1" x14ac:dyDescent="0.2">
      <c r="B12" s="137" t="s">
        <v>15</v>
      </c>
      <c r="C12" s="137"/>
      <c r="D12" s="137"/>
      <c r="E12" s="137"/>
      <c r="F12" s="137"/>
      <c r="G12" s="137"/>
      <c r="H12" s="137"/>
      <c r="I12" s="137"/>
      <c r="J12" s="137"/>
      <c r="K12" s="137"/>
      <c r="L12" s="137"/>
      <c r="M12" s="137"/>
      <c r="N12" s="137"/>
      <c r="O12" s="137"/>
      <c r="P12" s="137"/>
      <c r="Q12" s="137"/>
      <c r="R12" s="137"/>
      <c r="S12" s="137"/>
      <c r="T12" s="137"/>
      <c r="U12" s="137"/>
      <c r="V12" s="137"/>
      <c r="W12" s="137"/>
      <c r="X12" s="20"/>
      <c r="Y12" s="25"/>
      <c r="Z12" s="125"/>
    </row>
    <row r="13" spans="2:26" ht="15" customHeight="1" x14ac:dyDescent="0.2">
      <c r="B13" s="137" t="s">
        <v>16</v>
      </c>
      <c r="C13" s="137"/>
      <c r="D13" s="137" t="s">
        <v>17</v>
      </c>
      <c r="E13" s="137"/>
      <c r="F13" s="137"/>
      <c r="G13" s="137"/>
      <c r="H13" s="137"/>
      <c r="I13" s="137"/>
      <c r="J13" s="137"/>
      <c r="K13" s="137"/>
      <c r="L13" s="137"/>
      <c r="M13" s="137" t="s">
        <v>18</v>
      </c>
      <c r="N13" s="137"/>
      <c r="O13" s="137"/>
      <c r="P13" s="137"/>
      <c r="Q13" s="137"/>
      <c r="R13" s="137"/>
      <c r="S13" s="137"/>
      <c r="T13" s="137"/>
      <c r="U13" s="137"/>
      <c r="V13" s="137"/>
      <c r="W13" s="137"/>
      <c r="X13" s="20"/>
      <c r="Y13" s="25"/>
      <c r="Z13" s="125"/>
    </row>
    <row r="14" spans="2:26" ht="46.5" customHeight="1" x14ac:dyDescent="0.2">
      <c r="B14" s="138" t="s">
        <v>1</v>
      </c>
      <c r="C14" s="138"/>
      <c r="D14" s="139" t="s">
        <v>75</v>
      </c>
      <c r="E14" s="139"/>
      <c r="F14" s="139"/>
      <c r="G14" s="139"/>
      <c r="H14" s="139"/>
      <c r="I14" s="139"/>
      <c r="J14" s="139"/>
      <c r="K14" s="139"/>
      <c r="L14" s="139"/>
      <c r="M14" s="139"/>
      <c r="N14" s="139"/>
      <c r="O14" s="139"/>
      <c r="P14" s="139"/>
      <c r="Q14" s="139"/>
      <c r="R14" s="139"/>
      <c r="S14" s="139"/>
      <c r="T14" s="139"/>
      <c r="U14" s="139"/>
      <c r="V14" s="139"/>
      <c r="W14" s="139"/>
      <c r="X14" s="21"/>
      <c r="Y14" s="26"/>
      <c r="Z14" s="125"/>
    </row>
    <row r="15" spans="2:26" ht="36" customHeight="1" x14ac:dyDescent="0.2">
      <c r="B15" s="138" t="s">
        <v>19</v>
      </c>
      <c r="C15" s="138"/>
      <c r="D15" s="139" t="s">
        <v>76</v>
      </c>
      <c r="E15" s="139"/>
      <c r="F15" s="139"/>
      <c r="G15" s="139"/>
      <c r="H15" s="139"/>
      <c r="I15" s="139"/>
      <c r="J15" s="139"/>
      <c r="K15" s="139"/>
      <c r="L15" s="139"/>
      <c r="M15" s="139"/>
      <c r="N15" s="139"/>
      <c r="O15" s="139"/>
      <c r="P15" s="139"/>
      <c r="Q15" s="139"/>
      <c r="R15" s="139"/>
      <c r="S15" s="139"/>
      <c r="T15" s="139"/>
      <c r="U15" s="139"/>
      <c r="V15" s="139"/>
      <c r="W15" s="139"/>
      <c r="X15" s="21"/>
      <c r="Y15" s="26"/>
      <c r="Z15" s="125"/>
    </row>
    <row r="16" spans="2:26" ht="35.25" customHeight="1" x14ac:dyDescent="0.2">
      <c r="B16" s="138" t="s">
        <v>3</v>
      </c>
      <c r="C16" s="138"/>
      <c r="D16" s="139" t="s">
        <v>77</v>
      </c>
      <c r="E16" s="140"/>
      <c r="F16" s="140"/>
      <c r="G16" s="140"/>
      <c r="H16" s="140"/>
      <c r="I16" s="140"/>
      <c r="J16" s="140"/>
      <c r="K16" s="140"/>
      <c r="L16" s="140"/>
      <c r="M16" s="139"/>
      <c r="N16" s="139"/>
      <c r="O16" s="139"/>
      <c r="P16" s="139"/>
      <c r="Q16" s="139"/>
      <c r="R16" s="139"/>
      <c r="S16" s="139"/>
      <c r="T16" s="139"/>
      <c r="U16" s="139"/>
      <c r="V16" s="139"/>
      <c r="W16" s="139"/>
      <c r="X16" s="21"/>
      <c r="Y16" s="26"/>
      <c r="Z16" s="125"/>
    </row>
    <row r="17" spans="2:26" ht="51.75" customHeight="1" x14ac:dyDescent="0.2">
      <c r="B17" s="138" t="s">
        <v>66</v>
      </c>
      <c r="C17" s="138"/>
      <c r="D17" s="139" t="s">
        <v>78</v>
      </c>
      <c r="E17" s="139"/>
      <c r="F17" s="139"/>
      <c r="G17" s="139"/>
      <c r="H17" s="139"/>
      <c r="I17" s="139"/>
      <c r="J17" s="139"/>
      <c r="K17" s="139"/>
      <c r="L17" s="139"/>
      <c r="M17" s="139"/>
      <c r="N17" s="139"/>
      <c r="O17" s="139"/>
      <c r="P17" s="139"/>
      <c r="Q17" s="139"/>
      <c r="R17" s="139"/>
      <c r="S17" s="139"/>
      <c r="T17" s="139"/>
      <c r="U17" s="139"/>
      <c r="V17" s="139"/>
      <c r="W17" s="139"/>
      <c r="X17" s="21"/>
      <c r="Y17" s="26"/>
      <c r="Z17" s="125"/>
    </row>
    <row r="18" spans="2:26" ht="52.5" customHeight="1" x14ac:dyDescent="0.2">
      <c r="B18" s="138" t="s">
        <v>67</v>
      </c>
      <c r="C18" s="138"/>
      <c r="D18" s="139" t="s">
        <v>79</v>
      </c>
      <c r="E18" s="139"/>
      <c r="F18" s="139"/>
      <c r="G18" s="139"/>
      <c r="H18" s="139"/>
      <c r="I18" s="139"/>
      <c r="J18" s="139"/>
      <c r="K18" s="139"/>
      <c r="L18" s="139"/>
      <c r="M18" s="139"/>
      <c r="N18" s="139"/>
      <c r="O18" s="139"/>
      <c r="P18" s="139"/>
      <c r="Q18" s="139"/>
      <c r="R18" s="139"/>
      <c r="S18" s="139"/>
      <c r="T18" s="139"/>
      <c r="U18" s="139"/>
      <c r="V18" s="139"/>
      <c r="W18" s="139"/>
      <c r="X18" s="21"/>
      <c r="Y18" s="26"/>
      <c r="Z18" s="34"/>
    </row>
    <row r="19" spans="2:26" ht="60.75" customHeight="1" x14ac:dyDescent="0.2">
      <c r="B19" s="138" t="s">
        <v>68</v>
      </c>
      <c r="C19" s="138"/>
      <c r="D19" s="139" t="s">
        <v>85</v>
      </c>
      <c r="E19" s="139"/>
      <c r="F19" s="139"/>
      <c r="G19" s="139"/>
      <c r="H19" s="139"/>
      <c r="I19" s="139"/>
      <c r="J19" s="139"/>
      <c r="K19" s="139"/>
      <c r="L19" s="139"/>
      <c r="M19" s="139"/>
      <c r="N19" s="139"/>
      <c r="O19" s="139"/>
      <c r="P19" s="139"/>
      <c r="Q19" s="139"/>
      <c r="R19" s="139"/>
      <c r="S19" s="139"/>
      <c r="T19" s="139"/>
      <c r="U19" s="139"/>
      <c r="V19" s="139"/>
      <c r="W19" s="139"/>
      <c r="X19" s="21"/>
      <c r="Y19" s="26"/>
      <c r="Z19" s="34"/>
    </row>
    <row r="20" spans="2:26" ht="15" x14ac:dyDescent="0.2">
      <c r="B20" s="138" t="s">
        <v>69</v>
      </c>
      <c r="C20" s="138"/>
      <c r="D20" s="139" t="s">
        <v>80</v>
      </c>
      <c r="E20" s="139"/>
      <c r="F20" s="139"/>
      <c r="G20" s="139"/>
      <c r="H20" s="139"/>
      <c r="I20" s="139"/>
      <c r="J20" s="139"/>
      <c r="K20" s="139"/>
      <c r="L20" s="139"/>
      <c r="M20" s="139"/>
      <c r="N20" s="139"/>
      <c r="O20" s="139"/>
      <c r="P20" s="139"/>
      <c r="Q20" s="139"/>
      <c r="R20" s="139"/>
      <c r="S20" s="139"/>
      <c r="T20" s="139"/>
      <c r="U20" s="139"/>
      <c r="V20" s="139"/>
      <c r="W20" s="139"/>
      <c r="X20" s="21"/>
      <c r="Y20" s="26"/>
      <c r="Z20" s="34"/>
    </row>
    <row r="21" spans="2:26" ht="15" x14ac:dyDescent="0.2">
      <c r="B21" s="138" t="s">
        <v>81</v>
      </c>
      <c r="C21" s="138"/>
      <c r="D21" s="139" t="s">
        <v>82</v>
      </c>
      <c r="E21" s="139"/>
      <c r="F21" s="139"/>
      <c r="G21" s="139"/>
      <c r="H21" s="139"/>
      <c r="I21" s="139"/>
      <c r="J21" s="139"/>
      <c r="K21" s="139"/>
      <c r="L21" s="139"/>
      <c r="M21" s="139"/>
      <c r="N21" s="139"/>
      <c r="O21" s="139"/>
      <c r="P21" s="139"/>
      <c r="Q21" s="139"/>
      <c r="R21" s="139"/>
      <c r="S21" s="139"/>
      <c r="T21" s="139"/>
      <c r="U21" s="139"/>
      <c r="V21" s="139"/>
      <c r="W21" s="139"/>
      <c r="X21" s="21"/>
      <c r="Y21" s="26"/>
      <c r="Z21" s="34"/>
    </row>
    <row r="22" spans="2:26" ht="15" customHeight="1" x14ac:dyDescent="0.2">
      <c r="B22" s="141"/>
      <c r="C22" s="141"/>
      <c r="D22" s="35"/>
      <c r="E22" s="35"/>
      <c r="F22" s="35"/>
      <c r="G22" s="35"/>
      <c r="H22" s="35"/>
      <c r="I22" s="35"/>
      <c r="J22" s="35"/>
      <c r="K22" s="35"/>
      <c r="L22" s="35"/>
      <c r="M22" s="35"/>
      <c r="N22" s="35"/>
      <c r="O22" s="35"/>
      <c r="P22" s="35"/>
      <c r="Q22" s="35"/>
      <c r="R22" s="35"/>
      <c r="S22" s="35"/>
      <c r="T22" s="35"/>
      <c r="U22" s="35"/>
      <c r="V22" s="35"/>
      <c r="W22" s="35"/>
      <c r="X22" s="21"/>
      <c r="Y22" s="26"/>
      <c r="Z22" s="34"/>
    </row>
    <row r="23" spans="2:26" ht="14.25" customHeight="1" x14ac:dyDescent="0.2">
      <c r="B23" s="141"/>
      <c r="C23" s="141"/>
      <c r="D23" s="37"/>
      <c r="E23" s="37"/>
      <c r="F23" s="37"/>
      <c r="G23" s="37"/>
      <c r="H23" s="37"/>
      <c r="I23" s="37"/>
      <c r="J23" s="37"/>
      <c r="K23" s="37"/>
      <c r="L23" s="37"/>
      <c r="M23" s="37"/>
      <c r="N23" s="37"/>
      <c r="O23" s="37"/>
      <c r="P23" s="37"/>
      <c r="Q23" s="37"/>
      <c r="R23" s="37"/>
      <c r="S23" s="37"/>
      <c r="T23" s="37"/>
      <c r="U23" s="37"/>
      <c r="V23" s="37"/>
      <c r="W23" s="37"/>
      <c r="X23" s="37"/>
      <c r="Y23" s="38"/>
    </row>
    <row r="24" spans="2:26" ht="14.25" customHeight="1" x14ac:dyDescent="0.2">
      <c r="B24" s="118" t="s">
        <v>26</v>
      </c>
      <c r="C24" s="118"/>
      <c r="D24" s="118"/>
      <c r="E24" s="118"/>
      <c r="F24" s="118"/>
      <c r="G24" s="118"/>
      <c r="H24" s="118"/>
      <c r="I24" s="118"/>
      <c r="J24" s="118"/>
      <c r="K24" s="118"/>
      <c r="L24" s="118"/>
      <c r="M24" s="118"/>
      <c r="N24" s="118"/>
      <c r="O24" s="118"/>
      <c r="P24" s="118"/>
      <c r="Q24" s="118"/>
      <c r="R24" s="118"/>
      <c r="S24" s="118"/>
      <c r="T24" s="118"/>
      <c r="U24" s="118"/>
      <c r="V24" s="118"/>
      <c r="W24" s="118"/>
      <c r="X24" s="118"/>
      <c r="Y24" s="119"/>
      <c r="Z24" s="125" t="s">
        <v>34</v>
      </c>
    </row>
    <row r="25" spans="2:26" ht="14.25" customHeight="1" x14ac:dyDescent="0.2">
      <c r="B25" s="151" t="s">
        <v>15</v>
      </c>
      <c r="C25" s="151"/>
      <c r="D25" s="151"/>
      <c r="E25" s="151"/>
      <c r="F25" s="151"/>
      <c r="G25" s="151"/>
      <c r="H25" s="151"/>
      <c r="I25" s="151"/>
      <c r="J25" s="151"/>
      <c r="K25" s="151"/>
      <c r="L25" s="151"/>
      <c r="M25" s="151"/>
      <c r="N25" s="151"/>
      <c r="O25" s="151"/>
      <c r="P25" s="151"/>
      <c r="Q25" s="151"/>
      <c r="R25" s="151"/>
      <c r="S25" s="151"/>
      <c r="T25" s="151"/>
      <c r="U25" s="151"/>
      <c r="V25" s="151"/>
      <c r="W25" s="152"/>
      <c r="X25" s="37"/>
      <c r="Y25" s="38"/>
      <c r="Z25" s="125"/>
    </row>
    <row r="26" spans="2:26" ht="14.25" customHeight="1" x14ac:dyDescent="0.2">
      <c r="B26" s="153" t="s">
        <v>16</v>
      </c>
      <c r="C26" s="153"/>
      <c r="D26" s="153" t="s">
        <v>38</v>
      </c>
      <c r="E26" s="153"/>
      <c r="F26" s="153"/>
      <c r="G26" s="153"/>
      <c r="H26" s="153"/>
      <c r="I26" s="153"/>
      <c r="J26" s="153"/>
      <c r="K26" s="153"/>
      <c r="L26" s="153"/>
      <c r="M26" s="153" t="s">
        <v>20</v>
      </c>
      <c r="N26" s="153"/>
      <c r="O26" s="153"/>
      <c r="P26" s="153"/>
      <c r="Q26" s="153"/>
      <c r="R26" s="153"/>
      <c r="S26" s="153"/>
      <c r="T26" s="153"/>
      <c r="U26" s="153"/>
      <c r="V26" s="153"/>
      <c r="W26" s="153"/>
      <c r="X26" s="37"/>
      <c r="Y26" s="38"/>
      <c r="Z26" s="125"/>
    </row>
    <row r="27" spans="2:26" ht="14.25" customHeight="1" x14ac:dyDescent="0.2">
      <c r="B27" s="142" t="s">
        <v>8</v>
      </c>
      <c r="C27" s="142"/>
      <c r="D27" s="139" t="s">
        <v>86</v>
      </c>
      <c r="E27" s="139"/>
      <c r="F27" s="139"/>
      <c r="G27" s="139"/>
      <c r="H27" s="139"/>
      <c r="I27" s="139"/>
      <c r="J27" s="139"/>
      <c r="K27" s="139"/>
      <c r="L27" s="139"/>
      <c r="M27" s="143">
        <v>15</v>
      </c>
      <c r="N27" s="143"/>
      <c r="O27" s="143"/>
      <c r="P27" s="143"/>
      <c r="Q27" s="143"/>
      <c r="R27" s="143"/>
      <c r="S27" s="143"/>
      <c r="T27" s="143"/>
      <c r="U27" s="143"/>
      <c r="V27" s="143"/>
      <c r="W27" s="143"/>
      <c r="X27" s="37"/>
      <c r="Y27" s="38"/>
      <c r="Z27" s="125"/>
    </row>
    <row r="28" spans="2:26" ht="31.5" customHeight="1" x14ac:dyDescent="0.2">
      <c r="B28" s="142" t="s">
        <v>87</v>
      </c>
      <c r="C28" s="142"/>
      <c r="D28" s="139" t="s">
        <v>88</v>
      </c>
      <c r="E28" s="139"/>
      <c r="F28" s="139"/>
      <c r="G28" s="139"/>
      <c r="H28" s="139"/>
      <c r="I28" s="139"/>
      <c r="J28" s="139"/>
      <c r="K28" s="139"/>
      <c r="L28" s="139"/>
      <c r="M28" s="143">
        <v>15</v>
      </c>
      <c r="N28" s="143"/>
      <c r="O28" s="143"/>
      <c r="P28" s="143"/>
      <c r="Q28" s="143"/>
      <c r="R28" s="143"/>
      <c r="S28" s="143"/>
      <c r="T28" s="143"/>
      <c r="U28" s="143"/>
      <c r="V28" s="143"/>
      <c r="W28" s="143"/>
      <c r="X28" s="37"/>
      <c r="Y28" s="38"/>
      <c r="Z28" s="125"/>
    </row>
    <row r="29" spans="2:26" ht="28.5" customHeight="1" x14ac:dyDescent="0.2">
      <c r="B29" s="142" t="s">
        <v>89</v>
      </c>
      <c r="C29" s="142"/>
      <c r="D29" s="139" t="s">
        <v>90</v>
      </c>
      <c r="E29" s="139"/>
      <c r="F29" s="139"/>
      <c r="G29" s="139"/>
      <c r="H29" s="139"/>
      <c r="I29" s="139"/>
      <c r="J29" s="139"/>
      <c r="K29" s="139"/>
      <c r="L29" s="139"/>
      <c r="M29" s="143">
        <v>10</v>
      </c>
      <c r="N29" s="143"/>
      <c r="O29" s="143"/>
      <c r="P29" s="143"/>
      <c r="Q29" s="143"/>
      <c r="R29" s="143"/>
      <c r="S29" s="143"/>
      <c r="T29" s="143"/>
      <c r="U29" s="143"/>
      <c r="V29" s="143"/>
      <c r="W29" s="143"/>
      <c r="X29" s="37"/>
      <c r="Y29" s="38"/>
      <c r="Z29" s="125"/>
    </row>
    <row r="30" spans="2:26" ht="14.25" customHeight="1" x14ac:dyDescent="0.2">
      <c r="B30" s="142" t="s">
        <v>10</v>
      </c>
      <c r="C30" s="142"/>
      <c r="D30" s="139" t="s">
        <v>91</v>
      </c>
      <c r="E30" s="139"/>
      <c r="F30" s="139"/>
      <c r="G30" s="139"/>
      <c r="H30" s="139"/>
      <c r="I30" s="139"/>
      <c r="J30" s="139"/>
      <c r="K30" s="139"/>
      <c r="L30" s="139"/>
      <c r="M30" s="143">
        <v>10</v>
      </c>
      <c r="N30" s="143"/>
      <c r="O30" s="143"/>
      <c r="P30" s="143"/>
      <c r="Q30" s="143"/>
      <c r="R30" s="143"/>
      <c r="S30" s="143"/>
      <c r="T30" s="143"/>
      <c r="U30" s="143"/>
      <c r="V30" s="143"/>
      <c r="W30" s="143"/>
      <c r="X30" s="37"/>
      <c r="Y30" s="38"/>
      <c r="Z30" s="125"/>
    </row>
    <row r="31" spans="2:26" ht="14.25" customHeight="1" x14ac:dyDescent="0.2">
      <c r="B31" s="142" t="s">
        <v>93</v>
      </c>
      <c r="C31" s="142"/>
      <c r="D31" s="139" t="s">
        <v>92</v>
      </c>
      <c r="E31" s="139"/>
      <c r="F31" s="139"/>
      <c r="G31" s="139"/>
      <c r="H31" s="139"/>
      <c r="I31" s="139"/>
      <c r="J31" s="139"/>
      <c r="K31" s="139"/>
      <c r="L31" s="139"/>
      <c r="M31" s="143">
        <v>18</v>
      </c>
      <c r="N31" s="143"/>
      <c r="O31" s="143"/>
      <c r="P31" s="143"/>
      <c r="Q31" s="143"/>
      <c r="R31" s="143"/>
      <c r="S31" s="143"/>
      <c r="T31" s="143"/>
      <c r="U31" s="143"/>
      <c r="V31" s="143"/>
      <c r="W31" s="143"/>
      <c r="X31" s="37"/>
      <c r="Y31" s="38"/>
      <c r="Z31" s="125"/>
    </row>
    <row r="32" spans="2:26" ht="42" customHeight="1" x14ac:dyDescent="0.2">
      <c r="B32" s="142" t="s">
        <v>94</v>
      </c>
      <c r="C32" s="142"/>
      <c r="D32" s="139" t="s">
        <v>95</v>
      </c>
      <c r="E32" s="139"/>
      <c r="F32" s="139"/>
      <c r="G32" s="139"/>
      <c r="H32" s="139"/>
      <c r="I32" s="139"/>
      <c r="J32" s="139"/>
      <c r="K32" s="139"/>
      <c r="L32" s="139"/>
      <c r="M32" s="143">
        <v>4</v>
      </c>
      <c r="N32" s="143"/>
      <c r="O32" s="143"/>
      <c r="P32" s="143"/>
      <c r="Q32" s="143"/>
      <c r="R32" s="143"/>
      <c r="S32" s="143"/>
      <c r="T32" s="143"/>
      <c r="U32" s="143"/>
      <c r="V32" s="143"/>
      <c r="W32" s="143"/>
      <c r="X32" s="37"/>
      <c r="Y32" s="38"/>
      <c r="Z32" s="125"/>
    </row>
    <row r="33" spans="1:27" ht="30" customHeight="1" x14ac:dyDescent="0.2">
      <c r="B33" s="142" t="s">
        <v>97</v>
      </c>
      <c r="C33" s="142"/>
      <c r="D33" s="139" t="s">
        <v>96</v>
      </c>
      <c r="E33" s="139"/>
      <c r="F33" s="139"/>
      <c r="G33" s="139"/>
      <c r="H33" s="139"/>
      <c r="I33" s="139"/>
      <c r="J33" s="139"/>
      <c r="K33" s="139"/>
      <c r="L33" s="139"/>
      <c r="M33" s="143">
        <v>3</v>
      </c>
      <c r="N33" s="143"/>
      <c r="O33" s="143"/>
      <c r="P33" s="143"/>
      <c r="Q33" s="143"/>
      <c r="R33" s="143"/>
      <c r="S33" s="143"/>
      <c r="T33" s="143"/>
      <c r="U33" s="143"/>
      <c r="V33" s="143"/>
      <c r="W33" s="143"/>
      <c r="X33" s="37"/>
      <c r="Y33" s="38"/>
      <c r="Z33" s="125"/>
    </row>
    <row r="34" spans="1:27" ht="14.25" customHeight="1" x14ac:dyDescent="0.2">
      <c r="B34" s="142" t="s">
        <v>99</v>
      </c>
      <c r="C34" s="142"/>
      <c r="D34" s="139" t="s">
        <v>98</v>
      </c>
      <c r="E34" s="139"/>
      <c r="F34" s="139"/>
      <c r="G34" s="139"/>
      <c r="H34" s="139"/>
      <c r="I34" s="139"/>
      <c r="J34" s="139"/>
      <c r="K34" s="139"/>
      <c r="L34" s="139"/>
      <c r="M34" s="143">
        <v>10</v>
      </c>
      <c r="N34" s="143"/>
      <c r="O34" s="143"/>
      <c r="P34" s="143"/>
      <c r="Q34" s="143"/>
      <c r="R34" s="143"/>
      <c r="S34" s="143"/>
      <c r="T34" s="143"/>
      <c r="U34" s="143"/>
      <c r="V34" s="143"/>
      <c r="W34" s="143"/>
      <c r="X34" s="37"/>
      <c r="Y34" s="38"/>
      <c r="Z34" s="125"/>
    </row>
    <row r="35" spans="1:27" ht="14.25" customHeight="1" x14ac:dyDescent="0.2">
      <c r="B35" s="142" t="s">
        <v>101</v>
      </c>
      <c r="C35" s="142"/>
      <c r="D35" s="139" t="s">
        <v>100</v>
      </c>
      <c r="E35" s="139"/>
      <c r="F35" s="139"/>
      <c r="G35" s="139"/>
      <c r="H35" s="139"/>
      <c r="I35" s="139"/>
      <c r="J35" s="139"/>
      <c r="K35" s="139"/>
      <c r="L35" s="139"/>
      <c r="M35" s="143">
        <v>10</v>
      </c>
      <c r="N35" s="143"/>
      <c r="O35" s="143"/>
      <c r="P35" s="143"/>
      <c r="Q35" s="143"/>
      <c r="R35" s="143"/>
      <c r="S35" s="143"/>
      <c r="T35" s="143"/>
      <c r="U35" s="143"/>
      <c r="V35" s="143"/>
      <c r="W35" s="143"/>
      <c r="X35" s="37"/>
      <c r="Y35" s="38"/>
      <c r="Z35" s="125"/>
    </row>
    <row r="36" spans="1:27" ht="14.25" customHeight="1" x14ac:dyDescent="0.2">
      <c r="B36" s="142" t="s">
        <v>102</v>
      </c>
      <c r="C36" s="142"/>
      <c r="D36" s="139" t="s">
        <v>103</v>
      </c>
      <c r="E36" s="139"/>
      <c r="F36" s="139"/>
      <c r="G36" s="139"/>
      <c r="H36" s="139"/>
      <c r="I36" s="139"/>
      <c r="J36" s="139"/>
      <c r="K36" s="139"/>
      <c r="L36" s="139"/>
      <c r="M36" s="143">
        <v>5</v>
      </c>
      <c r="N36" s="143"/>
      <c r="O36" s="143"/>
      <c r="P36" s="143"/>
      <c r="Q36" s="143"/>
      <c r="R36" s="143"/>
      <c r="S36" s="143"/>
      <c r="T36" s="143"/>
      <c r="U36" s="143"/>
      <c r="V36" s="143"/>
      <c r="W36" s="143"/>
      <c r="X36" s="37"/>
      <c r="Y36" s="38"/>
      <c r="Z36" s="125"/>
    </row>
    <row r="37" spans="1:27" ht="14.25" customHeight="1" x14ac:dyDescent="0.2">
      <c r="B37" s="142" t="s">
        <v>21</v>
      </c>
      <c r="C37" s="142"/>
      <c r="D37" s="142"/>
      <c r="E37" s="142"/>
      <c r="F37" s="142"/>
      <c r="G37" s="142"/>
      <c r="H37" s="142"/>
      <c r="I37" s="142"/>
      <c r="J37" s="142"/>
      <c r="K37" s="142"/>
      <c r="L37" s="142"/>
      <c r="M37" s="142">
        <f>SUM(M27:W36)</f>
        <v>100</v>
      </c>
      <c r="N37" s="142"/>
      <c r="O37" s="142"/>
      <c r="P37" s="142"/>
      <c r="Q37" s="142"/>
      <c r="R37" s="142"/>
      <c r="S37" s="142"/>
      <c r="T37" s="142"/>
      <c r="U37" s="142"/>
      <c r="V37" s="142"/>
      <c r="W37" s="142"/>
      <c r="X37" s="37"/>
      <c r="Y37" s="38"/>
      <c r="Z37" s="125"/>
    </row>
    <row r="38" spans="1:27" ht="14.25" customHeight="1" x14ac:dyDescent="0.2">
      <c r="B38" s="141"/>
      <c r="C38" s="141"/>
      <c r="D38" s="37"/>
      <c r="E38" s="37"/>
      <c r="F38" s="37"/>
      <c r="G38" s="37"/>
      <c r="H38" s="37"/>
      <c r="I38" s="37"/>
      <c r="J38" s="37"/>
      <c r="K38" s="37"/>
      <c r="L38" s="37"/>
      <c r="M38" s="37"/>
      <c r="N38" s="37"/>
      <c r="O38" s="37"/>
      <c r="P38" s="37"/>
      <c r="Q38" s="37"/>
      <c r="R38" s="37"/>
      <c r="S38" s="37"/>
      <c r="T38" s="37"/>
      <c r="U38" s="37"/>
      <c r="V38" s="37"/>
      <c r="W38" s="37"/>
      <c r="X38" s="37"/>
      <c r="Y38" s="38"/>
      <c r="Z38" s="125"/>
    </row>
    <row r="39" spans="1:27" ht="14.25" customHeight="1" x14ac:dyDescent="0.2">
      <c r="B39" s="118" t="s">
        <v>71</v>
      </c>
      <c r="C39" s="118"/>
      <c r="D39" s="118"/>
      <c r="E39" s="118"/>
      <c r="F39" s="118"/>
      <c r="G39" s="118"/>
      <c r="H39" s="118"/>
      <c r="I39" s="118"/>
      <c r="J39" s="118"/>
      <c r="K39" s="118"/>
      <c r="L39" s="118"/>
      <c r="M39" s="118"/>
      <c r="N39" s="118"/>
      <c r="O39" s="118"/>
      <c r="P39" s="118"/>
      <c r="Q39" s="118"/>
      <c r="R39" s="118"/>
      <c r="S39" s="118"/>
      <c r="T39" s="118"/>
      <c r="U39" s="118"/>
      <c r="V39" s="118"/>
      <c r="W39" s="118"/>
      <c r="X39" s="118"/>
      <c r="Y39" s="119"/>
      <c r="Z39" s="125"/>
    </row>
    <row r="40" spans="1:27" ht="14.25" customHeight="1" x14ac:dyDescent="0.2">
      <c r="C40" s="36"/>
      <c r="D40" s="37"/>
      <c r="E40" s="37"/>
      <c r="F40" s="37"/>
      <c r="G40" s="37"/>
      <c r="H40" s="37"/>
      <c r="I40" s="37"/>
      <c r="J40" s="37"/>
      <c r="K40" s="37"/>
      <c r="L40" s="37"/>
      <c r="M40" s="37"/>
      <c r="N40" s="37"/>
      <c r="O40" s="37"/>
      <c r="P40" s="37"/>
      <c r="Q40" s="37"/>
      <c r="R40" s="37"/>
      <c r="S40" s="37"/>
      <c r="T40" s="37"/>
      <c r="U40" s="37"/>
      <c r="V40" s="37"/>
      <c r="W40" s="37"/>
      <c r="X40" s="37"/>
      <c r="Y40" s="38"/>
    </row>
    <row r="41" spans="1:27" ht="39.75" customHeight="1" x14ac:dyDescent="0.2">
      <c r="B41" s="121" t="s">
        <v>27</v>
      </c>
      <c r="C41" s="121"/>
      <c r="D41" s="121"/>
      <c r="E41" s="121"/>
      <c r="F41" s="121"/>
      <c r="G41" s="121"/>
      <c r="H41" s="121"/>
      <c r="I41" s="121"/>
      <c r="J41" s="121"/>
      <c r="K41" s="121"/>
      <c r="L41" s="121"/>
      <c r="M41" s="121"/>
      <c r="N41" s="121"/>
      <c r="O41" s="121"/>
      <c r="P41" s="121"/>
      <c r="Q41" s="121"/>
      <c r="R41" s="121"/>
      <c r="S41" s="121"/>
      <c r="T41" s="121"/>
      <c r="U41" s="121"/>
      <c r="V41" s="121"/>
      <c r="W41" s="121"/>
      <c r="X41" s="121"/>
      <c r="Y41" s="122"/>
      <c r="Z41" s="144" t="s">
        <v>35</v>
      </c>
    </row>
    <row r="42" spans="1:27" ht="15" customHeight="1" x14ac:dyDescent="0.2">
      <c r="B42" s="146" t="s">
        <v>104</v>
      </c>
      <c r="C42" s="146" t="s">
        <v>134</v>
      </c>
      <c r="D42" s="147" t="s">
        <v>5</v>
      </c>
      <c r="E42" s="147"/>
      <c r="F42" s="147"/>
      <c r="G42" s="147"/>
      <c r="H42" s="147"/>
      <c r="I42" s="147"/>
      <c r="J42" s="147"/>
      <c r="K42" s="147"/>
      <c r="L42" s="147"/>
      <c r="M42" s="148" t="s">
        <v>7</v>
      </c>
      <c r="N42" s="149"/>
      <c r="O42" s="149"/>
      <c r="P42" s="149"/>
      <c r="Q42" s="149"/>
      <c r="R42" s="149"/>
      <c r="S42" s="149"/>
      <c r="T42" s="149"/>
      <c r="U42" s="149"/>
      <c r="V42" s="149"/>
      <c r="W42" s="149"/>
      <c r="X42" s="150"/>
      <c r="Y42" s="159" t="s">
        <v>13</v>
      </c>
      <c r="Z42" s="145"/>
    </row>
    <row r="43" spans="1:27" ht="46.5" customHeight="1" x14ac:dyDescent="0.2">
      <c r="B43" s="146"/>
      <c r="C43" s="146"/>
      <c r="D43" s="2" t="s">
        <v>1</v>
      </c>
      <c r="E43" s="2" t="s">
        <v>2</v>
      </c>
      <c r="F43" s="2" t="s">
        <v>3</v>
      </c>
      <c r="G43" s="2" t="s">
        <v>66</v>
      </c>
      <c r="H43" s="2" t="s">
        <v>67</v>
      </c>
      <c r="I43" s="2" t="s">
        <v>68</v>
      </c>
      <c r="J43" s="2" t="s">
        <v>69</v>
      </c>
      <c r="K43" s="2" t="s">
        <v>81</v>
      </c>
      <c r="L43" s="3" t="s">
        <v>6</v>
      </c>
      <c r="M43" s="51" t="s">
        <v>8</v>
      </c>
      <c r="N43" s="51" t="s">
        <v>87</v>
      </c>
      <c r="O43" s="51" t="s">
        <v>89</v>
      </c>
      <c r="P43" s="51" t="s">
        <v>10</v>
      </c>
      <c r="Q43" s="51" t="s">
        <v>93</v>
      </c>
      <c r="R43" s="51" t="s">
        <v>94</v>
      </c>
      <c r="S43" s="51" t="s">
        <v>97</v>
      </c>
      <c r="T43" s="51" t="s">
        <v>99</v>
      </c>
      <c r="U43" s="51" t="s">
        <v>101</v>
      </c>
      <c r="V43" s="51" t="s">
        <v>102</v>
      </c>
      <c r="W43" s="5" t="s">
        <v>12</v>
      </c>
      <c r="X43" s="51" t="s">
        <v>25</v>
      </c>
      <c r="Y43" s="159"/>
      <c r="Z43" s="145"/>
    </row>
    <row r="44" spans="1:27" ht="41.25" customHeight="1" x14ac:dyDescent="0.2">
      <c r="A44" s="60">
        <v>1</v>
      </c>
      <c r="B44" s="46" t="s">
        <v>105</v>
      </c>
      <c r="C44" s="46" t="s">
        <v>135</v>
      </c>
      <c r="D44" s="47" t="s">
        <v>40</v>
      </c>
      <c r="E44" s="47" t="s">
        <v>40</v>
      </c>
      <c r="F44" s="47" t="s">
        <v>40</v>
      </c>
      <c r="G44" s="47" t="s">
        <v>295</v>
      </c>
      <c r="H44" s="47" t="s">
        <v>295</v>
      </c>
      <c r="I44" s="47" t="s">
        <v>40</v>
      </c>
      <c r="J44" s="47" t="s">
        <v>40</v>
      </c>
      <c r="K44" s="47" t="s">
        <v>40</v>
      </c>
      <c r="L44" s="3" t="s">
        <v>295</v>
      </c>
      <c r="M44" s="52">
        <v>10.833333333333334</v>
      </c>
      <c r="N44" s="52">
        <v>14.642857142857142</v>
      </c>
      <c r="O44" s="52">
        <v>10</v>
      </c>
      <c r="P44" s="4">
        <v>10</v>
      </c>
      <c r="Q44" s="52">
        <v>18</v>
      </c>
      <c r="R44" s="4">
        <v>4</v>
      </c>
      <c r="S44" s="4">
        <v>0</v>
      </c>
      <c r="T44" s="52">
        <v>10</v>
      </c>
      <c r="U44" s="52">
        <v>9.3333333333333339</v>
      </c>
      <c r="V44" s="4">
        <v>5</v>
      </c>
      <c r="W44" s="54">
        <f>SUM(M44:V44)</f>
        <v>91.80952380952381</v>
      </c>
      <c r="X44" s="51"/>
      <c r="Y44" s="39" t="s">
        <v>295</v>
      </c>
      <c r="Z44" s="145"/>
    </row>
    <row r="45" spans="1:27" ht="41.25" customHeight="1" x14ac:dyDescent="0.2">
      <c r="A45" s="60">
        <v>2</v>
      </c>
      <c r="B45" s="46" t="s">
        <v>106</v>
      </c>
      <c r="C45" s="46" t="s">
        <v>136</v>
      </c>
      <c r="D45" s="47" t="s">
        <v>40</v>
      </c>
      <c r="E45" s="47" t="s">
        <v>40</v>
      </c>
      <c r="F45" s="47" t="s">
        <v>40</v>
      </c>
      <c r="G45" s="47" t="s">
        <v>295</v>
      </c>
      <c r="H45" s="47" t="s">
        <v>295</v>
      </c>
      <c r="I45" s="47" t="s">
        <v>40</v>
      </c>
      <c r="J45" s="47" t="s">
        <v>40</v>
      </c>
      <c r="K45" s="47" t="s">
        <v>40</v>
      </c>
      <c r="L45" s="3" t="s">
        <v>295</v>
      </c>
      <c r="M45" s="52">
        <v>12.678571428571429</v>
      </c>
      <c r="N45" s="52">
        <v>13.538461538461538</v>
      </c>
      <c r="O45" s="52">
        <v>8</v>
      </c>
      <c r="P45" s="4">
        <v>10</v>
      </c>
      <c r="Q45" s="52">
        <v>15.6</v>
      </c>
      <c r="R45" s="4">
        <v>4</v>
      </c>
      <c r="S45" s="4">
        <v>3</v>
      </c>
      <c r="T45" s="52">
        <v>10</v>
      </c>
      <c r="U45" s="52">
        <v>8</v>
      </c>
      <c r="V45" s="4">
        <v>5</v>
      </c>
      <c r="W45" s="54">
        <f t="shared" ref="W45:W108" si="0">SUM(M45:V45)</f>
        <v>89.817032967032958</v>
      </c>
      <c r="X45" s="51"/>
      <c r="Y45" s="39" t="s">
        <v>295</v>
      </c>
      <c r="Z45" s="145"/>
    </row>
    <row r="46" spans="1:27" ht="51" customHeight="1" x14ac:dyDescent="0.2">
      <c r="A46" s="60">
        <v>3</v>
      </c>
      <c r="B46" s="46" t="s">
        <v>107</v>
      </c>
      <c r="C46" s="46" t="s">
        <v>137</v>
      </c>
      <c r="D46" s="47" t="s">
        <v>295</v>
      </c>
      <c r="E46" s="47" t="s">
        <v>295</v>
      </c>
      <c r="F46" s="47" t="s">
        <v>296</v>
      </c>
      <c r="G46" s="47" t="s">
        <v>295</v>
      </c>
      <c r="H46" s="47" t="s">
        <v>295</v>
      </c>
      <c r="I46" s="47" t="s">
        <v>295</v>
      </c>
      <c r="J46" s="47" t="s">
        <v>295</v>
      </c>
      <c r="K46" s="47" t="s">
        <v>295</v>
      </c>
      <c r="L46" s="3" t="s">
        <v>295</v>
      </c>
      <c r="M46" s="52">
        <v>10.833333333333334</v>
      </c>
      <c r="N46" s="52">
        <v>13.653846153846153</v>
      </c>
      <c r="O46" s="52">
        <v>10</v>
      </c>
      <c r="P46" s="4">
        <v>10</v>
      </c>
      <c r="Q46" s="52">
        <v>18</v>
      </c>
      <c r="R46" s="4">
        <v>4</v>
      </c>
      <c r="S46" s="4">
        <v>0</v>
      </c>
      <c r="T46" s="52">
        <v>9.3333333333333339</v>
      </c>
      <c r="U46" s="52">
        <v>8.6666666666666661</v>
      </c>
      <c r="V46" s="4">
        <v>5</v>
      </c>
      <c r="W46" s="54">
        <f t="shared" si="0"/>
        <v>89.487179487179489</v>
      </c>
      <c r="X46" s="51"/>
      <c r="Y46" s="39" t="s">
        <v>295</v>
      </c>
      <c r="Z46" s="145"/>
    </row>
    <row r="47" spans="1:27" ht="51" customHeight="1" x14ac:dyDescent="0.2">
      <c r="A47" s="82">
        <v>4</v>
      </c>
      <c r="B47" s="46" t="s">
        <v>106</v>
      </c>
      <c r="C47" s="46" t="s">
        <v>139</v>
      </c>
      <c r="D47" s="47" t="s">
        <v>40</v>
      </c>
      <c r="E47" s="47" t="s">
        <v>40</v>
      </c>
      <c r="F47" s="47" t="s">
        <v>40</v>
      </c>
      <c r="G47" s="47" t="s">
        <v>295</v>
      </c>
      <c r="H47" s="47" t="s">
        <v>295</v>
      </c>
      <c r="I47" s="47" t="s">
        <v>40</v>
      </c>
      <c r="J47" s="47" t="s">
        <v>40</v>
      </c>
      <c r="K47" s="47" t="s">
        <v>40</v>
      </c>
      <c r="L47" s="3" t="s">
        <v>295</v>
      </c>
      <c r="M47" s="52">
        <v>11.333333333333334</v>
      </c>
      <c r="N47" s="52">
        <v>13.75</v>
      </c>
      <c r="O47" s="52">
        <v>9.3333333333333339</v>
      </c>
      <c r="P47" s="4">
        <v>10</v>
      </c>
      <c r="Q47" s="52">
        <v>18</v>
      </c>
      <c r="R47" s="4">
        <v>4</v>
      </c>
      <c r="S47" s="4">
        <v>0</v>
      </c>
      <c r="T47" s="52">
        <v>10</v>
      </c>
      <c r="U47" s="52">
        <v>7.333333333333333</v>
      </c>
      <c r="V47" s="4">
        <v>5</v>
      </c>
      <c r="W47" s="54">
        <f>SUM(M47:V47)</f>
        <v>88.75</v>
      </c>
      <c r="X47" s="135" t="s">
        <v>298</v>
      </c>
      <c r="Y47" s="39" t="s">
        <v>295</v>
      </c>
      <c r="Z47" s="145"/>
      <c r="AA47" s="57">
        <f>N47+O47</f>
        <v>23.083333333333336</v>
      </c>
    </row>
    <row r="48" spans="1:27" ht="41.25" customHeight="1" x14ac:dyDescent="0.2">
      <c r="A48" s="82">
        <v>5</v>
      </c>
      <c r="B48" s="46" t="s">
        <v>106</v>
      </c>
      <c r="C48" s="46" t="s">
        <v>138</v>
      </c>
      <c r="D48" s="47" t="s">
        <v>40</v>
      </c>
      <c r="E48" s="47" t="s">
        <v>40</v>
      </c>
      <c r="F48" s="47" t="s">
        <v>40</v>
      </c>
      <c r="G48" s="47" t="s">
        <v>295</v>
      </c>
      <c r="H48" s="47" t="s">
        <v>295</v>
      </c>
      <c r="I48" s="47" t="s">
        <v>40</v>
      </c>
      <c r="J48" s="47" t="s">
        <v>40</v>
      </c>
      <c r="K48" s="47" t="s">
        <v>40</v>
      </c>
      <c r="L48" s="3" t="s">
        <v>295</v>
      </c>
      <c r="M48" s="52">
        <v>11.25</v>
      </c>
      <c r="N48" s="52">
        <v>13</v>
      </c>
      <c r="O48" s="52">
        <v>9.3333333333333339</v>
      </c>
      <c r="P48" s="4">
        <v>10</v>
      </c>
      <c r="Q48" s="52">
        <v>18</v>
      </c>
      <c r="R48" s="4">
        <v>4</v>
      </c>
      <c r="S48" s="4">
        <v>0</v>
      </c>
      <c r="T48" s="52">
        <v>9.3333333333333339</v>
      </c>
      <c r="U48" s="52">
        <v>9.3333333333333339</v>
      </c>
      <c r="V48" s="4">
        <v>5</v>
      </c>
      <c r="W48" s="54">
        <f t="shared" si="0"/>
        <v>89.25</v>
      </c>
      <c r="X48" s="133"/>
      <c r="Y48" s="39" t="s">
        <v>295</v>
      </c>
      <c r="Z48" s="145"/>
      <c r="AA48" s="57">
        <f t="shared" ref="AA48:AA62" si="1">N48+O48</f>
        <v>22.333333333333336</v>
      </c>
    </row>
    <row r="49" spans="1:29" ht="41.25" customHeight="1" x14ac:dyDescent="0.2">
      <c r="A49" s="82">
        <v>6</v>
      </c>
      <c r="B49" s="46" t="s">
        <v>106</v>
      </c>
      <c r="C49" s="46" t="s">
        <v>140</v>
      </c>
      <c r="D49" s="47" t="s">
        <v>40</v>
      </c>
      <c r="E49" s="47" t="s">
        <v>40</v>
      </c>
      <c r="F49" s="47" t="s">
        <v>40</v>
      </c>
      <c r="G49" s="47" t="s">
        <v>295</v>
      </c>
      <c r="H49" s="47" t="s">
        <v>295</v>
      </c>
      <c r="I49" s="47" t="s">
        <v>40</v>
      </c>
      <c r="J49" s="47" t="s">
        <v>40</v>
      </c>
      <c r="K49" s="47" t="s">
        <v>40</v>
      </c>
      <c r="L49" s="3" t="s">
        <v>295</v>
      </c>
      <c r="M49" s="52">
        <v>13.333333333333334</v>
      </c>
      <c r="N49" s="52">
        <v>13.571428571428571</v>
      </c>
      <c r="O49" s="52">
        <v>6</v>
      </c>
      <c r="P49" s="4">
        <v>10</v>
      </c>
      <c r="Q49" s="52">
        <v>18</v>
      </c>
      <c r="R49" s="4">
        <v>4</v>
      </c>
      <c r="S49" s="4">
        <v>0</v>
      </c>
      <c r="T49" s="52">
        <v>10</v>
      </c>
      <c r="U49" s="52">
        <v>8.6666666666666661</v>
      </c>
      <c r="V49" s="4">
        <v>5</v>
      </c>
      <c r="W49" s="54">
        <f t="shared" si="0"/>
        <v>88.571428571428569</v>
      </c>
      <c r="X49" s="134"/>
      <c r="Y49" s="39" t="s">
        <v>295</v>
      </c>
      <c r="Z49" s="145"/>
      <c r="AA49" s="57">
        <f t="shared" si="1"/>
        <v>19.571428571428569</v>
      </c>
    </row>
    <row r="50" spans="1:29" ht="41.25" customHeight="1" x14ac:dyDescent="0.2">
      <c r="A50" s="82">
        <v>7</v>
      </c>
      <c r="B50" s="46" t="s">
        <v>107</v>
      </c>
      <c r="C50" s="46" t="s">
        <v>143</v>
      </c>
      <c r="D50" s="47" t="s">
        <v>295</v>
      </c>
      <c r="E50" s="47" t="s">
        <v>295</v>
      </c>
      <c r="F50" s="47" t="s">
        <v>296</v>
      </c>
      <c r="G50" s="47" t="s">
        <v>295</v>
      </c>
      <c r="H50" s="47" t="s">
        <v>295</v>
      </c>
      <c r="I50" s="47" t="s">
        <v>40</v>
      </c>
      <c r="J50" s="47" t="s">
        <v>40</v>
      </c>
      <c r="K50" s="47" t="s">
        <v>40</v>
      </c>
      <c r="L50" s="3" t="s">
        <v>295</v>
      </c>
      <c r="M50" s="52">
        <v>11</v>
      </c>
      <c r="N50" s="52">
        <v>14.23076923076923</v>
      </c>
      <c r="O50" s="52">
        <v>9.3333333333333339</v>
      </c>
      <c r="P50" s="4">
        <v>10</v>
      </c>
      <c r="Q50" s="52">
        <v>18</v>
      </c>
      <c r="R50" s="4">
        <v>4</v>
      </c>
      <c r="S50" s="4">
        <v>0</v>
      </c>
      <c r="T50" s="52">
        <v>9.3333333333333339</v>
      </c>
      <c r="U50" s="52">
        <v>6.666666666666667</v>
      </c>
      <c r="V50" s="4">
        <v>5</v>
      </c>
      <c r="W50" s="54">
        <f>SUM(M50:V50)</f>
        <v>87.564102564102569</v>
      </c>
      <c r="X50" s="130" t="s">
        <v>306</v>
      </c>
      <c r="Y50" s="39" t="s">
        <v>295</v>
      </c>
      <c r="Z50" s="145"/>
      <c r="AA50" s="57">
        <f t="shared" ref="AA50" si="2">N50+O50</f>
        <v>23.564102564102562</v>
      </c>
      <c r="AB50" s="57">
        <f>Q50+R50+S50</f>
        <v>22</v>
      </c>
      <c r="AC50" s="57">
        <f>M50</f>
        <v>11</v>
      </c>
    </row>
    <row r="51" spans="1:29" ht="41.25" customHeight="1" x14ac:dyDescent="0.2">
      <c r="A51" s="82">
        <v>8</v>
      </c>
      <c r="B51" s="46" t="s">
        <v>107</v>
      </c>
      <c r="C51" s="46" t="s">
        <v>141</v>
      </c>
      <c r="D51" s="47" t="s">
        <v>295</v>
      </c>
      <c r="E51" s="47" t="s">
        <v>295</v>
      </c>
      <c r="F51" s="47" t="s">
        <v>296</v>
      </c>
      <c r="G51" s="47" t="s">
        <v>295</v>
      </c>
      <c r="H51" s="47" t="s">
        <v>295</v>
      </c>
      <c r="I51" s="47" t="s">
        <v>295</v>
      </c>
      <c r="J51" s="47" t="s">
        <v>295</v>
      </c>
      <c r="K51" s="47" t="s">
        <v>295</v>
      </c>
      <c r="L51" s="3" t="s">
        <v>295</v>
      </c>
      <c r="M51" s="52">
        <v>10.3125</v>
      </c>
      <c r="N51" s="52">
        <v>14.444444444444445</v>
      </c>
      <c r="O51" s="52">
        <v>10</v>
      </c>
      <c r="P51" s="4">
        <v>10</v>
      </c>
      <c r="Q51" s="52">
        <v>18</v>
      </c>
      <c r="R51" s="4">
        <v>4</v>
      </c>
      <c r="S51" s="4">
        <v>0</v>
      </c>
      <c r="T51" s="52">
        <v>8.6666666666666661</v>
      </c>
      <c r="U51" s="52">
        <v>8</v>
      </c>
      <c r="V51" s="4">
        <v>5</v>
      </c>
      <c r="W51" s="54">
        <f t="shared" si="0"/>
        <v>88.423611111111114</v>
      </c>
      <c r="X51" s="131"/>
      <c r="Y51" s="39" t="s">
        <v>295</v>
      </c>
      <c r="Z51" s="145"/>
      <c r="AA51" s="57">
        <f t="shared" si="1"/>
        <v>24.444444444444443</v>
      </c>
      <c r="AB51" s="57">
        <f>Q51+R51+S51</f>
        <v>22</v>
      </c>
      <c r="AC51" s="57">
        <f>M51</f>
        <v>10.3125</v>
      </c>
    </row>
    <row r="52" spans="1:29" ht="41.25" customHeight="1" x14ac:dyDescent="0.2">
      <c r="A52" s="82">
        <v>9</v>
      </c>
      <c r="B52" s="46" t="s">
        <v>108</v>
      </c>
      <c r="C52" s="46" t="s">
        <v>142</v>
      </c>
      <c r="D52" s="47" t="s">
        <v>40</v>
      </c>
      <c r="E52" s="47" t="s">
        <v>40</v>
      </c>
      <c r="F52" s="47" t="s">
        <v>40</v>
      </c>
      <c r="G52" s="47" t="s">
        <v>295</v>
      </c>
      <c r="H52" s="47" t="s">
        <v>295</v>
      </c>
      <c r="I52" s="47" t="s">
        <v>40</v>
      </c>
      <c r="J52" s="47" t="s">
        <v>40</v>
      </c>
      <c r="K52" s="47" t="s">
        <v>40</v>
      </c>
      <c r="L52" s="3" t="s">
        <v>295</v>
      </c>
      <c r="M52" s="52">
        <v>11.315789473684211</v>
      </c>
      <c r="N52" s="52">
        <v>12.452830188679245</v>
      </c>
      <c r="O52" s="52">
        <v>8.6666666666666661</v>
      </c>
      <c r="P52" s="4">
        <v>10</v>
      </c>
      <c r="Q52" s="52">
        <v>15.6</v>
      </c>
      <c r="R52" s="4">
        <v>4</v>
      </c>
      <c r="S52" s="4">
        <v>3</v>
      </c>
      <c r="T52" s="52">
        <v>10</v>
      </c>
      <c r="U52" s="52">
        <v>8</v>
      </c>
      <c r="V52" s="4">
        <v>5</v>
      </c>
      <c r="W52" s="54">
        <f t="shared" ref="W52:W62" si="3">SUM(M52:V52)</f>
        <v>88.035286329030129</v>
      </c>
      <c r="X52" s="132"/>
      <c r="Y52" s="39" t="s">
        <v>295</v>
      </c>
      <c r="Z52" s="145"/>
      <c r="AA52" s="57">
        <f t="shared" si="1"/>
        <v>21.119496855345911</v>
      </c>
      <c r="AB52" s="57"/>
    </row>
    <row r="53" spans="1:29" ht="41.25" customHeight="1" x14ac:dyDescent="0.2">
      <c r="A53" s="82">
        <v>10</v>
      </c>
      <c r="B53" s="46" t="s">
        <v>105</v>
      </c>
      <c r="C53" s="46" t="s">
        <v>164</v>
      </c>
      <c r="D53" s="47" t="s">
        <v>40</v>
      </c>
      <c r="E53" s="47" t="s">
        <v>40</v>
      </c>
      <c r="F53" s="47" t="s">
        <v>40</v>
      </c>
      <c r="G53" s="47" t="s">
        <v>295</v>
      </c>
      <c r="H53" s="47" t="s">
        <v>295</v>
      </c>
      <c r="I53" s="47" t="s">
        <v>40</v>
      </c>
      <c r="J53" s="47" t="s">
        <v>40</v>
      </c>
      <c r="K53" s="47" t="s">
        <v>40</v>
      </c>
      <c r="L53" s="3" t="s">
        <v>295</v>
      </c>
      <c r="M53" s="52">
        <v>10.869565217391305</v>
      </c>
      <c r="N53" s="52">
        <v>12.553191489361701</v>
      </c>
      <c r="O53" s="52">
        <v>9.3333333333333339</v>
      </c>
      <c r="P53" s="4">
        <v>10</v>
      </c>
      <c r="Q53" s="52">
        <v>16.8</v>
      </c>
      <c r="R53" s="4">
        <v>4</v>
      </c>
      <c r="S53" s="4">
        <v>0</v>
      </c>
      <c r="T53" s="52">
        <v>9.3333333333333339</v>
      </c>
      <c r="U53" s="52">
        <v>9.3333333333333339</v>
      </c>
      <c r="V53" s="4">
        <v>5</v>
      </c>
      <c r="W53" s="54">
        <f t="shared" si="3"/>
        <v>87.222756706753003</v>
      </c>
      <c r="X53" s="51"/>
      <c r="Y53" s="39" t="s">
        <v>295</v>
      </c>
      <c r="Z53" s="145"/>
      <c r="AA53" s="57"/>
      <c r="AB53" s="57"/>
    </row>
    <row r="54" spans="1:29" ht="41.25" customHeight="1" x14ac:dyDescent="0.2">
      <c r="A54" s="82">
        <v>11</v>
      </c>
      <c r="B54" s="46" t="s">
        <v>107</v>
      </c>
      <c r="C54" s="46" t="s">
        <v>148</v>
      </c>
      <c r="D54" s="47" t="s">
        <v>295</v>
      </c>
      <c r="E54" s="47" t="s">
        <v>295</v>
      </c>
      <c r="F54" s="47" t="s">
        <v>296</v>
      </c>
      <c r="G54" s="47" t="s">
        <v>295</v>
      </c>
      <c r="H54" s="47" t="s">
        <v>295</v>
      </c>
      <c r="I54" s="47" t="s">
        <v>295</v>
      </c>
      <c r="J54" s="47" t="s">
        <v>295</v>
      </c>
      <c r="K54" s="47" t="s">
        <v>295</v>
      </c>
      <c r="L54" s="3" t="s">
        <v>295</v>
      </c>
      <c r="M54" s="52">
        <v>10.476190476190476</v>
      </c>
      <c r="N54" s="52">
        <v>14.444444444444445</v>
      </c>
      <c r="O54" s="52">
        <v>8.6666666666666661</v>
      </c>
      <c r="P54" s="4">
        <v>10</v>
      </c>
      <c r="Q54" s="52">
        <v>18</v>
      </c>
      <c r="R54" s="4">
        <v>4</v>
      </c>
      <c r="S54" s="4">
        <v>0</v>
      </c>
      <c r="T54" s="52">
        <v>9.3333333333333339</v>
      </c>
      <c r="U54" s="52">
        <v>6</v>
      </c>
      <c r="V54" s="4">
        <v>5</v>
      </c>
      <c r="W54" s="54">
        <f t="shared" si="3"/>
        <v>85.920634920634924</v>
      </c>
      <c r="X54" s="135" t="s">
        <v>305</v>
      </c>
      <c r="Y54" s="39" t="s">
        <v>295</v>
      </c>
      <c r="Z54" s="145"/>
      <c r="AA54" s="57">
        <f t="shared" si="1"/>
        <v>23.111111111111111</v>
      </c>
      <c r="AB54" s="57">
        <f t="shared" ref="AB54:AB59" si="4">Q54+R54+S54</f>
        <v>22</v>
      </c>
    </row>
    <row r="55" spans="1:29" ht="41.25" customHeight="1" x14ac:dyDescent="0.2">
      <c r="A55" s="82">
        <v>12</v>
      </c>
      <c r="B55" s="46" t="s">
        <v>108</v>
      </c>
      <c r="C55" s="46" t="s">
        <v>145</v>
      </c>
      <c r="D55" s="47" t="s">
        <v>40</v>
      </c>
      <c r="E55" s="47" t="s">
        <v>40</v>
      </c>
      <c r="F55" s="47" t="s">
        <v>40</v>
      </c>
      <c r="G55" s="47" t="s">
        <v>295</v>
      </c>
      <c r="H55" s="47" t="s">
        <v>295</v>
      </c>
      <c r="I55" s="47" t="s">
        <v>40</v>
      </c>
      <c r="J55" s="47" t="s">
        <v>40</v>
      </c>
      <c r="K55" s="47" t="s">
        <v>40</v>
      </c>
      <c r="L55" s="3" t="s">
        <v>295</v>
      </c>
      <c r="M55" s="52">
        <v>9.6666666666666661</v>
      </c>
      <c r="N55" s="52">
        <v>14</v>
      </c>
      <c r="O55" s="52">
        <v>8.6666666666666661</v>
      </c>
      <c r="P55" s="4">
        <v>10</v>
      </c>
      <c r="Q55" s="52">
        <v>16.8</v>
      </c>
      <c r="R55" s="4">
        <v>4</v>
      </c>
      <c r="S55" s="4">
        <v>0</v>
      </c>
      <c r="T55" s="52">
        <v>8.6666666666666661</v>
      </c>
      <c r="U55" s="52">
        <v>9.3333333333333339</v>
      </c>
      <c r="V55" s="4">
        <v>5</v>
      </c>
      <c r="W55" s="54">
        <f t="shared" si="3"/>
        <v>86.133333333333326</v>
      </c>
      <c r="X55" s="133"/>
      <c r="Y55" s="39" t="s">
        <v>295</v>
      </c>
      <c r="Z55" s="145"/>
      <c r="AA55" s="57">
        <f t="shared" si="1"/>
        <v>22.666666666666664</v>
      </c>
      <c r="AB55" s="57">
        <f t="shared" si="4"/>
        <v>20.8</v>
      </c>
    </row>
    <row r="56" spans="1:29" ht="41.25" customHeight="1" x14ac:dyDescent="0.2">
      <c r="A56" s="82">
        <v>13</v>
      </c>
      <c r="B56" s="46" t="s">
        <v>106</v>
      </c>
      <c r="C56" s="46" t="s">
        <v>146</v>
      </c>
      <c r="D56" s="47" t="s">
        <v>40</v>
      </c>
      <c r="E56" s="47" t="s">
        <v>40</v>
      </c>
      <c r="F56" s="47" t="s">
        <v>40</v>
      </c>
      <c r="G56" s="47" t="s">
        <v>295</v>
      </c>
      <c r="H56" s="47" t="s">
        <v>295</v>
      </c>
      <c r="I56" s="47" t="s">
        <v>40</v>
      </c>
      <c r="J56" s="47" t="s">
        <v>40</v>
      </c>
      <c r="K56" s="47" t="s">
        <v>40</v>
      </c>
      <c r="L56" s="3" t="s">
        <v>295</v>
      </c>
      <c r="M56" s="52">
        <v>13.75</v>
      </c>
      <c r="N56" s="52">
        <v>13.75</v>
      </c>
      <c r="O56" s="52">
        <v>9.3333333333333339</v>
      </c>
      <c r="P56" s="4">
        <v>10</v>
      </c>
      <c r="Q56" s="52">
        <v>15.6</v>
      </c>
      <c r="R56" s="4">
        <v>4</v>
      </c>
      <c r="S56" s="4">
        <v>0</v>
      </c>
      <c r="T56" s="52">
        <v>6</v>
      </c>
      <c r="U56" s="52">
        <v>8.6666666666666661</v>
      </c>
      <c r="V56" s="4">
        <v>5</v>
      </c>
      <c r="W56" s="54">
        <f t="shared" si="3"/>
        <v>86.100000000000009</v>
      </c>
      <c r="X56" s="133"/>
      <c r="Y56" s="39" t="s">
        <v>295</v>
      </c>
      <c r="Z56" s="145"/>
      <c r="AA56" s="57">
        <f t="shared" si="1"/>
        <v>23.083333333333336</v>
      </c>
      <c r="AB56" s="57">
        <f t="shared" si="4"/>
        <v>19.600000000000001</v>
      </c>
    </row>
    <row r="57" spans="1:29" ht="41.25" customHeight="1" x14ac:dyDescent="0.2">
      <c r="A57" s="82">
        <v>14</v>
      </c>
      <c r="B57" s="46" t="s">
        <v>105</v>
      </c>
      <c r="C57" s="46" t="s">
        <v>147</v>
      </c>
      <c r="D57" s="47" t="s">
        <v>40</v>
      </c>
      <c r="E57" s="47" t="s">
        <v>40</v>
      </c>
      <c r="F57" s="47" t="s">
        <v>40</v>
      </c>
      <c r="G57" s="47" t="s">
        <v>295</v>
      </c>
      <c r="H57" s="47" t="s">
        <v>295</v>
      </c>
      <c r="I57" s="47" t="s">
        <v>40</v>
      </c>
      <c r="J57" s="47" t="s">
        <v>40</v>
      </c>
      <c r="K57" s="47" t="s">
        <v>40</v>
      </c>
      <c r="L57" s="3" t="s">
        <v>295</v>
      </c>
      <c r="M57" s="52">
        <v>11.5</v>
      </c>
      <c r="N57" s="52">
        <v>13.636363636363637</v>
      </c>
      <c r="O57" s="52">
        <v>9.3333333333333339</v>
      </c>
      <c r="P57" s="4">
        <v>10</v>
      </c>
      <c r="Q57" s="52">
        <v>13.2</v>
      </c>
      <c r="R57" s="4">
        <v>4</v>
      </c>
      <c r="S57" s="4">
        <v>0</v>
      </c>
      <c r="T57" s="52">
        <v>9.3333333333333339</v>
      </c>
      <c r="U57" s="52">
        <v>10</v>
      </c>
      <c r="V57" s="4">
        <v>5</v>
      </c>
      <c r="W57" s="54">
        <f t="shared" si="3"/>
        <v>86.0030303030303</v>
      </c>
      <c r="X57" s="133"/>
      <c r="Y57" s="39" t="s">
        <v>295</v>
      </c>
      <c r="Z57" s="145"/>
      <c r="AA57" s="57">
        <f t="shared" si="1"/>
        <v>22.969696969696969</v>
      </c>
      <c r="AB57" s="57">
        <f t="shared" si="4"/>
        <v>17.2</v>
      </c>
    </row>
    <row r="58" spans="1:29" ht="41.25" customHeight="1" x14ac:dyDescent="0.2">
      <c r="A58" s="82">
        <v>15</v>
      </c>
      <c r="B58" s="46" t="s">
        <v>109</v>
      </c>
      <c r="C58" s="46" t="s">
        <v>149</v>
      </c>
      <c r="D58" s="47" t="s">
        <v>40</v>
      </c>
      <c r="E58" s="47" t="s">
        <v>40</v>
      </c>
      <c r="F58" s="47" t="s">
        <v>40</v>
      </c>
      <c r="G58" s="47" t="s">
        <v>295</v>
      </c>
      <c r="H58" s="47" t="s">
        <v>295</v>
      </c>
      <c r="I58" s="47" t="s">
        <v>40</v>
      </c>
      <c r="J58" s="47" t="s">
        <v>40</v>
      </c>
      <c r="K58" s="47" t="s">
        <v>40</v>
      </c>
      <c r="L58" s="3" t="s">
        <v>295</v>
      </c>
      <c r="M58" s="52">
        <v>10.714285714285714</v>
      </c>
      <c r="N58" s="52">
        <v>12.352941176470589</v>
      </c>
      <c r="O58" s="52">
        <v>8.6666666666666661</v>
      </c>
      <c r="P58" s="4">
        <v>10</v>
      </c>
      <c r="Q58" s="52">
        <v>16.8</v>
      </c>
      <c r="R58" s="4">
        <v>4</v>
      </c>
      <c r="S58" s="4">
        <v>0</v>
      </c>
      <c r="T58" s="52">
        <v>9.3333333333333339</v>
      </c>
      <c r="U58" s="52">
        <v>8.6666666666666661</v>
      </c>
      <c r="V58" s="4">
        <v>5</v>
      </c>
      <c r="W58" s="54">
        <f t="shared" si="3"/>
        <v>85.533893557422971</v>
      </c>
      <c r="X58" s="133"/>
      <c r="Y58" s="39" t="s">
        <v>295</v>
      </c>
      <c r="Z58" s="145"/>
      <c r="AA58" s="57">
        <f t="shared" si="1"/>
        <v>21.019607843137255</v>
      </c>
      <c r="AB58" s="57">
        <f t="shared" si="4"/>
        <v>20.8</v>
      </c>
      <c r="AC58" s="57">
        <f>M58</f>
        <v>10.714285714285714</v>
      </c>
    </row>
    <row r="59" spans="1:29" ht="41.25" customHeight="1" x14ac:dyDescent="0.2">
      <c r="A59" s="82">
        <v>16</v>
      </c>
      <c r="B59" s="46" t="s">
        <v>107</v>
      </c>
      <c r="C59" s="46" t="s">
        <v>144</v>
      </c>
      <c r="D59" s="47" t="s">
        <v>295</v>
      </c>
      <c r="E59" s="47" t="s">
        <v>295</v>
      </c>
      <c r="F59" s="47" t="s">
        <v>296</v>
      </c>
      <c r="G59" s="47" t="s">
        <v>295</v>
      </c>
      <c r="H59" s="47" t="s">
        <v>295</v>
      </c>
      <c r="I59" s="47" t="s">
        <v>295</v>
      </c>
      <c r="J59" s="47" t="s">
        <v>295</v>
      </c>
      <c r="K59" s="47" t="s">
        <v>295</v>
      </c>
      <c r="L59" s="3" t="s">
        <v>295</v>
      </c>
      <c r="M59" s="52">
        <v>9.6875</v>
      </c>
      <c r="N59" s="52">
        <v>13.4</v>
      </c>
      <c r="O59" s="52">
        <v>8</v>
      </c>
      <c r="P59" s="4">
        <v>10</v>
      </c>
      <c r="Q59" s="52">
        <v>16.8</v>
      </c>
      <c r="R59" s="4">
        <v>4</v>
      </c>
      <c r="S59" s="4">
        <v>0</v>
      </c>
      <c r="T59" s="52">
        <v>10</v>
      </c>
      <c r="U59" s="52">
        <v>9.3333333333333339</v>
      </c>
      <c r="V59" s="4">
        <v>5</v>
      </c>
      <c r="W59" s="54">
        <f t="shared" si="3"/>
        <v>86.220833333333331</v>
      </c>
      <c r="X59" s="134"/>
      <c r="Y59" s="39" t="s">
        <v>295</v>
      </c>
      <c r="Z59" s="145"/>
      <c r="AA59" s="57">
        <f t="shared" si="1"/>
        <v>21.4</v>
      </c>
      <c r="AB59" s="57">
        <f t="shared" si="4"/>
        <v>20.8</v>
      </c>
      <c r="AC59" s="57">
        <f>M59</f>
        <v>9.6875</v>
      </c>
    </row>
    <row r="60" spans="1:29" ht="41.25" customHeight="1" x14ac:dyDescent="0.2">
      <c r="A60" s="82">
        <v>17</v>
      </c>
      <c r="B60" s="46" t="s">
        <v>107</v>
      </c>
      <c r="C60" s="46" t="s">
        <v>150</v>
      </c>
      <c r="D60" s="47" t="s">
        <v>295</v>
      </c>
      <c r="E60" s="47" t="s">
        <v>295</v>
      </c>
      <c r="F60" s="47" t="s">
        <v>295</v>
      </c>
      <c r="G60" s="47" t="s">
        <v>295</v>
      </c>
      <c r="H60" s="47" t="s">
        <v>295</v>
      </c>
      <c r="I60" s="47" t="s">
        <v>295</v>
      </c>
      <c r="J60" s="47" t="s">
        <v>295</v>
      </c>
      <c r="K60" s="47" t="s">
        <v>295</v>
      </c>
      <c r="L60" s="3" t="s">
        <v>295</v>
      </c>
      <c r="M60" s="52">
        <v>15</v>
      </c>
      <c r="N60" s="52">
        <v>13.75</v>
      </c>
      <c r="O60" s="52">
        <v>9.3333333333333339</v>
      </c>
      <c r="P60" s="4">
        <v>10</v>
      </c>
      <c r="Q60" s="52">
        <v>12</v>
      </c>
      <c r="R60" s="4">
        <v>4</v>
      </c>
      <c r="S60" s="4">
        <v>0</v>
      </c>
      <c r="T60" s="52">
        <v>8.6666666666666661</v>
      </c>
      <c r="U60" s="52">
        <v>7.333333333333333</v>
      </c>
      <c r="V60" s="4">
        <v>5</v>
      </c>
      <c r="W60" s="54">
        <f t="shared" si="3"/>
        <v>85.083333333333343</v>
      </c>
      <c r="X60" s="133" t="s">
        <v>307</v>
      </c>
      <c r="Y60" s="39" t="s">
        <v>295</v>
      </c>
      <c r="Z60" s="145"/>
      <c r="AA60" s="57">
        <f t="shared" si="1"/>
        <v>23.083333333333336</v>
      </c>
    </row>
    <row r="61" spans="1:29" ht="41.25" customHeight="1" x14ac:dyDescent="0.2">
      <c r="A61" s="82">
        <v>18</v>
      </c>
      <c r="B61" s="46" t="s">
        <v>107</v>
      </c>
      <c r="C61" s="46" t="s">
        <v>153</v>
      </c>
      <c r="D61" s="47" t="s">
        <v>295</v>
      </c>
      <c r="E61" s="47" t="s">
        <v>295</v>
      </c>
      <c r="F61" s="47" t="s">
        <v>296</v>
      </c>
      <c r="G61" s="47" t="s">
        <v>295</v>
      </c>
      <c r="H61" s="47" t="s">
        <v>295</v>
      </c>
      <c r="I61" s="47" t="s">
        <v>295</v>
      </c>
      <c r="J61" s="47" t="s">
        <v>295</v>
      </c>
      <c r="K61" s="47" t="s">
        <v>295</v>
      </c>
      <c r="L61" s="3" t="s">
        <v>295</v>
      </c>
      <c r="M61" s="52">
        <v>8.75</v>
      </c>
      <c r="N61" s="52">
        <v>14.285714285714286</v>
      </c>
      <c r="O61" s="52">
        <v>8</v>
      </c>
      <c r="P61" s="4">
        <v>10</v>
      </c>
      <c r="Q61" s="52">
        <v>14.4</v>
      </c>
      <c r="R61" s="4">
        <v>4</v>
      </c>
      <c r="S61" s="4">
        <v>3</v>
      </c>
      <c r="T61" s="52">
        <v>9.3333333333333339</v>
      </c>
      <c r="U61" s="52">
        <v>8</v>
      </c>
      <c r="V61" s="4">
        <v>5</v>
      </c>
      <c r="W61" s="54">
        <f t="shared" si="3"/>
        <v>84.769047619047612</v>
      </c>
      <c r="X61" s="133"/>
      <c r="Y61" s="39" t="s">
        <v>295</v>
      </c>
      <c r="Z61" s="145"/>
      <c r="AA61" s="57">
        <f t="shared" si="1"/>
        <v>22.285714285714285</v>
      </c>
    </row>
    <row r="62" spans="1:29" ht="41.25" customHeight="1" x14ac:dyDescent="0.2">
      <c r="A62" s="82">
        <v>19</v>
      </c>
      <c r="B62" s="46" t="s">
        <v>106</v>
      </c>
      <c r="C62" s="46" t="s">
        <v>151</v>
      </c>
      <c r="D62" s="47" t="s">
        <v>40</v>
      </c>
      <c r="E62" s="47" t="s">
        <v>40</v>
      </c>
      <c r="F62" s="47" t="s">
        <v>40</v>
      </c>
      <c r="G62" s="47" t="s">
        <v>295</v>
      </c>
      <c r="H62" s="47" t="s">
        <v>295</v>
      </c>
      <c r="I62" s="47" t="s">
        <v>40</v>
      </c>
      <c r="J62" s="47" t="s">
        <v>40</v>
      </c>
      <c r="K62" s="47" t="s">
        <v>40</v>
      </c>
      <c r="L62" s="3" t="s">
        <v>295</v>
      </c>
      <c r="M62" s="52">
        <v>15</v>
      </c>
      <c r="N62" s="52">
        <v>13.235294117647058</v>
      </c>
      <c r="O62" s="52">
        <v>8</v>
      </c>
      <c r="P62" s="4">
        <v>10</v>
      </c>
      <c r="Q62" s="52">
        <v>15.6</v>
      </c>
      <c r="R62" s="4">
        <v>4</v>
      </c>
      <c r="S62" s="4">
        <v>0</v>
      </c>
      <c r="T62" s="52">
        <v>6.666666666666667</v>
      </c>
      <c r="U62" s="52">
        <v>7.333333333333333</v>
      </c>
      <c r="V62" s="4">
        <v>5</v>
      </c>
      <c r="W62" s="54">
        <f t="shared" si="3"/>
        <v>84.835294117647067</v>
      </c>
      <c r="X62" s="133"/>
      <c r="Y62" s="39" t="s">
        <v>295</v>
      </c>
      <c r="Z62" s="145"/>
      <c r="AA62" s="57">
        <f t="shared" si="1"/>
        <v>21.235294117647058</v>
      </c>
    </row>
    <row r="63" spans="1:29" ht="41.25" customHeight="1" x14ac:dyDescent="0.2">
      <c r="A63" s="82">
        <v>20</v>
      </c>
      <c r="B63" s="46" t="s">
        <v>110</v>
      </c>
      <c r="C63" s="46" t="s">
        <v>152</v>
      </c>
      <c r="D63" s="47" t="s">
        <v>40</v>
      </c>
      <c r="E63" s="47" t="s">
        <v>40</v>
      </c>
      <c r="F63" s="47" t="s">
        <v>40</v>
      </c>
      <c r="G63" s="47" t="s">
        <v>295</v>
      </c>
      <c r="H63" s="47" t="s">
        <v>295</v>
      </c>
      <c r="I63" s="47" t="s">
        <v>40</v>
      </c>
      <c r="J63" s="47" t="s">
        <v>40</v>
      </c>
      <c r="K63" s="47" t="s">
        <v>40</v>
      </c>
      <c r="L63" s="3" t="s">
        <v>295</v>
      </c>
      <c r="M63" s="52">
        <v>15</v>
      </c>
      <c r="N63" s="52">
        <v>13.75</v>
      </c>
      <c r="O63" s="52">
        <v>6.666666666666667</v>
      </c>
      <c r="P63" s="4">
        <v>10</v>
      </c>
      <c r="Q63" s="52">
        <v>14.4</v>
      </c>
      <c r="R63" s="4">
        <v>4</v>
      </c>
      <c r="S63" s="4">
        <v>0</v>
      </c>
      <c r="T63" s="52">
        <v>8</v>
      </c>
      <c r="U63" s="52">
        <v>8</v>
      </c>
      <c r="V63" s="4">
        <v>5</v>
      </c>
      <c r="W63" s="54">
        <f>SUM(M63:V63)</f>
        <v>84.816666666666663</v>
      </c>
      <c r="X63" s="134"/>
      <c r="Y63" s="39" t="s">
        <v>295</v>
      </c>
      <c r="Z63" s="145"/>
      <c r="AA63" s="57">
        <f>N63+O63</f>
        <v>20.416666666666668</v>
      </c>
    </row>
    <row r="64" spans="1:29" ht="41.25" customHeight="1" x14ac:dyDescent="0.2">
      <c r="A64" s="82">
        <v>21</v>
      </c>
      <c r="B64" s="46" t="s">
        <v>107</v>
      </c>
      <c r="C64" s="46" t="s">
        <v>155</v>
      </c>
      <c r="D64" s="47" t="s">
        <v>295</v>
      </c>
      <c r="E64" s="47" t="s">
        <v>295</v>
      </c>
      <c r="F64" s="47" t="s">
        <v>296</v>
      </c>
      <c r="G64" s="47" t="s">
        <v>295</v>
      </c>
      <c r="H64" s="47" t="s">
        <v>295</v>
      </c>
      <c r="I64" s="47" t="s">
        <v>295</v>
      </c>
      <c r="J64" s="47" t="s">
        <v>295</v>
      </c>
      <c r="K64" s="47" t="s">
        <v>295</v>
      </c>
      <c r="L64" s="3" t="s">
        <v>295</v>
      </c>
      <c r="M64" s="52">
        <v>12.5</v>
      </c>
      <c r="N64" s="52">
        <v>15</v>
      </c>
      <c r="O64" s="52">
        <v>8.6666666666666661</v>
      </c>
      <c r="P64" s="4">
        <v>10</v>
      </c>
      <c r="Q64" s="52">
        <v>14.4</v>
      </c>
      <c r="R64" s="4">
        <v>4</v>
      </c>
      <c r="S64" s="4">
        <v>0</v>
      </c>
      <c r="T64" s="52">
        <v>8</v>
      </c>
      <c r="U64" s="52">
        <v>6.666666666666667</v>
      </c>
      <c r="V64" s="4">
        <v>5</v>
      </c>
      <c r="W64" s="54">
        <f t="shared" si="0"/>
        <v>84.233333333333334</v>
      </c>
      <c r="X64" s="135" t="s">
        <v>308</v>
      </c>
      <c r="Y64" s="39" t="s">
        <v>295</v>
      </c>
      <c r="Z64" s="145"/>
      <c r="AA64" s="57">
        <f t="shared" ref="AA64:AA85" si="5">N64+O64</f>
        <v>23.666666666666664</v>
      </c>
    </row>
    <row r="65" spans="1:29" ht="57" customHeight="1" x14ac:dyDescent="0.2">
      <c r="A65" s="82">
        <v>22</v>
      </c>
      <c r="B65" s="46" t="s">
        <v>107</v>
      </c>
      <c r="C65" s="46" t="s">
        <v>156</v>
      </c>
      <c r="D65" s="47" t="s">
        <v>295</v>
      </c>
      <c r="E65" s="47" t="s">
        <v>295</v>
      </c>
      <c r="F65" s="47" t="s">
        <v>296</v>
      </c>
      <c r="G65" s="47" t="s">
        <v>295</v>
      </c>
      <c r="H65" s="47" t="s">
        <v>295</v>
      </c>
      <c r="I65" s="47" t="s">
        <v>40</v>
      </c>
      <c r="J65" s="47" t="s">
        <v>40</v>
      </c>
      <c r="K65" s="47" t="s">
        <v>40</v>
      </c>
      <c r="L65" s="3" t="s">
        <v>295</v>
      </c>
      <c r="M65" s="52">
        <v>11</v>
      </c>
      <c r="N65" s="52">
        <v>13.75</v>
      </c>
      <c r="O65" s="52">
        <v>8.6666666666666661</v>
      </c>
      <c r="P65" s="4">
        <v>10</v>
      </c>
      <c r="Q65" s="52">
        <v>14.4</v>
      </c>
      <c r="R65" s="4">
        <v>4</v>
      </c>
      <c r="S65" s="4">
        <v>0</v>
      </c>
      <c r="T65" s="52">
        <v>9.3333333333333339</v>
      </c>
      <c r="U65" s="52">
        <v>8</v>
      </c>
      <c r="V65" s="4">
        <v>5</v>
      </c>
      <c r="W65" s="54">
        <f t="shared" si="0"/>
        <v>84.149999999999991</v>
      </c>
      <c r="X65" s="133"/>
      <c r="Y65" s="39" t="s">
        <v>295</v>
      </c>
      <c r="Z65" s="145"/>
      <c r="AA65" s="57">
        <f t="shared" si="5"/>
        <v>22.416666666666664</v>
      </c>
    </row>
    <row r="66" spans="1:29" ht="41.25" customHeight="1" x14ac:dyDescent="0.2">
      <c r="A66" s="82">
        <v>23</v>
      </c>
      <c r="B66" s="46" t="s">
        <v>106</v>
      </c>
      <c r="C66" s="46" t="s">
        <v>154</v>
      </c>
      <c r="D66" s="47" t="s">
        <v>40</v>
      </c>
      <c r="E66" s="47" t="s">
        <v>40</v>
      </c>
      <c r="F66" s="47" t="s">
        <v>40</v>
      </c>
      <c r="G66" s="47" t="s">
        <v>295</v>
      </c>
      <c r="H66" s="47" t="s">
        <v>295</v>
      </c>
      <c r="I66" s="47" t="s">
        <v>40</v>
      </c>
      <c r="J66" s="47" t="s">
        <v>40</v>
      </c>
      <c r="K66" s="47" t="s">
        <v>40</v>
      </c>
      <c r="L66" s="3" t="s">
        <v>295</v>
      </c>
      <c r="M66" s="52">
        <v>15</v>
      </c>
      <c r="N66" s="52">
        <v>12.666666666666666</v>
      </c>
      <c r="O66" s="52">
        <v>8.6666666666666661</v>
      </c>
      <c r="P66" s="4">
        <v>10</v>
      </c>
      <c r="Q66" s="52">
        <v>15.6</v>
      </c>
      <c r="R66" s="4">
        <v>4</v>
      </c>
      <c r="S66" s="4">
        <v>0</v>
      </c>
      <c r="T66" s="52">
        <v>4.666666666666667</v>
      </c>
      <c r="U66" s="52">
        <v>8.6666666666666661</v>
      </c>
      <c r="V66" s="4">
        <v>5</v>
      </c>
      <c r="W66" s="54">
        <f>SUM(M66:V66)</f>
        <v>84.26666666666668</v>
      </c>
      <c r="X66" s="133"/>
      <c r="Y66" s="39" t="s">
        <v>295</v>
      </c>
      <c r="Z66" s="145"/>
      <c r="AA66" s="57">
        <f>N66+O66</f>
        <v>21.333333333333332</v>
      </c>
    </row>
    <row r="67" spans="1:29" ht="41.25" customHeight="1" x14ac:dyDescent="0.2">
      <c r="A67" s="82">
        <v>24</v>
      </c>
      <c r="B67" s="46" t="s">
        <v>105</v>
      </c>
      <c r="C67" s="46" t="s">
        <v>157</v>
      </c>
      <c r="D67" s="47" t="s">
        <v>40</v>
      </c>
      <c r="E67" s="47" t="s">
        <v>40</v>
      </c>
      <c r="F67" s="47" t="s">
        <v>40</v>
      </c>
      <c r="G67" s="47" t="s">
        <v>295</v>
      </c>
      <c r="H67" s="47" t="s">
        <v>295</v>
      </c>
      <c r="I67" s="47" t="s">
        <v>40</v>
      </c>
      <c r="J67" s="47" t="s">
        <v>40</v>
      </c>
      <c r="K67" s="47" t="s">
        <v>40</v>
      </c>
      <c r="L67" s="3" t="s">
        <v>295</v>
      </c>
      <c r="M67" s="52">
        <v>12.142857142857142</v>
      </c>
      <c r="N67" s="52">
        <v>12.307692307692308</v>
      </c>
      <c r="O67" s="52">
        <v>8</v>
      </c>
      <c r="P67" s="4">
        <v>10</v>
      </c>
      <c r="Q67" s="52">
        <v>16.8</v>
      </c>
      <c r="R67" s="4">
        <v>4</v>
      </c>
      <c r="S67" s="4">
        <v>0</v>
      </c>
      <c r="T67" s="52">
        <v>6.666666666666667</v>
      </c>
      <c r="U67" s="52">
        <v>8.6666666666666661</v>
      </c>
      <c r="V67" s="4">
        <v>5</v>
      </c>
      <c r="W67" s="54">
        <f t="shared" si="0"/>
        <v>83.5838827838828</v>
      </c>
      <c r="X67" s="134"/>
      <c r="Y67" s="39" t="s">
        <v>295</v>
      </c>
      <c r="Z67" s="145"/>
      <c r="AA67" s="57">
        <f t="shared" si="5"/>
        <v>20.307692307692307</v>
      </c>
    </row>
    <row r="68" spans="1:29" ht="41.25" customHeight="1" x14ac:dyDescent="0.2">
      <c r="A68" s="82">
        <v>25</v>
      </c>
      <c r="B68" s="46" t="s">
        <v>106</v>
      </c>
      <c r="C68" s="46" t="s">
        <v>160</v>
      </c>
      <c r="D68" s="47" t="s">
        <v>40</v>
      </c>
      <c r="E68" s="47" t="s">
        <v>40</v>
      </c>
      <c r="F68" s="47" t="s">
        <v>40</v>
      </c>
      <c r="G68" s="47" t="s">
        <v>295</v>
      </c>
      <c r="H68" s="47" t="s">
        <v>295</v>
      </c>
      <c r="I68" s="47" t="s">
        <v>40</v>
      </c>
      <c r="J68" s="47" t="s">
        <v>40</v>
      </c>
      <c r="K68" s="47" t="s">
        <v>40</v>
      </c>
      <c r="L68" s="3" t="s">
        <v>295</v>
      </c>
      <c r="M68" s="52">
        <v>11.666666666666666</v>
      </c>
      <c r="N68" s="52">
        <v>13.916666666666666</v>
      </c>
      <c r="O68" s="52">
        <v>8.6666666666666661</v>
      </c>
      <c r="P68" s="4">
        <v>10</v>
      </c>
      <c r="Q68" s="52">
        <v>14.4</v>
      </c>
      <c r="R68" s="4">
        <v>4</v>
      </c>
      <c r="S68" s="4">
        <v>0</v>
      </c>
      <c r="T68" s="52">
        <v>8</v>
      </c>
      <c r="U68" s="52">
        <v>7.333333333333333</v>
      </c>
      <c r="V68" s="4">
        <v>5</v>
      </c>
      <c r="W68" s="54">
        <f t="shared" ref="W68:W73" si="6">SUM(M68:V68)</f>
        <v>82.983333333333334</v>
      </c>
      <c r="X68" s="135" t="s">
        <v>309</v>
      </c>
      <c r="Y68" s="39" t="s">
        <v>295</v>
      </c>
      <c r="Z68" s="145"/>
      <c r="AA68" s="57">
        <f>N68+O68</f>
        <v>22.583333333333332</v>
      </c>
    </row>
    <row r="69" spans="1:29" ht="41.25" customHeight="1" x14ac:dyDescent="0.2">
      <c r="A69" s="82">
        <v>26</v>
      </c>
      <c r="B69" s="46" t="s">
        <v>107</v>
      </c>
      <c r="C69" s="46" t="s">
        <v>159</v>
      </c>
      <c r="D69" s="47" t="s">
        <v>295</v>
      </c>
      <c r="E69" s="47" t="s">
        <v>295</v>
      </c>
      <c r="F69" s="47" t="s">
        <v>296</v>
      </c>
      <c r="G69" s="47" t="s">
        <v>295</v>
      </c>
      <c r="H69" s="47" t="s">
        <v>295</v>
      </c>
      <c r="I69" s="47" t="s">
        <v>295</v>
      </c>
      <c r="J69" s="47" t="s">
        <v>295</v>
      </c>
      <c r="K69" s="47" t="s">
        <v>295</v>
      </c>
      <c r="L69" s="3" t="s">
        <v>295</v>
      </c>
      <c r="M69" s="52">
        <v>10.357142857142858</v>
      </c>
      <c r="N69" s="52">
        <v>13.157894736842104</v>
      </c>
      <c r="O69" s="52">
        <v>9.3333333333333339</v>
      </c>
      <c r="P69" s="4">
        <v>10</v>
      </c>
      <c r="Q69" s="52">
        <v>13.2</v>
      </c>
      <c r="R69" s="4">
        <v>4</v>
      </c>
      <c r="S69" s="4">
        <v>0</v>
      </c>
      <c r="T69" s="52">
        <v>9.3333333333333339</v>
      </c>
      <c r="U69" s="52">
        <v>8.6666666666666661</v>
      </c>
      <c r="V69" s="4">
        <v>5</v>
      </c>
      <c r="W69" s="54">
        <f t="shared" si="6"/>
        <v>83.048370927318302</v>
      </c>
      <c r="X69" s="133"/>
      <c r="Y69" s="39" t="s">
        <v>295</v>
      </c>
      <c r="Z69" s="145"/>
      <c r="AA69" s="57">
        <f t="shared" si="5"/>
        <v>22.491228070175438</v>
      </c>
    </row>
    <row r="70" spans="1:29" ht="41.25" customHeight="1" x14ac:dyDescent="0.2">
      <c r="A70" s="82">
        <v>27</v>
      </c>
      <c r="B70" s="46" t="s">
        <v>107</v>
      </c>
      <c r="C70" s="46" t="s">
        <v>162</v>
      </c>
      <c r="D70" s="47" t="s">
        <v>295</v>
      </c>
      <c r="E70" s="47" t="s">
        <v>295</v>
      </c>
      <c r="F70" s="47" t="s">
        <v>296</v>
      </c>
      <c r="G70" s="47" t="s">
        <v>295</v>
      </c>
      <c r="H70" s="47" t="s">
        <v>295</v>
      </c>
      <c r="I70" s="47" t="s">
        <v>295</v>
      </c>
      <c r="J70" s="47" t="s">
        <v>295</v>
      </c>
      <c r="K70" s="47" t="s">
        <v>295</v>
      </c>
      <c r="L70" s="3" t="s">
        <v>295</v>
      </c>
      <c r="M70" s="52">
        <v>8.3333333333333339</v>
      </c>
      <c r="N70" s="52">
        <v>12</v>
      </c>
      <c r="O70" s="52">
        <v>8</v>
      </c>
      <c r="P70" s="4">
        <v>10</v>
      </c>
      <c r="Q70" s="52">
        <v>15.6</v>
      </c>
      <c r="R70" s="4">
        <v>4</v>
      </c>
      <c r="S70" s="4">
        <v>3</v>
      </c>
      <c r="T70" s="52">
        <v>8.6666666666666661</v>
      </c>
      <c r="U70" s="52">
        <v>8</v>
      </c>
      <c r="V70" s="4">
        <v>5</v>
      </c>
      <c r="W70" s="54">
        <f t="shared" si="6"/>
        <v>82.600000000000009</v>
      </c>
      <c r="X70" s="133"/>
      <c r="Y70" s="39" t="s">
        <v>295</v>
      </c>
      <c r="Z70" s="145"/>
      <c r="AA70" s="57">
        <f>N70+O70</f>
        <v>20</v>
      </c>
      <c r="AB70" s="57">
        <f>Q70+R70+S70</f>
        <v>22.6</v>
      </c>
    </row>
    <row r="71" spans="1:29" ht="70.5" customHeight="1" x14ac:dyDescent="0.2">
      <c r="A71" s="82">
        <v>28</v>
      </c>
      <c r="B71" s="46" t="s">
        <v>107</v>
      </c>
      <c r="C71" s="46" t="s">
        <v>158</v>
      </c>
      <c r="D71" s="47" t="s">
        <v>295</v>
      </c>
      <c r="E71" s="47" t="s">
        <v>295</v>
      </c>
      <c r="F71" s="47" t="s">
        <v>296</v>
      </c>
      <c r="G71" s="47" t="s">
        <v>295</v>
      </c>
      <c r="H71" s="47" t="s">
        <v>295</v>
      </c>
      <c r="I71" s="47" t="s">
        <v>40</v>
      </c>
      <c r="J71" s="47" t="s">
        <v>40</v>
      </c>
      <c r="K71" s="47" t="s">
        <v>40</v>
      </c>
      <c r="L71" s="3" t="s">
        <v>295</v>
      </c>
      <c r="M71" s="52">
        <v>15</v>
      </c>
      <c r="N71" s="52">
        <v>12.142857142857142</v>
      </c>
      <c r="O71" s="52">
        <v>8</v>
      </c>
      <c r="P71" s="4">
        <v>10</v>
      </c>
      <c r="Q71" s="52">
        <v>13.2</v>
      </c>
      <c r="R71" s="4">
        <v>4</v>
      </c>
      <c r="S71" s="4">
        <v>0</v>
      </c>
      <c r="T71" s="52">
        <v>8</v>
      </c>
      <c r="U71" s="52">
        <v>8</v>
      </c>
      <c r="V71" s="4">
        <v>5</v>
      </c>
      <c r="W71" s="54">
        <f t="shared" si="6"/>
        <v>83.342857142857142</v>
      </c>
      <c r="X71" s="133"/>
      <c r="Y71" s="39" t="s">
        <v>295</v>
      </c>
      <c r="Z71" s="145"/>
      <c r="AA71" s="57">
        <f t="shared" si="5"/>
        <v>20.142857142857142</v>
      </c>
      <c r="AB71" s="57">
        <f t="shared" ref="AB71:AB75" si="7">Q71+R71+S71</f>
        <v>17.2</v>
      </c>
      <c r="AC71" s="57">
        <f>M71</f>
        <v>15</v>
      </c>
    </row>
    <row r="72" spans="1:29" ht="41.25" customHeight="1" x14ac:dyDescent="0.2">
      <c r="A72" s="82">
        <v>29</v>
      </c>
      <c r="B72" s="46" t="s">
        <v>106</v>
      </c>
      <c r="C72" s="46" t="s">
        <v>161</v>
      </c>
      <c r="D72" s="47" t="s">
        <v>40</v>
      </c>
      <c r="E72" s="47" t="s">
        <v>40</v>
      </c>
      <c r="F72" s="47" t="s">
        <v>295</v>
      </c>
      <c r="G72" s="47" t="s">
        <v>295</v>
      </c>
      <c r="H72" s="47" t="s">
        <v>295</v>
      </c>
      <c r="I72" s="47" t="s">
        <v>40</v>
      </c>
      <c r="J72" s="47" t="s">
        <v>40</v>
      </c>
      <c r="K72" s="47" t="s">
        <v>40</v>
      </c>
      <c r="L72" s="3" t="s">
        <v>295</v>
      </c>
      <c r="M72" s="52">
        <v>12.777777777777779</v>
      </c>
      <c r="N72" s="52">
        <v>12.5</v>
      </c>
      <c r="O72" s="52">
        <v>7.333333333333333</v>
      </c>
      <c r="P72" s="4">
        <v>10</v>
      </c>
      <c r="Q72" s="52">
        <v>13.2</v>
      </c>
      <c r="R72" s="4">
        <v>4</v>
      </c>
      <c r="S72" s="4">
        <v>0</v>
      </c>
      <c r="T72" s="52">
        <v>8.6666666666666661</v>
      </c>
      <c r="U72" s="52">
        <v>9.3333333333333339</v>
      </c>
      <c r="V72" s="4">
        <v>5</v>
      </c>
      <c r="W72" s="54">
        <f t="shared" si="6"/>
        <v>82.811111111111117</v>
      </c>
      <c r="X72" s="134"/>
      <c r="Y72" s="39" t="s">
        <v>295</v>
      </c>
      <c r="Z72" s="145"/>
      <c r="AA72" s="57">
        <f t="shared" si="5"/>
        <v>19.833333333333332</v>
      </c>
      <c r="AB72" s="57">
        <f t="shared" si="7"/>
        <v>17.2</v>
      </c>
      <c r="AC72" s="57">
        <f>M72</f>
        <v>12.777777777777779</v>
      </c>
    </row>
    <row r="73" spans="1:29" ht="41.25" customHeight="1" x14ac:dyDescent="0.2">
      <c r="A73" s="82">
        <v>30</v>
      </c>
      <c r="B73" s="46" t="s">
        <v>107</v>
      </c>
      <c r="C73" s="46" t="s">
        <v>165</v>
      </c>
      <c r="D73" s="47" t="s">
        <v>295</v>
      </c>
      <c r="E73" s="47" t="s">
        <v>295</v>
      </c>
      <c r="F73" s="47" t="s">
        <v>296</v>
      </c>
      <c r="G73" s="47" t="s">
        <v>295</v>
      </c>
      <c r="H73" s="47" t="s">
        <v>295</v>
      </c>
      <c r="I73" s="47" t="s">
        <v>295</v>
      </c>
      <c r="J73" s="47" t="s">
        <v>295</v>
      </c>
      <c r="K73" s="47" t="s">
        <v>295</v>
      </c>
      <c r="L73" s="3" t="s">
        <v>295</v>
      </c>
      <c r="M73" s="52">
        <v>12.5</v>
      </c>
      <c r="N73" s="52">
        <v>12.272727272727273</v>
      </c>
      <c r="O73" s="52">
        <v>6.666666666666667</v>
      </c>
      <c r="P73" s="4">
        <v>10</v>
      </c>
      <c r="Q73" s="52">
        <v>12</v>
      </c>
      <c r="R73" s="4">
        <v>4</v>
      </c>
      <c r="S73" s="4">
        <v>3</v>
      </c>
      <c r="T73" s="52">
        <v>8</v>
      </c>
      <c r="U73" s="52">
        <v>8.6666666666666661</v>
      </c>
      <c r="V73" s="4">
        <v>5</v>
      </c>
      <c r="W73" s="54">
        <f t="shared" si="6"/>
        <v>82.106060606060609</v>
      </c>
      <c r="X73" s="135" t="s">
        <v>310</v>
      </c>
      <c r="Y73" s="39" t="s">
        <v>295</v>
      </c>
      <c r="Z73" s="145"/>
      <c r="AA73" s="57">
        <f>N73+O73</f>
        <v>18.939393939393941</v>
      </c>
      <c r="AB73" s="57">
        <f>Q73+R73+S73</f>
        <v>19</v>
      </c>
      <c r="AC73" s="57"/>
    </row>
    <row r="74" spans="1:29" ht="41.25" customHeight="1" x14ac:dyDescent="0.2">
      <c r="A74" s="82">
        <v>31</v>
      </c>
      <c r="B74" s="46" t="s">
        <v>108</v>
      </c>
      <c r="C74" s="46" t="s">
        <v>163</v>
      </c>
      <c r="D74" s="47" t="s">
        <v>40</v>
      </c>
      <c r="E74" s="47" t="s">
        <v>40</v>
      </c>
      <c r="F74" s="47" t="s">
        <v>40</v>
      </c>
      <c r="G74" s="47" t="s">
        <v>295</v>
      </c>
      <c r="H74" s="47" t="s">
        <v>295</v>
      </c>
      <c r="I74" s="47" t="s">
        <v>40</v>
      </c>
      <c r="J74" s="47" t="s">
        <v>40</v>
      </c>
      <c r="K74" s="47" t="s">
        <v>40</v>
      </c>
      <c r="L74" s="3" t="s">
        <v>295</v>
      </c>
      <c r="M74" s="52">
        <v>15</v>
      </c>
      <c r="N74" s="52">
        <v>11.666666666666666</v>
      </c>
      <c r="O74" s="52">
        <v>7.333333333333333</v>
      </c>
      <c r="P74" s="4">
        <v>10</v>
      </c>
      <c r="Q74" s="52">
        <v>12</v>
      </c>
      <c r="R74" s="4">
        <v>4</v>
      </c>
      <c r="S74" s="4">
        <v>0</v>
      </c>
      <c r="T74" s="52">
        <v>8</v>
      </c>
      <c r="U74" s="52">
        <v>9.3333333333333339</v>
      </c>
      <c r="V74" s="4">
        <v>5</v>
      </c>
      <c r="W74" s="54">
        <f t="shared" si="0"/>
        <v>82.333333333333329</v>
      </c>
      <c r="X74" s="134"/>
      <c r="Y74" s="39" t="s">
        <v>295</v>
      </c>
      <c r="Z74" s="145"/>
      <c r="AA74" s="57">
        <f t="shared" si="5"/>
        <v>19</v>
      </c>
      <c r="AB74" s="57">
        <f t="shared" si="7"/>
        <v>16</v>
      </c>
    </row>
    <row r="75" spans="1:29" ht="41.25" customHeight="1" x14ac:dyDescent="0.2">
      <c r="A75" s="82">
        <v>32</v>
      </c>
      <c r="B75" s="46" t="s">
        <v>108</v>
      </c>
      <c r="C75" s="46" t="s">
        <v>166</v>
      </c>
      <c r="D75" s="47" t="s">
        <v>40</v>
      </c>
      <c r="E75" s="47" t="s">
        <v>40</v>
      </c>
      <c r="F75" s="47" t="s">
        <v>40</v>
      </c>
      <c r="G75" s="47" t="s">
        <v>295</v>
      </c>
      <c r="H75" s="47" t="s">
        <v>295</v>
      </c>
      <c r="I75" s="47" t="s">
        <v>40</v>
      </c>
      <c r="J75" s="47" t="s">
        <v>40</v>
      </c>
      <c r="K75" s="47" t="s">
        <v>40</v>
      </c>
      <c r="L75" s="3" t="s">
        <v>295</v>
      </c>
      <c r="M75" s="52">
        <v>10.833333333333334</v>
      </c>
      <c r="N75" s="52">
        <v>13.75</v>
      </c>
      <c r="O75" s="52">
        <v>8</v>
      </c>
      <c r="P75" s="4">
        <v>10</v>
      </c>
      <c r="Q75" s="52">
        <v>14.4</v>
      </c>
      <c r="R75" s="4">
        <v>4</v>
      </c>
      <c r="S75" s="4">
        <v>0</v>
      </c>
      <c r="T75" s="52">
        <v>7.333333333333333</v>
      </c>
      <c r="U75" s="52">
        <v>8</v>
      </c>
      <c r="V75" s="4">
        <v>5</v>
      </c>
      <c r="W75" s="54">
        <f t="shared" si="0"/>
        <v>81.316666666666663</v>
      </c>
      <c r="X75" s="135" t="s">
        <v>305</v>
      </c>
      <c r="Y75" s="39" t="s">
        <v>295</v>
      </c>
      <c r="Z75" s="145"/>
      <c r="AA75" s="57">
        <f t="shared" si="5"/>
        <v>21.75</v>
      </c>
      <c r="AB75" s="57">
        <f t="shared" si="7"/>
        <v>18.399999999999999</v>
      </c>
      <c r="AC75" s="57">
        <f>M75</f>
        <v>10.833333333333334</v>
      </c>
    </row>
    <row r="76" spans="1:29" ht="41.25" customHeight="1" x14ac:dyDescent="0.2">
      <c r="A76" s="82">
        <v>33</v>
      </c>
      <c r="B76" s="46" t="s">
        <v>111</v>
      </c>
      <c r="C76" s="46" t="s">
        <v>169</v>
      </c>
      <c r="D76" s="47" t="s">
        <v>40</v>
      </c>
      <c r="E76" s="47" t="s">
        <v>40</v>
      </c>
      <c r="F76" s="47" t="s">
        <v>40</v>
      </c>
      <c r="G76" s="47" t="s">
        <v>295</v>
      </c>
      <c r="H76" s="47" t="s">
        <v>295</v>
      </c>
      <c r="I76" s="47" t="s">
        <v>40</v>
      </c>
      <c r="J76" s="47" t="s">
        <v>40</v>
      </c>
      <c r="K76" s="47" t="s">
        <v>40</v>
      </c>
      <c r="L76" s="3" t="s">
        <v>295</v>
      </c>
      <c r="M76" s="52">
        <v>10.454545454545455</v>
      </c>
      <c r="N76" s="52">
        <v>15</v>
      </c>
      <c r="O76" s="52">
        <v>6.666666666666667</v>
      </c>
      <c r="P76" s="4">
        <v>10</v>
      </c>
      <c r="Q76" s="52">
        <v>14.4</v>
      </c>
      <c r="R76" s="4">
        <v>4</v>
      </c>
      <c r="S76" s="4">
        <v>0</v>
      </c>
      <c r="T76" s="52">
        <v>6.666666666666667</v>
      </c>
      <c r="U76" s="52">
        <v>8.6666666666666661</v>
      </c>
      <c r="V76" s="4">
        <v>5</v>
      </c>
      <c r="W76" s="54">
        <f>SUM(M76:V76)</f>
        <v>80.854545454545459</v>
      </c>
      <c r="X76" s="133"/>
      <c r="Y76" s="39" t="s">
        <v>295</v>
      </c>
      <c r="Z76" s="145"/>
      <c r="AA76" s="57">
        <f>N76+O76</f>
        <v>21.666666666666668</v>
      </c>
      <c r="AB76" s="57">
        <f>Q76+R76+S76</f>
        <v>18.399999999999999</v>
      </c>
      <c r="AC76" s="57">
        <f>M76</f>
        <v>10.454545454545455</v>
      </c>
    </row>
    <row r="77" spans="1:29" ht="41.25" customHeight="1" x14ac:dyDescent="0.2">
      <c r="A77" s="82">
        <v>34</v>
      </c>
      <c r="B77" s="46" t="s">
        <v>107</v>
      </c>
      <c r="C77" s="46" t="s">
        <v>167</v>
      </c>
      <c r="D77" s="47" t="s">
        <v>295</v>
      </c>
      <c r="E77" s="47" t="s">
        <v>295</v>
      </c>
      <c r="F77" s="47" t="s">
        <v>296</v>
      </c>
      <c r="G77" s="47" t="s">
        <v>295</v>
      </c>
      <c r="H77" s="47" t="s">
        <v>295</v>
      </c>
      <c r="I77" s="47" t="s">
        <v>40</v>
      </c>
      <c r="J77" s="47" t="s">
        <v>40</v>
      </c>
      <c r="K77" s="47" t="s">
        <v>40</v>
      </c>
      <c r="L77" s="3" t="s">
        <v>295</v>
      </c>
      <c r="M77" s="52">
        <v>9.5833333333333339</v>
      </c>
      <c r="N77" s="52">
        <v>12.5</v>
      </c>
      <c r="O77" s="52">
        <v>7.333333333333333</v>
      </c>
      <c r="P77" s="4">
        <v>10</v>
      </c>
      <c r="Q77" s="52">
        <v>14.4</v>
      </c>
      <c r="R77" s="4">
        <v>4</v>
      </c>
      <c r="S77" s="4">
        <v>3</v>
      </c>
      <c r="T77" s="52">
        <v>8</v>
      </c>
      <c r="U77" s="52">
        <v>7.333333333333333</v>
      </c>
      <c r="V77" s="4">
        <v>5</v>
      </c>
      <c r="W77" s="54">
        <f t="shared" si="0"/>
        <v>81.149999999999991</v>
      </c>
      <c r="X77" s="133"/>
      <c r="Y77" s="39" t="s">
        <v>295</v>
      </c>
      <c r="Z77" s="145"/>
      <c r="AA77" s="57">
        <f t="shared" si="5"/>
        <v>19.833333333333332</v>
      </c>
      <c r="AB77" s="57">
        <f t="shared" ref="AB77:AB85" si="8">Q77+R77+S77</f>
        <v>21.4</v>
      </c>
      <c r="AC77" s="57"/>
    </row>
    <row r="78" spans="1:29" ht="41.25" customHeight="1" x14ac:dyDescent="0.2">
      <c r="A78" s="82">
        <v>35</v>
      </c>
      <c r="B78" s="46" t="s">
        <v>106</v>
      </c>
      <c r="C78" s="46" t="s">
        <v>168</v>
      </c>
      <c r="D78" s="47" t="s">
        <v>40</v>
      </c>
      <c r="E78" s="47" t="s">
        <v>40</v>
      </c>
      <c r="F78" s="47" t="s">
        <v>40</v>
      </c>
      <c r="G78" s="47" t="s">
        <v>295</v>
      </c>
      <c r="H78" s="47" t="s">
        <v>295</v>
      </c>
      <c r="I78" s="47" t="s">
        <v>40</v>
      </c>
      <c r="J78" s="47" t="s">
        <v>40</v>
      </c>
      <c r="K78" s="47" t="s">
        <v>40</v>
      </c>
      <c r="L78" s="3" t="s">
        <v>295</v>
      </c>
      <c r="M78" s="52">
        <v>15</v>
      </c>
      <c r="N78" s="52">
        <v>13</v>
      </c>
      <c r="O78" s="52">
        <v>6</v>
      </c>
      <c r="P78" s="4">
        <v>10</v>
      </c>
      <c r="Q78" s="52">
        <v>13.2</v>
      </c>
      <c r="R78" s="4">
        <v>4</v>
      </c>
      <c r="S78" s="4">
        <v>0</v>
      </c>
      <c r="T78" s="52">
        <v>6</v>
      </c>
      <c r="U78" s="52">
        <v>8.6666666666666661</v>
      </c>
      <c r="V78" s="4">
        <v>5</v>
      </c>
      <c r="W78" s="54">
        <f t="shared" ref="W78:W96" si="9">SUM(M78:V78)</f>
        <v>80.866666666666674</v>
      </c>
      <c r="X78" s="133"/>
      <c r="Y78" s="39" t="s">
        <v>295</v>
      </c>
      <c r="Z78" s="145"/>
      <c r="AA78" s="57">
        <f t="shared" si="5"/>
        <v>19</v>
      </c>
      <c r="AB78" s="57">
        <f t="shared" si="8"/>
        <v>17.2</v>
      </c>
      <c r="AC78" s="57"/>
    </row>
    <row r="79" spans="1:29" ht="41.25" customHeight="1" x14ac:dyDescent="0.2">
      <c r="A79" s="82">
        <v>36</v>
      </c>
      <c r="B79" s="46" t="s">
        <v>105</v>
      </c>
      <c r="C79" s="46" t="s">
        <v>172</v>
      </c>
      <c r="D79" s="47" t="s">
        <v>40</v>
      </c>
      <c r="E79" s="47" t="s">
        <v>40</v>
      </c>
      <c r="F79" s="47" t="s">
        <v>40</v>
      </c>
      <c r="G79" s="47" t="s">
        <v>295</v>
      </c>
      <c r="H79" s="47" t="s">
        <v>295</v>
      </c>
      <c r="I79" s="47" t="s">
        <v>40</v>
      </c>
      <c r="J79" s="47" t="s">
        <v>40</v>
      </c>
      <c r="K79" s="47" t="s">
        <v>40</v>
      </c>
      <c r="L79" s="3" t="s">
        <v>295</v>
      </c>
      <c r="M79" s="52">
        <v>8.5</v>
      </c>
      <c r="N79" s="52">
        <v>14.444444444444445</v>
      </c>
      <c r="O79" s="52">
        <v>8.6666666666666661</v>
      </c>
      <c r="P79" s="4">
        <v>10</v>
      </c>
      <c r="Q79" s="52">
        <v>12</v>
      </c>
      <c r="R79" s="4">
        <v>4</v>
      </c>
      <c r="S79" s="4">
        <v>0</v>
      </c>
      <c r="T79" s="52">
        <v>8.6666666666666661</v>
      </c>
      <c r="U79" s="52">
        <v>8.6666666666666661</v>
      </c>
      <c r="V79" s="4">
        <v>5</v>
      </c>
      <c r="W79" s="54">
        <f t="shared" si="9"/>
        <v>79.944444444444443</v>
      </c>
      <c r="X79" s="135" t="s">
        <v>310</v>
      </c>
      <c r="Y79" s="39" t="s">
        <v>295</v>
      </c>
      <c r="Z79" s="145"/>
      <c r="AA79" s="57">
        <f t="shared" si="5"/>
        <v>23.111111111111111</v>
      </c>
      <c r="AB79" s="57"/>
      <c r="AC79" s="57"/>
    </row>
    <row r="80" spans="1:29" ht="41.25" customHeight="1" x14ac:dyDescent="0.2">
      <c r="A80" s="82">
        <v>37</v>
      </c>
      <c r="B80" s="46" t="s">
        <v>112</v>
      </c>
      <c r="C80" s="46" t="s">
        <v>173</v>
      </c>
      <c r="D80" s="47" t="s">
        <v>40</v>
      </c>
      <c r="E80" s="47" t="s">
        <v>40</v>
      </c>
      <c r="F80" s="47" t="s">
        <v>40</v>
      </c>
      <c r="G80" s="47" t="s">
        <v>295</v>
      </c>
      <c r="H80" s="47" t="s">
        <v>295</v>
      </c>
      <c r="I80" s="47" t="s">
        <v>40</v>
      </c>
      <c r="J80" s="47" t="s">
        <v>40</v>
      </c>
      <c r="K80" s="47" t="s">
        <v>40</v>
      </c>
      <c r="L80" s="3" t="s">
        <v>295</v>
      </c>
      <c r="M80" s="52">
        <v>14</v>
      </c>
      <c r="N80" s="52">
        <v>12.391304347826088</v>
      </c>
      <c r="O80" s="52">
        <v>10</v>
      </c>
      <c r="P80" s="4">
        <v>1</v>
      </c>
      <c r="Q80" s="52">
        <v>16.8</v>
      </c>
      <c r="R80" s="4">
        <v>4</v>
      </c>
      <c r="S80" s="4">
        <v>0</v>
      </c>
      <c r="T80" s="52">
        <v>8</v>
      </c>
      <c r="U80" s="52">
        <v>8.6666666666666661</v>
      </c>
      <c r="V80" s="4">
        <v>5</v>
      </c>
      <c r="W80" s="54">
        <f t="shared" si="9"/>
        <v>79.857971014492762</v>
      </c>
      <c r="X80" s="133"/>
      <c r="Y80" s="39" t="s">
        <v>295</v>
      </c>
      <c r="Z80" s="145"/>
      <c r="AA80" s="57">
        <f t="shared" si="5"/>
        <v>22.391304347826086</v>
      </c>
      <c r="AB80" s="57"/>
      <c r="AC80" s="57"/>
    </row>
    <row r="81" spans="1:29" ht="41.25" customHeight="1" x14ac:dyDescent="0.2">
      <c r="A81" s="82">
        <v>38</v>
      </c>
      <c r="B81" s="46" t="s">
        <v>112</v>
      </c>
      <c r="C81" s="46" t="s">
        <v>174</v>
      </c>
      <c r="D81" s="47" t="s">
        <v>40</v>
      </c>
      <c r="E81" s="47" t="s">
        <v>40</v>
      </c>
      <c r="F81" s="47" t="s">
        <v>40</v>
      </c>
      <c r="G81" s="47" t="s">
        <v>295</v>
      </c>
      <c r="H81" s="47" t="s">
        <v>295</v>
      </c>
      <c r="I81" s="47" t="s">
        <v>40</v>
      </c>
      <c r="J81" s="47" t="s">
        <v>40</v>
      </c>
      <c r="K81" s="47" t="s">
        <v>40</v>
      </c>
      <c r="L81" s="3" t="s">
        <v>295</v>
      </c>
      <c r="M81" s="52">
        <v>13</v>
      </c>
      <c r="N81" s="52">
        <v>12.727272727272727</v>
      </c>
      <c r="O81" s="52">
        <v>7.333333333333333</v>
      </c>
      <c r="P81" s="4">
        <v>1</v>
      </c>
      <c r="Q81" s="52">
        <v>18</v>
      </c>
      <c r="R81" s="4">
        <v>4</v>
      </c>
      <c r="S81" s="4">
        <v>0</v>
      </c>
      <c r="T81" s="52">
        <v>9.3333333333333339</v>
      </c>
      <c r="U81" s="52">
        <v>9.3333333333333339</v>
      </c>
      <c r="V81" s="4">
        <v>5</v>
      </c>
      <c r="W81" s="54">
        <f t="shared" si="9"/>
        <v>79.72727272727272</v>
      </c>
      <c r="X81" s="133"/>
      <c r="Y81" s="39" t="s">
        <v>295</v>
      </c>
      <c r="Z81" s="145"/>
      <c r="AA81" s="57">
        <f t="shared" si="5"/>
        <v>20.060606060606059</v>
      </c>
      <c r="AB81" s="57">
        <f t="shared" si="8"/>
        <v>22</v>
      </c>
      <c r="AC81" s="57"/>
    </row>
    <row r="82" spans="1:29" ht="41.25" customHeight="1" x14ac:dyDescent="0.2">
      <c r="A82" s="82">
        <v>39</v>
      </c>
      <c r="B82" s="46" t="s">
        <v>107</v>
      </c>
      <c r="C82" s="46" t="s">
        <v>171</v>
      </c>
      <c r="D82" s="47" t="s">
        <v>295</v>
      </c>
      <c r="E82" s="47" t="s">
        <v>295</v>
      </c>
      <c r="F82" s="47" t="s">
        <v>296</v>
      </c>
      <c r="G82" s="47" t="s">
        <v>295</v>
      </c>
      <c r="H82" s="47" t="s">
        <v>295</v>
      </c>
      <c r="I82" s="47" t="s">
        <v>295</v>
      </c>
      <c r="J82" s="47" t="s">
        <v>295</v>
      </c>
      <c r="K82" s="47" t="s">
        <v>295</v>
      </c>
      <c r="L82" s="3" t="s">
        <v>295</v>
      </c>
      <c r="M82" s="52">
        <v>7.5</v>
      </c>
      <c r="N82" s="52">
        <v>13.333333333333334</v>
      </c>
      <c r="O82" s="52">
        <v>6.666666666666667</v>
      </c>
      <c r="P82" s="4">
        <v>10</v>
      </c>
      <c r="Q82" s="52">
        <v>13.2</v>
      </c>
      <c r="R82" s="4">
        <v>4</v>
      </c>
      <c r="S82" s="4">
        <v>3</v>
      </c>
      <c r="T82" s="52">
        <v>8</v>
      </c>
      <c r="U82" s="52">
        <v>9.3333333333333339</v>
      </c>
      <c r="V82" s="4">
        <v>5</v>
      </c>
      <c r="W82" s="54">
        <f t="shared" si="9"/>
        <v>80.033333333333331</v>
      </c>
      <c r="X82" s="133"/>
      <c r="Y82" s="39" t="s">
        <v>295</v>
      </c>
      <c r="Z82" s="145"/>
      <c r="AA82" s="57">
        <f t="shared" si="5"/>
        <v>20</v>
      </c>
      <c r="AB82" s="57">
        <f t="shared" si="8"/>
        <v>20.2</v>
      </c>
      <c r="AC82" s="57"/>
    </row>
    <row r="83" spans="1:29" ht="41.25" customHeight="1" x14ac:dyDescent="0.2">
      <c r="A83" s="82">
        <v>40</v>
      </c>
      <c r="B83" s="46" t="s">
        <v>107</v>
      </c>
      <c r="C83" s="46" t="s">
        <v>170</v>
      </c>
      <c r="D83" s="47" t="s">
        <v>295</v>
      </c>
      <c r="E83" s="47" t="s">
        <v>295</v>
      </c>
      <c r="F83" s="47" t="s">
        <v>296</v>
      </c>
      <c r="G83" s="47" t="s">
        <v>295</v>
      </c>
      <c r="H83" s="47" t="s">
        <v>295</v>
      </c>
      <c r="I83" s="47" t="s">
        <v>295</v>
      </c>
      <c r="J83" s="47" t="s">
        <v>295</v>
      </c>
      <c r="K83" s="47" t="s">
        <v>295</v>
      </c>
      <c r="L83" s="3" t="s">
        <v>295</v>
      </c>
      <c r="M83" s="52">
        <v>15</v>
      </c>
      <c r="N83" s="52">
        <v>12.5</v>
      </c>
      <c r="O83" s="52">
        <v>6</v>
      </c>
      <c r="P83" s="4">
        <v>10</v>
      </c>
      <c r="Q83" s="52">
        <v>10.8</v>
      </c>
      <c r="R83" s="4">
        <v>4</v>
      </c>
      <c r="S83" s="4">
        <v>3</v>
      </c>
      <c r="T83" s="52">
        <v>6</v>
      </c>
      <c r="U83" s="52">
        <v>8</v>
      </c>
      <c r="V83" s="4">
        <v>5</v>
      </c>
      <c r="W83" s="54">
        <f t="shared" si="9"/>
        <v>80.3</v>
      </c>
      <c r="X83" s="134"/>
      <c r="Y83" s="39" t="s">
        <v>295</v>
      </c>
      <c r="Z83" s="145"/>
      <c r="AA83" s="57">
        <f t="shared" si="5"/>
        <v>18.5</v>
      </c>
      <c r="AB83" s="57"/>
      <c r="AC83" s="57"/>
    </row>
    <row r="84" spans="1:29" ht="41.25" customHeight="1" x14ac:dyDescent="0.2">
      <c r="A84" s="82">
        <v>41</v>
      </c>
      <c r="B84" s="46" t="s">
        <v>107</v>
      </c>
      <c r="C84" s="46" t="s">
        <v>177</v>
      </c>
      <c r="D84" s="47" t="s">
        <v>295</v>
      </c>
      <c r="E84" s="47" t="s">
        <v>295</v>
      </c>
      <c r="F84" s="47" t="s">
        <v>296</v>
      </c>
      <c r="G84" s="47" t="s">
        <v>295</v>
      </c>
      <c r="H84" s="47" t="s">
        <v>295</v>
      </c>
      <c r="I84" s="47" t="s">
        <v>295</v>
      </c>
      <c r="J84" s="47" t="s">
        <v>295</v>
      </c>
      <c r="K84" s="47" t="s">
        <v>295</v>
      </c>
      <c r="L84" s="3" t="s">
        <v>295</v>
      </c>
      <c r="M84" s="52">
        <v>10</v>
      </c>
      <c r="N84" s="52">
        <v>13.333333333333334</v>
      </c>
      <c r="O84" s="52">
        <v>8.6666666666666661</v>
      </c>
      <c r="P84" s="4">
        <v>10</v>
      </c>
      <c r="Q84" s="52">
        <v>16.8</v>
      </c>
      <c r="R84" s="4">
        <v>4</v>
      </c>
      <c r="S84" s="4">
        <v>3</v>
      </c>
      <c r="T84" s="52">
        <v>5.333333333333333</v>
      </c>
      <c r="U84" s="52">
        <v>8</v>
      </c>
      <c r="V84" s="4">
        <v>0</v>
      </c>
      <c r="W84" s="54">
        <f t="shared" si="9"/>
        <v>79.133333333333326</v>
      </c>
      <c r="X84" s="135" t="s">
        <v>310</v>
      </c>
      <c r="Y84" s="39" t="s">
        <v>16</v>
      </c>
      <c r="Z84" s="145"/>
      <c r="AA84" s="57">
        <f t="shared" si="5"/>
        <v>22</v>
      </c>
      <c r="AB84" s="57">
        <f t="shared" si="8"/>
        <v>23.8</v>
      </c>
      <c r="AC84" s="57"/>
    </row>
    <row r="85" spans="1:29" ht="41.25" customHeight="1" x14ac:dyDescent="0.2">
      <c r="A85" s="82">
        <v>42</v>
      </c>
      <c r="B85" s="46" t="s">
        <v>107</v>
      </c>
      <c r="C85" s="46" t="s">
        <v>178</v>
      </c>
      <c r="D85" s="47" t="s">
        <v>295</v>
      </c>
      <c r="E85" s="47" t="s">
        <v>295</v>
      </c>
      <c r="F85" s="47" t="s">
        <v>296</v>
      </c>
      <c r="G85" s="47" t="s">
        <v>295</v>
      </c>
      <c r="H85" s="47" t="s">
        <v>295</v>
      </c>
      <c r="I85" s="47" t="s">
        <v>295</v>
      </c>
      <c r="J85" s="47" t="s">
        <v>295</v>
      </c>
      <c r="K85" s="47" t="s">
        <v>295</v>
      </c>
      <c r="L85" s="3" t="s">
        <v>295</v>
      </c>
      <c r="M85" s="52">
        <v>15</v>
      </c>
      <c r="N85" s="52">
        <v>15</v>
      </c>
      <c r="O85" s="52">
        <v>6.666666666666667</v>
      </c>
      <c r="P85" s="4">
        <v>10</v>
      </c>
      <c r="Q85" s="52">
        <v>13.2</v>
      </c>
      <c r="R85" s="4">
        <v>4</v>
      </c>
      <c r="S85" s="4">
        <v>0</v>
      </c>
      <c r="T85" s="52">
        <v>4.666666666666667</v>
      </c>
      <c r="U85" s="52">
        <v>5.333333333333333</v>
      </c>
      <c r="V85" s="4">
        <v>5</v>
      </c>
      <c r="W85" s="54">
        <f t="shared" si="9"/>
        <v>78.86666666666666</v>
      </c>
      <c r="X85" s="133"/>
      <c r="Y85" s="39" t="s">
        <v>16</v>
      </c>
      <c r="Z85" s="145"/>
      <c r="AA85" s="57">
        <f t="shared" si="5"/>
        <v>21.666666666666668</v>
      </c>
      <c r="AB85" s="57">
        <f t="shared" si="8"/>
        <v>17.2</v>
      </c>
      <c r="AC85" s="57"/>
    </row>
    <row r="86" spans="1:29" ht="41.25" customHeight="1" x14ac:dyDescent="0.2">
      <c r="A86" s="82">
        <v>43</v>
      </c>
      <c r="B86" s="46" t="s">
        <v>106</v>
      </c>
      <c r="C86" s="46" t="s">
        <v>180</v>
      </c>
      <c r="D86" s="47" t="s">
        <v>40</v>
      </c>
      <c r="E86" s="47" t="s">
        <v>40</v>
      </c>
      <c r="F86" s="47" t="s">
        <v>40</v>
      </c>
      <c r="G86" s="47" t="s">
        <v>295</v>
      </c>
      <c r="H86" s="47" t="s">
        <v>295</v>
      </c>
      <c r="I86" s="47" t="s">
        <v>40</v>
      </c>
      <c r="J86" s="47" t="s">
        <v>40</v>
      </c>
      <c r="K86" s="47" t="s">
        <v>40</v>
      </c>
      <c r="L86" s="3" t="s">
        <v>295</v>
      </c>
      <c r="M86" s="52">
        <v>11.666666666666666</v>
      </c>
      <c r="N86" s="52">
        <v>14.444444444444445</v>
      </c>
      <c r="O86" s="52">
        <v>8</v>
      </c>
      <c r="P86" s="4">
        <v>10</v>
      </c>
      <c r="Q86" s="52">
        <v>9.6</v>
      </c>
      <c r="R86" s="4">
        <v>4</v>
      </c>
      <c r="S86" s="4">
        <v>0</v>
      </c>
      <c r="T86" s="52">
        <v>7.333333333333333</v>
      </c>
      <c r="U86" s="52">
        <v>8.6666666666666661</v>
      </c>
      <c r="V86" s="4">
        <v>5</v>
      </c>
      <c r="W86" s="54">
        <f t="shared" si="9"/>
        <v>78.711111111111123</v>
      </c>
      <c r="X86" s="133"/>
      <c r="Y86" s="39" t="s">
        <v>16</v>
      </c>
      <c r="Z86" s="145"/>
      <c r="AA86" s="57">
        <f t="shared" ref="AA86:AA125" si="10">N86+O86</f>
        <v>22.444444444444443</v>
      </c>
      <c r="AB86" s="57">
        <f t="shared" ref="AB86:AB95" si="11">Q86+R86+S86</f>
        <v>13.6</v>
      </c>
      <c r="AC86" s="57"/>
    </row>
    <row r="87" spans="1:29" ht="41.25" customHeight="1" x14ac:dyDescent="0.2">
      <c r="A87" s="82">
        <v>44</v>
      </c>
      <c r="B87" s="46" t="s">
        <v>107</v>
      </c>
      <c r="C87" s="46" t="s">
        <v>175</v>
      </c>
      <c r="D87" s="47" t="s">
        <v>295</v>
      </c>
      <c r="E87" s="47" t="s">
        <v>295</v>
      </c>
      <c r="F87" s="47" t="s">
        <v>296</v>
      </c>
      <c r="G87" s="47" t="s">
        <v>295</v>
      </c>
      <c r="H87" s="47" t="s">
        <v>295</v>
      </c>
      <c r="I87" s="47" t="s">
        <v>40</v>
      </c>
      <c r="J87" s="47" t="s">
        <v>40</v>
      </c>
      <c r="K87" s="47" t="s">
        <v>40</v>
      </c>
      <c r="L87" s="3" t="s">
        <v>295</v>
      </c>
      <c r="M87" s="52">
        <v>11.111111111111111</v>
      </c>
      <c r="N87" s="52">
        <v>12.666666666666666</v>
      </c>
      <c r="O87" s="52">
        <v>8</v>
      </c>
      <c r="P87" s="4">
        <v>10</v>
      </c>
      <c r="Q87" s="52">
        <v>13.2</v>
      </c>
      <c r="R87" s="4">
        <v>4</v>
      </c>
      <c r="S87" s="4">
        <v>0</v>
      </c>
      <c r="T87" s="52">
        <v>8</v>
      </c>
      <c r="U87" s="52">
        <v>7.333333333333333</v>
      </c>
      <c r="V87" s="4">
        <v>5</v>
      </c>
      <c r="W87" s="54">
        <f t="shared" si="9"/>
        <v>79.311111111111103</v>
      </c>
      <c r="X87" s="133"/>
      <c r="Y87" s="39" t="s">
        <v>16</v>
      </c>
      <c r="Z87" s="145"/>
      <c r="AA87" s="57">
        <f t="shared" si="10"/>
        <v>20.666666666666664</v>
      </c>
      <c r="AB87" s="57"/>
      <c r="AC87" s="57"/>
    </row>
    <row r="88" spans="1:29" ht="41.25" customHeight="1" x14ac:dyDescent="0.2">
      <c r="A88" s="82">
        <v>45</v>
      </c>
      <c r="B88" s="46" t="s">
        <v>107</v>
      </c>
      <c r="C88" s="46" t="s">
        <v>179</v>
      </c>
      <c r="D88" s="47" t="s">
        <v>295</v>
      </c>
      <c r="E88" s="47" t="s">
        <v>295</v>
      </c>
      <c r="F88" s="47" t="s">
        <v>296</v>
      </c>
      <c r="G88" s="47" t="s">
        <v>295</v>
      </c>
      <c r="H88" s="47" t="s">
        <v>295</v>
      </c>
      <c r="I88" s="47" t="s">
        <v>40</v>
      </c>
      <c r="J88" s="47" t="s">
        <v>40</v>
      </c>
      <c r="K88" s="47" t="s">
        <v>40</v>
      </c>
      <c r="L88" s="3" t="s">
        <v>295</v>
      </c>
      <c r="M88" s="52">
        <v>10</v>
      </c>
      <c r="N88" s="52">
        <v>12.857142857142858</v>
      </c>
      <c r="O88" s="52">
        <v>7.333333333333333</v>
      </c>
      <c r="P88" s="4">
        <v>10</v>
      </c>
      <c r="Q88" s="52">
        <v>18</v>
      </c>
      <c r="R88" s="4">
        <v>4</v>
      </c>
      <c r="S88" s="4">
        <v>0</v>
      </c>
      <c r="T88" s="52">
        <v>8</v>
      </c>
      <c r="U88" s="52">
        <v>8.6666666666666661</v>
      </c>
      <c r="V88" s="4">
        <v>0</v>
      </c>
      <c r="W88" s="54">
        <f t="shared" si="9"/>
        <v>78.857142857142861</v>
      </c>
      <c r="X88" s="133"/>
      <c r="Y88" s="39" t="s">
        <v>16</v>
      </c>
      <c r="Z88" s="145"/>
      <c r="AA88" s="57">
        <f t="shared" si="10"/>
        <v>20.19047619047619</v>
      </c>
      <c r="AB88" s="57">
        <f t="shared" si="11"/>
        <v>22</v>
      </c>
      <c r="AC88" s="57"/>
    </row>
    <row r="89" spans="1:29" ht="41.25" customHeight="1" x14ac:dyDescent="0.2">
      <c r="A89" s="82">
        <v>46</v>
      </c>
      <c r="B89" s="46" t="s">
        <v>113</v>
      </c>
      <c r="C89" s="46" t="s">
        <v>176</v>
      </c>
      <c r="D89" s="47" t="s">
        <v>40</v>
      </c>
      <c r="E89" s="47" t="s">
        <v>297</v>
      </c>
      <c r="F89" s="47" t="s">
        <v>297</v>
      </c>
      <c r="G89" s="47" t="s">
        <v>295</v>
      </c>
      <c r="H89" s="47" t="s">
        <v>295</v>
      </c>
      <c r="I89" s="47" t="s">
        <v>40</v>
      </c>
      <c r="J89" s="47" t="s">
        <v>40</v>
      </c>
      <c r="K89" s="47" t="s">
        <v>40</v>
      </c>
      <c r="L89" s="3" t="s">
        <v>295</v>
      </c>
      <c r="M89" s="52">
        <v>11.25</v>
      </c>
      <c r="N89" s="52">
        <v>12.631578947368421</v>
      </c>
      <c r="O89" s="52">
        <v>7.333333333333333</v>
      </c>
      <c r="P89" s="4">
        <v>10</v>
      </c>
      <c r="Q89" s="52">
        <v>15.6</v>
      </c>
      <c r="R89" s="4">
        <v>4</v>
      </c>
      <c r="S89" s="4">
        <v>0</v>
      </c>
      <c r="T89" s="52">
        <v>5.333333333333333</v>
      </c>
      <c r="U89" s="52">
        <v>8</v>
      </c>
      <c r="V89" s="4">
        <v>5</v>
      </c>
      <c r="W89" s="54">
        <f t="shared" si="9"/>
        <v>79.148245614035091</v>
      </c>
      <c r="X89" s="133"/>
      <c r="Y89" s="39" t="s">
        <v>16</v>
      </c>
      <c r="Z89" s="145"/>
      <c r="AA89" s="57">
        <f t="shared" si="10"/>
        <v>19.964912280701753</v>
      </c>
      <c r="AB89" s="57">
        <f t="shared" si="11"/>
        <v>19.600000000000001</v>
      </c>
      <c r="AC89" s="57"/>
    </row>
    <row r="90" spans="1:29" ht="41.25" customHeight="1" x14ac:dyDescent="0.2">
      <c r="A90" s="82">
        <v>47</v>
      </c>
      <c r="B90" s="46" t="s">
        <v>109</v>
      </c>
      <c r="C90" s="46" t="s">
        <v>176</v>
      </c>
      <c r="D90" s="47" t="s">
        <v>40</v>
      </c>
      <c r="E90" s="47" t="s">
        <v>40</v>
      </c>
      <c r="F90" s="47" t="s">
        <v>40</v>
      </c>
      <c r="G90" s="47" t="s">
        <v>295</v>
      </c>
      <c r="H90" s="47" t="s">
        <v>295</v>
      </c>
      <c r="I90" s="47" t="s">
        <v>40</v>
      </c>
      <c r="J90" s="47" t="s">
        <v>40</v>
      </c>
      <c r="K90" s="47" t="s">
        <v>40</v>
      </c>
      <c r="L90" s="3" t="s">
        <v>295</v>
      </c>
      <c r="M90" s="52">
        <v>8.6363636363636367</v>
      </c>
      <c r="N90" s="52">
        <v>11.896551724137931</v>
      </c>
      <c r="O90" s="52">
        <v>8</v>
      </c>
      <c r="P90" s="4">
        <v>10</v>
      </c>
      <c r="Q90" s="52">
        <v>14.4</v>
      </c>
      <c r="R90" s="4">
        <v>4</v>
      </c>
      <c r="S90" s="4">
        <v>0</v>
      </c>
      <c r="T90" s="52">
        <v>8</v>
      </c>
      <c r="U90" s="52">
        <v>8.6666666666666661</v>
      </c>
      <c r="V90" s="4">
        <v>5</v>
      </c>
      <c r="W90" s="54">
        <f t="shared" si="9"/>
        <v>78.599582027168239</v>
      </c>
      <c r="X90" s="133"/>
      <c r="Y90" s="39" t="s">
        <v>16</v>
      </c>
      <c r="Z90" s="145"/>
      <c r="AA90" s="57">
        <f t="shared" si="10"/>
        <v>19.896551724137929</v>
      </c>
      <c r="AB90" s="57">
        <f t="shared" si="11"/>
        <v>18.399999999999999</v>
      </c>
      <c r="AC90" s="57"/>
    </row>
    <row r="91" spans="1:29" ht="41.25" customHeight="1" x14ac:dyDescent="0.2">
      <c r="A91" s="82">
        <v>48</v>
      </c>
      <c r="B91" s="46" t="s">
        <v>107</v>
      </c>
      <c r="C91" s="46" t="s">
        <v>181</v>
      </c>
      <c r="D91" s="47" t="s">
        <v>295</v>
      </c>
      <c r="E91" s="47" t="s">
        <v>295</v>
      </c>
      <c r="F91" s="47" t="s">
        <v>296</v>
      </c>
      <c r="G91" s="47" t="s">
        <v>295</v>
      </c>
      <c r="H91" s="47" t="s">
        <v>295</v>
      </c>
      <c r="I91" s="47" t="s">
        <v>295</v>
      </c>
      <c r="J91" s="47" t="s">
        <v>295</v>
      </c>
      <c r="K91" s="47" t="s">
        <v>295</v>
      </c>
      <c r="L91" s="3" t="s">
        <v>295</v>
      </c>
      <c r="M91" s="52">
        <v>15</v>
      </c>
      <c r="N91" s="52">
        <v>12</v>
      </c>
      <c r="O91" s="52">
        <v>7.333333333333333</v>
      </c>
      <c r="P91" s="4">
        <v>10</v>
      </c>
      <c r="Q91" s="52">
        <v>12</v>
      </c>
      <c r="R91" s="4">
        <v>4</v>
      </c>
      <c r="S91" s="4">
        <v>0</v>
      </c>
      <c r="T91" s="52">
        <v>6</v>
      </c>
      <c r="U91" s="52">
        <v>7.333333333333333</v>
      </c>
      <c r="V91" s="4">
        <v>5</v>
      </c>
      <c r="W91" s="54">
        <f t="shared" si="9"/>
        <v>78.666666666666671</v>
      </c>
      <c r="X91" s="134"/>
      <c r="Y91" s="39" t="s">
        <v>16</v>
      </c>
      <c r="Z91" s="145"/>
      <c r="AA91" s="57">
        <f t="shared" si="10"/>
        <v>19.333333333333332</v>
      </c>
      <c r="AB91" s="57"/>
      <c r="AC91" s="57"/>
    </row>
    <row r="92" spans="1:29" ht="41.25" customHeight="1" x14ac:dyDescent="0.2">
      <c r="A92" s="82">
        <v>49</v>
      </c>
      <c r="B92" s="46" t="s">
        <v>108</v>
      </c>
      <c r="C92" s="46" t="s">
        <v>184</v>
      </c>
      <c r="D92" s="47" t="s">
        <v>40</v>
      </c>
      <c r="E92" s="47" t="s">
        <v>40</v>
      </c>
      <c r="F92" s="47" t="s">
        <v>40</v>
      </c>
      <c r="G92" s="47" t="s">
        <v>295</v>
      </c>
      <c r="H92" s="47" t="s">
        <v>295</v>
      </c>
      <c r="I92" s="47" t="s">
        <v>40</v>
      </c>
      <c r="J92" s="47" t="s">
        <v>40</v>
      </c>
      <c r="K92" s="47" t="s">
        <v>40</v>
      </c>
      <c r="L92" s="3" t="s">
        <v>295</v>
      </c>
      <c r="M92" s="52">
        <v>13.571428571428571</v>
      </c>
      <c r="N92" s="52">
        <v>13.5</v>
      </c>
      <c r="O92" s="52">
        <v>8.6666666666666661</v>
      </c>
      <c r="P92" s="4">
        <v>10</v>
      </c>
      <c r="Q92" s="52">
        <v>14.4</v>
      </c>
      <c r="R92" s="4">
        <v>4</v>
      </c>
      <c r="S92" s="4">
        <v>0</v>
      </c>
      <c r="T92" s="52">
        <v>7.333333333333333</v>
      </c>
      <c r="U92" s="52">
        <v>6.666666666666667</v>
      </c>
      <c r="V92" s="4">
        <v>0</v>
      </c>
      <c r="W92" s="54">
        <f t="shared" si="9"/>
        <v>78.138095238095232</v>
      </c>
      <c r="X92" s="135" t="s">
        <v>310</v>
      </c>
      <c r="Y92" s="39" t="s">
        <v>16</v>
      </c>
      <c r="Z92" s="145"/>
      <c r="AA92" s="57">
        <f t="shared" si="10"/>
        <v>22.166666666666664</v>
      </c>
      <c r="AB92" s="57">
        <f t="shared" si="11"/>
        <v>18.399999999999999</v>
      </c>
      <c r="AC92" s="57"/>
    </row>
    <row r="93" spans="1:29" ht="41.25" customHeight="1" x14ac:dyDescent="0.2">
      <c r="A93" s="82">
        <v>50</v>
      </c>
      <c r="B93" s="46" t="s">
        <v>108</v>
      </c>
      <c r="C93" s="46" t="s">
        <v>185</v>
      </c>
      <c r="D93" s="47" t="s">
        <v>40</v>
      </c>
      <c r="E93" s="47" t="s">
        <v>40</v>
      </c>
      <c r="F93" s="47" t="s">
        <v>40</v>
      </c>
      <c r="G93" s="47" t="s">
        <v>295</v>
      </c>
      <c r="H93" s="47" t="s">
        <v>295</v>
      </c>
      <c r="I93" s="47" t="s">
        <v>40</v>
      </c>
      <c r="J93" s="47" t="s">
        <v>40</v>
      </c>
      <c r="K93" s="47" t="s">
        <v>40</v>
      </c>
      <c r="L93" s="3" t="s">
        <v>295</v>
      </c>
      <c r="M93" s="52">
        <v>12.5</v>
      </c>
      <c r="N93" s="52">
        <v>15</v>
      </c>
      <c r="O93" s="52">
        <v>6.666666666666667</v>
      </c>
      <c r="P93" s="4">
        <v>10</v>
      </c>
      <c r="Q93" s="52">
        <v>8.4</v>
      </c>
      <c r="R93" s="4">
        <v>4</v>
      </c>
      <c r="S93" s="4">
        <v>0</v>
      </c>
      <c r="T93" s="52">
        <v>7.333333333333333</v>
      </c>
      <c r="U93" s="52">
        <v>8.6666666666666661</v>
      </c>
      <c r="V93" s="4">
        <v>5</v>
      </c>
      <c r="W93" s="54">
        <f t="shared" si="9"/>
        <v>77.566666666666663</v>
      </c>
      <c r="X93" s="133"/>
      <c r="Y93" s="39" t="s">
        <v>16</v>
      </c>
      <c r="Z93" s="145"/>
      <c r="AA93" s="57">
        <f t="shared" si="10"/>
        <v>21.666666666666668</v>
      </c>
      <c r="AB93" s="57">
        <f t="shared" si="11"/>
        <v>12.4</v>
      </c>
      <c r="AC93" s="57"/>
    </row>
    <row r="94" spans="1:29" ht="41.25" customHeight="1" x14ac:dyDescent="0.2">
      <c r="A94" s="82">
        <v>51</v>
      </c>
      <c r="B94" s="46" t="s">
        <v>108</v>
      </c>
      <c r="C94" s="46" t="s">
        <v>182</v>
      </c>
      <c r="D94" s="47" t="s">
        <v>40</v>
      </c>
      <c r="E94" s="47" t="s">
        <v>40</v>
      </c>
      <c r="F94" s="47" t="s">
        <v>40</v>
      </c>
      <c r="G94" s="47" t="s">
        <v>295</v>
      </c>
      <c r="H94" s="47" t="s">
        <v>295</v>
      </c>
      <c r="I94" s="47" t="s">
        <v>40</v>
      </c>
      <c r="J94" s="47" t="s">
        <v>40</v>
      </c>
      <c r="K94" s="47" t="s">
        <v>40</v>
      </c>
      <c r="L94" s="3" t="s">
        <v>295</v>
      </c>
      <c r="M94" s="52">
        <v>11</v>
      </c>
      <c r="N94" s="52">
        <v>13.125</v>
      </c>
      <c r="O94" s="52">
        <v>8</v>
      </c>
      <c r="P94" s="4">
        <v>10</v>
      </c>
      <c r="Q94" s="52">
        <v>15.6</v>
      </c>
      <c r="R94" s="4">
        <v>4</v>
      </c>
      <c r="S94" s="4">
        <v>0</v>
      </c>
      <c r="T94" s="52">
        <v>8.6666666666666661</v>
      </c>
      <c r="U94" s="52">
        <v>8</v>
      </c>
      <c r="V94" s="4">
        <v>0</v>
      </c>
      <c r="W94" s="54">
        <f t="shared" si="9"/>
        <v>78.391666666666666</v>
      </c>
      <c r="X94" s="133"/>
      <c r="Y94" s="39" t="s">
        <v>16</v>
      </c>
      <c r="Z94" s="145"/>
      <c r="AA94" s="57">
        <f t="shared" si="10"/>
        <v>21.125</v>
      </c>
      <c r="AB94" s="57">
        <f t="shared" si="11"/>
        <v>19.600000000000001</v>
      </c>
      <c r="AC94" s="57"/>
    </row>
    <row r="95" spans="1:29" ht="41.25" customHeight="1" x14ac:dyDescent="0.2">
      <c r="A95" s="82">
        <v>52</v>
      </c>
      <c r="B95" s="46" t="s">
        <v>107</v>
      </c>
      <c r="C95" s="46" t="s">
        <v>186</v>
      </c>
      <c r="D95" s="47" t="s">
        <v>295</v>
      </c>
      <c r="E95" s="47" t="s">
        <v>295</v>
      </c>
      <c r="F95" s="47" t="s">
        <v>295</v>
      </c>
      <c r="G95" s="47" t="s">
        <v>295</v>
      </c>
      <c r="H95" s="47" t="s">
        <v>295</v>
      </c>
      <c r="I95" s="47" t="s">
        <v>295</v>
      </c>
      <c r="J95" s="47" t="s">
        <v>295</v>
      </c>
      <c r="K95" s="47" t="s">
        <v>295</v>
      </c>
      <c r="L95" s="3" t="s">
        <v>295</v>
      </c>
      <c r="M95" s="52">
        <v>8.8888888888888893</v>
      </c>
      <c r="N95" s="52">
        <v>14</v>
      </c>
      <c r="O95" s="52">
        <v>6.666666666666667</v>
      </c>
      <c r="P95" s="4">
        <v>10</v>
      </c>
      <c r="Q95" s="52">
        <v>12</v>
      </c>
      <c r="R95" s="4">
        <v>4</v>
      </c>
      <c r="S95" s="4">
        <v>3</v>
      </c>
      <c r="T95" s="52">
        <v>6</v>
      </c>
      <c r="U95" s="52">
        <v>8</v>
      </c>
      <c r="V95" s="4">
        <v>5</v>
      </c>
      <c r="W95" s="54">
        <f t="shared" si="9"/>
        <v>77.555555555555557</v>
      </c>
      <c r="X95" s="133"/>
      <c r="Y95" s="39" t="s">
        <v>16</v>
      </c>
      <c r="Z95" s="145"/>
      <c r="AA95" s="57">
        <f t="shared" si="10"/>
        <v>20.666666666666668</v>
      </c>
      <c r="AB95" s="57">
        <f t="shared" si="11"/>
        <v>19</v>
      </c>
      <c r="AC95" s="57"/>
    </row>
    <row r="96" spans="1:29" ht="41.25" customHeight="1" x14ac:dyDescent="0.2">
      <c r="A96" s="82">
        <v>53</v>
      </c>
      <c r="B96" s="46" t="s">
        <v>114</v>
      </c>
      <c r="C96" s="46" t="s">
        <v>183</v>
      </c>
      <c r="D96" s="47" t="s">
        <v>40</v>
      </c>
      <c r="E96" s="47" t="s">
        <v>40</v>
      </c>
      <c r="F96" s="47" t="s">
        <v>40</v>
      </c>
      <c r="G96" s="47" t="s">
        <v>295</v>
      </c>
      <c r="H96" s="47" t="s">
        <v>295</v>
      </c>
      <c r="I96" s="47" t="s">
        <v>40</v>
      </c>
      <c r="J96" s="47" t="s">
        <v>40</v>
      </c>
      <c r="K96" s="47" t="s">
        <v>40</v>
      </c>
      <c r="L96" s="3" t="s">
        <v>295</v>
      </c>
      <c r="M96" s="52">
        <v>10.833333333333334</v>
      </c>
      <c r="N96" s="52">
        <v>10</v>
      </c>
      <c r="O96" s="52">
        <v>6</v>
      </c>
      <c r="P96" s="4">
        <v>10</v>
      </c>
      <c r="Q96" s="52">
        <v>14.4</v>
      </c>
      <c r="R96" s="4">
        <v>4</v>
      </c>
      <c r="S96" s="4">
        <v>0</v>
      </c>
      <c r="T96" s="52">
        <v>10</v>
      </c>
      <c r="U96" s="52">
        <v>8</v>
      </c>
      <c r="V96" s="4">
        <v>5</v>
      </c>
      <c r="W96" s="54">
        <f t="shared" si="9"/>
        <v>78.233333333333334</v>
      </c>
      <c r="X96" s="134"/>
      <c r="Y96" s="39" t="s">
        <v>16</v>
      </c>
      <c r="Z96" s="145"/>
      <c r="AA96" s="57">
        <f t="shared" si="10"/>
        <v>16</v>
      </c>
      <c r="AB96" s="57"/>
      <c r="AC96" s="57"/>
    </row>
    <row r="97" spans="1:30" ht="41.25" customHeight="1" x14ac:dyDescent="0.2">
      <c r="A97" s="82">
        <v>54</v>
      </c>
      <c r="B97" s="46" t="s">
        <v>112</v>
      </c>
      <c r="C97" s="46" t="s">
        <v>187</v>
      </c>
      <c r="D97" s="47" t="s">
        <v>40</v>
      </c>
      <c r="E97" s="47" t="s">
        <v>40</v>
      </c>
      <c r="F97" s="47" t="s">
        <v>40</v>
      </c>
      <c r="G97" s="47" t="s">
        <v>295</v>
      </c>
      <c r="H97" s="47" t="s">
        <v>295</v>
      </c>
      <c r="I97" s="47" t="s">
        <v>40</v>
      </c>
      <c r="J97" s="47" t="s">
        <v>40</v>
      </c>
      <c r="K97" s="47" t="s">
        <v>40</v>
      </c>
      <c r="L97" s="3" t="s">
        <v>295</v>
      </c>
      <c r="M97" s="52">
        <v>13.636363636363637</v>
      </c>
      <c r="N97" s="52">
        <v>13.529411764705882</v>
      </c>
      <c r="O97" s="52">
        <v>10</v>
      </c>
      <c r="P97" s="4">
        <v>1</v>
      </c>
      <c r="Q97" s="52">
        <v>16.8</v>
      </c>
      <c r="R97" s="4">
        <v>4</v>
      </c>
      <c r="S97" s="4">
        <v>0</v>
      </c>
      <c r="T97" s="52">
        <v>6</v>
      </c>
      <c r="U97" s="52">
        <v>7.333333333333333</v>
      </c>
      <c r="V97" s="4">
        <v>5</v>
      </c>
      <c r="W97" s="54">
        <f t="shared" si="0"/>
        <v>77.29910873440285</v>
      </c>
      <c r="X97" s="135" t="s">
        <v>307</v>
      </c>
      <c r="Y97" s="39" t="s">
        <v>16</v>
      </c>
      <c r="Z97" s="145"/>
      <c r="AA97" s="57">
        <f t="shared" si="10"/>
        <v>23.529411764705884</v>
      </c>
    </row>
    <row r="98" spans="1:30" ht="41.25" customHeight="1" x14ac:dyDescent="0.2">
      <c r="A98" s="82">
        <v>55</v>
      </c>
      <c r="B98" s="46" t="s">
        <v>107</v>
      </c>
      <c r="C98" s="46" t="s">
        <v>189</v>
      </c>
      <c r="D98" s="47" t="s">
        <v>295</v>
      </c>
      <c r="E98" s="47" t="s">
        <v>295</v>
      </c>
      <c r="F98" s="47" t="s">
        <v>296</v>
      </c>
      <c r="G98" s="47" t="s">
        <v>295</v>
      </c>
      <c r="H98" s="47" t="s">
        <v>295</v>
      </c>
      <c r="I98" s="47" t="s">
        <v>295</v>
      </c>
      <c r="J98" s="47" t="s">
        <v>295</v>
      </c>
      <c r="K98" s="47" t="s">
        <v>295</v>
      </c>
      <c r="L98" s="3" t="s">
        <v>295</v>
      </c>
      <c r="M98" s="52">
        <v>7.5</v>
      </c>
      <c r="N98" s="52">
        <v>13.75</v>
      </c>
      <c r="O98" s="52">
        <v>9.3333333333333339</v>
      </c>
      <c r="P98" s="4">
        <v>10</v>
      </c>
      <c r="Q98" s="52">
        <v>12</v>
      </c>
      <c r="R98" s="4">
        <v>4</v>
      </c>
      <c r="S98" s="4">
        <v>0</v>
      </c>
      <c r="T98" s="52">
        <v>8</v>
      </c>
      <c r="U98" s="52">
        <v>7.333333333333333</v>
      </c>
      <c r="V98" s="4">
        <v>5</v>
      </c>
      <c r="W98" s="54">
        <f>SUM(M98:V98)</f>
        <v>76.916666666666671</v>
      </c>
      <c r="X98" s="133"/>
      <c r="Y98" s="39" t="s">
        <v>16</v>
      </c>
      <c r="Z98" s="145"/>
      <c r="AA98" s="57">
        <f t="shared" si="10"/>
        <v>23.083333333333336</v>
      </c>
    </row>
    <row r="99" spans="1:30" ht="41.25" customHeight="1" x14ac:dyDescent="0.2">
      <c r="A99" s="82">
        <v>56</v>
      </c>
      <c r="B99" s="46" t="s">
        <v>115</v>
      </c>
      <c r="C99" s="46" t="s">
        <v>188</v>
      </c>
      <c r="D99" s="47" t="s">
        <v>40</v>
      </c>
      <c r="E99" s="47" t="s">
        <v>40</v>
      </c>
      <c r="F99" s="47" t="s">
        <v>40</v>
      </c>
      <c r="G99" s="47" t="s">
        <v>295</v>
      </c>
      <c r="H99" s="47" t="s">
        <v>295</v>
      </c>
      <c r="I99" s="47" t="s">
        <v>40</v>
      </c>
      <c r="J99" s="47" t="s">
        <v>40</v>
      </c>
      <c r="K99" s="47" t="s">
        <v>40</v>
      </c>
      <c r="L99" s="3" t="s">
        <v>295</v>
      </c>
      <c r="M99" s="52">
        <v>8.3333333333333339</v>
      </c>
      <c r="N99" s="52">
        <v>13.5</v>
      </c>
      <c r="O99" s="52">
        <v>8.6666666666666661</v>
      </c>
      <c r="P99" s="4">
        <v>8</v>
      </c>
      <c r="Q99" s="52">
        <v>14.4</v>
      </c>
      <c r="R99" s="4">
        <v>4</v>
      </c>
      <c r="S99" s="4">
        <v>0</v>
      </c>
      <c r="T99" s="52">
        <v>7.333333333333333</v>
      </c>
      <c r="U99" s="52">
        <v>8</v>
      </c>
      <c r="V99" s="4">
        <v>5</v>
      </c>
      <c r="W99" s="54">
        <f t="shared" si="0"/>
        <v>77.233333333333334</v>
      </c>
      <c r="X99" s="133"/>
      <c r="Y99" s="39" t="s">
        <v>16</v>
      </c>
      <c r="Z99" s="145"/>
      <c r="AA99" s="57">
        <f t="shared" si="10"/>
        <v>22.166666666666664</v>
      </c>
    </row>
    <row r="100" spans="1:30" ht="41.25" customHeight="1" x14ac:dyDescent="0.2">
      <c r="A100" s="82">
        <v>57</v>
      </c>
      <c r="B100" s="46" t="s">
        <v>115</v>
      </c>
      <c r="C100" s="46" t="s">
        <v>190</v>
      </c>
      <c r="D100" s="47" t="s">
        <v>40</v>
      </c>
      <c r="E100" s="47" t="s">
        <v>40</v>
      </c>
      <c r="F100" s="47" t="s">
        <v>40</v>
      </c>
      <c r="G100" s="47" t="s">
        <v>295</v>
      </c>
      <c r="H100" s="47" t="s">
        <v>295</v>
      </c>
      <c r="I100" s="47" t="s">
        <v>40</v>
      </c>
      <c r="J100" s="47" t="s">
        <v>40</v>
      </c>
      <c r="K100" s="47" t="s">
        <v>40</v>
      </c>
      <c r="L100" s="3" t="s">
        <v>295</v>
      </c>
      <c r="M100" s="52">
        <v>9.545454545454545</v>
      </c>
      <c r="N100" s="52">
        <v>12.5</v>
      </c>
      <c r="O100" s="52">
        <v>7.333333333333333</v>
      </c>
      <c r="P100" s="4">
        <v>8</v>
      </c>
      <c r="Q100" s="52">
        <v>13.2</v>
      </c>
      <c r="R100" s="4">
        <v>4</v>
      </c>
      <c r="S100" s="4">
        <v>0</v>
      </c>
      <c r="T100" s="52">
        <v>8.6666666666666661</v>
      </c>
      <c r="U100" s="52">
        <v>8.6666666666666661</v>
      </c>
      <c r="V100" s="4">
        <v>5</v>
      </c>
      <c r="W100" s="54">
        <f t="shared" si="0"/>
        <v>76.912121212121207</v>
      </c>
      <c r="X100" s="134"/>
      <c r="Y100" s="39" t="s">
        <v>16</v>
      </c>
      <c r="Z100" s="145"/>
      <c r="AA100" s="57">
        <f t="shared" si="10"/>
        <v>19.833333333333332</v>
      </c>
    </row>
    <row r="101" spans="1:30" ht="41.25" customHeight="1" x14ac:dyDescent="0.2">
      <c r="A101" s="82">
        <v>58</v>
      </c>
      <c r="B101" s="46" t="s">
        <v>110</v>
      </c>
      <c r="C101" s="46" t="s">
        <v>184</v>
      </c>
      <c r="D101" s="47" t="s">
        <v>40</v>
      </c>
      <c r="E101" s="47" t="s">
        <v>40</v>
      </c>
      <c r="F101" s="47" t="s">
        <v>40</v>
      </c>
      <c r="G101" s="47" t="s">
        <v>295</v>
      </c>
      <c r="H101" s="47" t="s">
        <v>295</v>
      </c>
      <c r="I101" s="47" t="s">
        <v>40</v>
      </c>
      <c r="J101" s="47" t="s">
        <v>40</v>
      </c>
      <c r="K101" s="47" t="s">
        <v>40</v>
      </c>
      <c r="L101" s="3" t="s">
        <v>295</v>
      </c>
      <c r="M101" s="52">
        <v>11.666666666666666</v>
      </c>
      <c r="N101" s="52">
        <v>13.571428571428571</v>
      </c>
      <c r="O101" s="52">
        <v>9.3333333333333339</v>
      </c>
      <c r="P101" s="4">
        <v>10</v>
      </c>
      <c r="Q101" s="52">
        <v>13.2</v>
      </c>
      <c r="R101" s="4">
        <v>4</v>
      </c>
      <c r="S101" s="4">
        <v>0</v>
      </c>
      <c r="T101" s="52">
        <v>7.333333333333333</v>
      </c>
      <c r="U101" s="52">
        <v>7.333333333333333</v>
      </c>
      <c r="V101" s="4">
        <v>0</v>
      </c>
      <c r="W101" s="54">
        <f t="shared" si="0"/>
        <v>76.438095238095229</v>
      </c>
      <c r="X101" s="135" t="s">
        <v>311</v>
      </c>
      <c r="Y101" s="39" t="s">
        <v>16</v>
      </c>
      <c r="Z101" s="145"/>
      <c r="AA101" s="57">
        <f t="shared" si="10"/>
        <v>22.904761904761905</v>
      </c>
    </row>
    <row r="102" spans="1:30" ht="41.25" customHeight="1" x14ac:dyDescent="0.2">
      <c r="A102" s="82">
        <v>59</v>
      </c>
      <c r="B102" s="46" t="s">
        <v>107</v>
      </c>
      <c r="C102" s="46" t="s">
        <v>194</v>
      </c>
      <c r="D102" s="47" t="s">
        <v>295</v>
      </c>
      <c r="E102" s="47" t="s">
        <v>295</v>
      </c>
      <c r="F102" s="47" t="s">
        <v>296</v>
      </c>
      <c r="G102" s="47" t="s">
        <v>295</v>
      </c>
      <c r="H102" s="47" t="s">
        <v>295</v>
      </c>
      <c r="I102" s="47" t="s">
        <v>295</v>
      </c>
      <c r="J102" s="47" t="s">
        <v>295</v>
      </c>
      <c r="K102" s="47" t="s">
        <v>295</v>
      </c>
      <c r="L102" s="3" t="s">
        <v>295</v>
      </c>
      <c r="M102" s="52">
        <v>14.285714285714286</v>
      </c>
      <c r="N102" s="52">
        <v>14.375</v>
      </c>
      <c r="O102" s="52">
        <v>7.333333333333333</v>
      </c>
      <c r="P102" s="4">
        <v>10</v>
      </c>
      <c r="Q102" s="52">
        <v>9.6</v>
      </c>
      <c r="R102" s="4">
        <v>4</v>
      </c>
      <c r="S102" s="4">
        <v>0</v>
      </c>
      <c r="T102" s="52">
        <v>4.666666666666667</v>
      </c>
      <c r="U102" s="52">
        <v>6.666666666666667</v>
      </c>
      <c r="V102" s="4">
        <v>5</v>
      </c>
      <c r="W102" s="54">
        <f>SUM(M102:V102)</f>
        <v>75.927380952380958</v>
      </c>
      <c r="X102" s="133"/>
      <c r="Y102" s="39" t="s">
        <v>16</v>
      </c>
      <c r="Z102" s="145"/>
      <c r="AA102" s="57">
        <f t="shared" si="10"/>
        <v>21.708333333333332</v>
      </c>
    </row>
    <row r="103" spans="1:30" ht="41.25" customHeight="1" x14ac:dyDescent="0.2">
      <c r="A103" s="82">
        <v>60</v>
      </c>
      <c r="B103" s="46" t="s">
        <v>105</v>
      </c>
      <c r="C103" s="46" t="s">
        <v>193</v>
      </c>
      <c r="D103" s="47" t="s">
        <v>40</v>
      </c>
      <c r="E103" s="47" t="s">
        <v>40</v>
      </c>
      <c r="F103" s="47" t="s">
        <v>295</v>
      </c>
      <c r="G103" s="47" t="s">
        <v>295</v>
      </c>
      <c r="H103" s="47" t="s">
        <v>295</v>
      </c>
      <c r="I103" s="47" t="s">
        <v>40</v>
      </c>
      <c r="J103" s="47" t="s">
        <v>40</v>
      </c>
      <c r="K103" s="47" t="s">
        <v>40</v>
      </c>
      <c r="L103" s="3" t="s">
        <v>295</v>
      </c>
      <c r="M103" s="52">
        <v>11</v>
      </c>
      <c r="N103" s="52">
        <v>13.333333333333334</v>
      </c>
      <c r="O103" s="52">
        <v>7.333333333333333</v>
      </c>
      <c r="P103" s="4">
        <v>10</v>
      </c>
      <c r="Q103" s="52">
        <v>9.6</v>
      </c>
      <c r="R103" s="4">
        <v>4</v>
      </c>
      <c r="S103" s="4">
        <v>0</v>
      </c>
      <c r="T103" s="52">
        <v>8.6666666666666661</v>
      </c>
      <c r="U103" s="52">
        <v>7.333333333333333</v>
      </c>
      <c r="V103" s="4">
        <v>5</v>
      </c>
      <c r="W103" s="54">
        <f>SUM(M103:V103)</f>
        <v>76.266666666666666</v>
      </c>
      <c r="X103" s="133"/>
      <c r="Y103" s="39" t="s">
        <v>16</v>
      </c>
      <c r="Z103" s="145"/>
      <c r="AA103" s="57">
        <f t="shared" si="10"/>
        <v>20.666666666666668</v>
      </c>
    </row>
    <row r="104" spans="1:30" ht="41.25" customHeight="1" x14ac:dyDescent="0.2">
      <c r="A104" s="82">
        <v>61</v>
      </c>
      <c r="B104" s="46" t="s">
        <v>108</v>
      </c>
      <c r="C104" s="46" t="s">
        <v>192</v>
      </c>
      <c r="D104" s="47" t="s">
        <v>40</v>
      </c>
      <c r="E104" s="47" t="s">
        <v>40</v>
      </c>
      <c r="F104" s="47" t="s">
        <v>40</v>
      </c>
      <c r="G104" s="47" t="s">
        <v>295</v>
      </c>
      <c r="H104" s="47" t="s">
        <v>295</v>
      </c>
      <c r="I104" s="47" t="s">
        <v>40</v>
      </c>
      <c r="J104" s="47" t="s">
        <v>40</v>
      </c>
      <c r="K104" s="47" t="s">
        <v>40</v>
      </c>
      <c r="L104" s="3" t="s">
        <v>295</v>
      </c>
      <c r="M104" s="52">
        <v>10</v>
      </c>
      <c r="N104" s="48">
        <v>12.142857142857142</v>
      </c>
      <c r="O104" s="48">
        <v>8</v>
      </c>
      <c r="P104" s="4">
        <v>10</v>
      </c>
      <c r="Q104" s="52">
        <v>16.8</v>
      </c>
      <c r="R104" s="4">
        <v>4</v>
      </c>
      <c r="S104" s="4">
        <v>0</v>
      </c>
      <c r="T104" s="52">
        <v>8</v>
      </c>
      <c r="U104" s="52">
        <v>7.333333333333333</v>
      </c>
      <c r="V104" s="4">
        <v>0</v>
      </c>
      <c r="W104" s="54">
        <f>SUM(M104:V104)</f>
        <v>76.276190476190465</v>
      </c>
      <c r="X104" s="133"/>
      <c r="Y104" s="39" t="s">
        <v>16</v>
      </c>
      <c r="Z104" s="145"/>
      <c r="AA104" s="57">
        <f>N104+O104</f>
        <v>20.142857142857142</v>
      </c>
      <c r="AB104" s="57">
        <f>Q104+R104+S104</f>
        <v>20.8</v>
      </c>
    </row>
    <row r="105" spans="1:30" ht="41.25" customHeight="1" x14ac:dyDescent="0.2">
      <c r="A105" s="82">
        <v>62</v>
      </c>
      <c r="B105" s="46" t="s">
        <v>108</v>
      </c>
      <c r="C105" s="46" t="s">
        <v>196</v>
      </c>
      <c r="D105" s="47" t="s">
        <v>40</v>
      </c>
      <c r="E105" s="47" t="s">
        <v>40</v>
      </c>
      <c r="F105" s="47" t="s">
        <v>40</v>
      </c>
      <c r="G105" s="47" t="s">
        <v>295</v>
      </c>
      <c r="H105" s="47" t="s">
        <v>295</v>
      </c>
      <c r="I105" s="47" t="s">
        <v>40</v>
      </c>
      <c r="J105" s="47" t="s">
        <v>40</v>
      </c>
      <c r="K105" s="47" t="s">
        <v>40</v>
      </c>
      <c r="L105" s="3" t="s">
        <v>295</v>
      </c>
      <c r="M105" s="52">
        <v>12.5</v>
      </c>
      <c r="N105" s="52">
        <v>11.578947368421053</v>
      </c>
      <c r="O105" s="52">
        <v>8.6666666666666661</v>
      </c>
      <c r="P105" s="4">
        <v>10</v>
      </c>
      <c r="Q105" s="52">
        <v>15.6</v>
      </c>
      <c r="R105" s="4">
        <v>4</v>
      </c>
      <c r="S105" s="4">
        <v>0</v>
      </c>
      <c r="T105" s="52">
        <v>6.666666666666667</v>
      </c>
      <c r="U105" s="52">
        <v>6.666666666666667</v>
      </c>
      <c r="V105" s="4">
        <v>0</v>
      </c>
      <c r="W105" s="54">
        <f>SUM(M105:V105)</f>
        <v>75.678947368421063</v>
      </c>
      <c r="X105" s="133"/>
      <c r="Y105" s="39" t="s">
        <v>16</v>
      </c>
      <c r="Z105" s="145"/>
      <c r="AA105" s="57">
        <f t="shared" si="10"/>
        <v>20.245614035087719</v>
      </c>
      <c r="AB105" s="57">
        <f>Q105+R105+S105</f>
        <v>19.600000000000001</v>
      </c>
    </row>
    <row r="106" spans="1:30" ht="41.25" customHeight="1" x14ac:dyDescent="0.2">
      <c r="A106" s="82">
        <v>63</v>
      </c>
      <c r="B106" s="46" t="s">
        <v>110</v>
      </c>
      <c r="C106" s="46" t="s">
        <v>195</v>
      </c>
      <c r="D106" s="47" t="s">
        <v>40</v>
      </c>
      <c r="E106" s="47" t="s">
        <v>40</v>
      </c>
      <c r="F106" s="47" t="s">
        <v>40</v>
      </c>
      <c r="G106" s="47" t="s">
        <v>295</v>
      </c>
      <c r="H106" s="47" t="s">
        <v>295</v>
      </c>
      <c r="I106" s="47" t="s">
        <v>40</v>
      </c>
      <c r="J106" s="47" t="s">
        <v>40</v>
      </c>
      <c r="K106" s="47" t="s">
        <v>40</v>
      </c>
      <c r="L106" s="3" t="s">
        <v>295</v>
      </c>
      <c r="M106" s="52">
        <v>13.75</v>
      </c>
      <c r="N106" s="52">
        <v>12.222222222222221</v>
      </c>
      <c r="O106" s="52">
        <v>8</v>
      </c>
      <c r="P106" s="4">
        <v>10</v>
      </c>
      <c r="Q106" s="52">
        <v>13.2</v>
      </c>
      <c r="R106" s="4">
        <v>4</v>
      </c>
      <c r="S106" s="4">
        <v>0</v>
      </c>
      <c r="T106" s="52">
        <v>7.333333333333333</v>
      </c>
      <c r="U106" s="52">
        <v>7.333333333333333</v>
      </c>
      <c r="V106" s="4">
        <v>0</v>
      </c>
      <c r="W106" s="54">
        <f>SUM(M106:V106)</f>
        <v>75.838888888888874</v>
      </c>
      <c r="X106" s="133"/>
      <c r="Y106" s="39" t="s">
        <v>16</v>
      </c>
      <c r="Z106" s="145"/>
      <c r="AA106" s="57">
        <f t="shared" si="10"/>
        <v>20.222222222222221</v>
      </c>
      <c r="AB106" s="57">
        <f>Q106+R106+S106</f>
        <v>17.2</v>
      </c>
    </row>
    <row r="107" spans="1:30" ht="41.25" customHeight="1" x14ac:dyDescent="0.2">
      <c r="A107" s="82">
        <v>64</v>
      </c>
      <c r="B107" s="46" t="s">
        <v>107</v>
      </c>
      <c r="C107" s="46" t="s">
        <v>191</v>
      </c>
      <c r="D107" s="47" t="s">
        <v>295</v>
      </c>
      <c r="E107" s="47" t="s">
        <v>295</v>
      </c>
      <c r="F107" s="47" t="s">
        <v>296</v>
      </c>
      <c r="G107" s="47" t="s">
        <v>295</v>
      </c>
      <c r="H107" s="47" t="s">
        <v>295</v>
      </c>
      <c r="I107" s="47" t="s">
        <v>295</v>
      </c>
      <c r="J107" s="47" t="s">
        <v>295</v>
      </c>
      <c r="K107" s="47" t="s">
        <v>295</v>
      </c>
      <c r="L107" s="3" t="s">
        <v>295</v>
      </c>
      <c r="M107" s="52">
        <v>13</v>
      </c>
      <c r="N107" s="52">
        <v>13.75</v>
      </c>
      <c r="O107" s="52">
        <v>6.666666666666667</v>
      </c>
      <c r="P107" s="4">
        <v>10</v>
      </c>
      <c r="Q107" s="52">
        <v>12</v>
      </c>
      <c r="R107" s="4">
        <v>4</v>
      </c>
      <c r="S107" s="4">
        <v>0</v>
      </c>
      <c r="T107" s="52">
        <v>6</v>
      </c>
      <c r="U107" s="52">
        <v>6</v>
      </c>
      <c r="V107" s="4">
        <v>5</v>
      </c>
      <c r="W107" s="54">
        <f t="shared" si="0"/>
        <v>76.416666666666657</v>
      </c>
      <c r="X107" s="133"/>
      <c r="Y107" s="39" t="s">
        <v>16</v>
      </c>
      <c r="Z107" s="145"/>
      <c r="AA107" s="57">
        <f>N107+O107</f>
        <v>20.416666666666668</v>
      </c>
      <c r="AB107" s="57">
        <f t="shared" ref="AB107:AB108" si="12">Q107+R107+S107</f>
        <v>16</v>
      </c>
      <c r="AC107" s="57">
        <f>M107</f>
        <v>13</v>
      </c>
      <c r="AD107" s="56">
        <f>P107</f>
        <v>10</v>
      </c>
    </row>
    <row r="108" spans="1:30" ht="41.25" customHeight="1" x14ac:dyDescent="0.2">
      <c r="A108" s="82">
        <v>65</v>
      </c>
      <c r="B108" s="46" t="s">
        <v>115</v>
      </c>
      <c r="C108" s="46" t="s">
        <v>169</v>
      </c>
      <c r="D108" s="47" t="s">
        <v>40</v>
      </c>
      <c r="E108" s="47" t="s">
        <v>40</v>
      </c>
      <c r="F108" s="47" t="s">
        <v>40</v>
      </c>
      <c r="G108" s="47" t="s">
        <v>295</v>
      </c>
      <c r="H108" s="47" t="s">
        <v>295</v>
      </c>
      <c r="I108" s="47" t="s">
        <v>40</v>
      </c>
      <c r="J108" s="47" t="s">
        <v>40</v>
      </c>
      <c r="K108" s="47" t="s">
        <v>40</v>
      </c>
      <c r="L108" s="3" t="s">
        <v>295</v>
      </c>
      <c r="M108" s="52">
        <v>13.333333333333334</v>
      </c>
      <c r="N108" s="52">
        <v>14</v>
      </c>
      <c r="O108" s="52">
        <v>6</v>
      </c>
      <c r="P108" s="4">
        <v>8</v>
      </c>
      <c r="Q108" s="52">
        <v>12</v>
      </c>
      <c r="R108" s="4">
        <v>4</v>
      </c>
      <c r="S108" s="4">
        <v>0</v>
      </c>
      <c r="T108" s="52">
        <v>6.666666666666667</v>
      </c>
      <c r="U108" s="52">
        <v>7.333333333333333</v>
      </c>
      <c r="V108" s="4">
        <v>5</v>
      </c>
      <c r="W108" s="54">
        <f t="shared" si="0"/>
        <v>76.333333333333329</v>
      </c>
      <c r="X108" s="133"/>
      <c r="Y108" s="39" t="s">
        <v>16</v>
      </c>
      <c r="Z108" s="145"/>
      <c r="AA108" s="57">
        <f>N108+O108</f>
        <v>20</v>
      </c>
      <c r="AB108" s="57">
        <f t="shared" si="12"/>
        <v>16</v>
      </c>
      <c r="AC108" s="57">
        <f>M108</f>
        <v>13.333333333333334</v>
      </c>
      <c r="AD108" s="56">
        <f>P108</f>
        <v>8</v>
      </c>
    </row>
    <row r="109" spans="1:30" ht="41.25" customHeight="1" x14ac:dyDescent="0.2">
      <c r="A109" s="82">
        <v>66</v>
      </c>
      <c r="B109" s="46" t="s">
        <v>110</v>
      </c>
      <c r="C109" s="46" t="s">
        <v>193</v>
      </c>
      <c r="D109" s="47" t="s">
        <v>40</v>
      </c>
      <c r="E109" s="47" t="s">
        <v>40</v>
      </c>
      <c r="F109" s="47" t="s">
        <v>40</v>
      </c>
      <c r="G109" s="47" t="s">
        <v>295</v>
      </c>
      <c r="H109" s="47" t="s">
        <v>295</v>
      </c>
      <c r="I109" s="47" t="s">
        <v>40</v>
      </c>
      <c r="J109" s="47" t="s">
        <v>40</v>
      </c>
      <c r="K109" s="47" t="s">
        <v>40</v>
      </c>
      <c r="L109" s="3" t="s">
        <v>295</v>
      </c>
      <c r="M109" s="52">
        <v>15</v>
      </c>
      <c r="N109" s="52">
        <v>12.5</v>
      </c>
      <c r="O109" s="52">
        <v>4</v>
      </c>
      <c r="P109" s="4">
        <v>10</v>
      </c>
      <c r="Q109" s="52">
        <v>10.8</v>
      </c>
      <c r="R109" s="4">
        <v>4</v>
      </c>
      <c r="S109" s="4">
        <v>0</v>
      </c>
      <c r="T109" s="52">
        <v>6.666666666666667</v>
      </c>
      <c r="U109" s="52">
        <v>8</v>
      </c>
      <c r="V109" s="4">
        <v>5</v>
      </c>
      <c r="W109" s="54">
        <f>SUM(M109:V109)</f>
        <v>75.966666666666669</v>
      </c>
      <c r="X109" s="134"/>
      <c r="Y109" s="39" t="s">
        <v>16</v>
      </c>
      <c r="Z109" s="145"/>
      <c r="AA109" s="57">
        <f t="shared" si="10"/>
        <v>16.5</v>
      </c>
    </row>
    <row r="110" spans="1:30" ht="41.25" customHeight="1" x14ac:dyDescent="0.2">
      <c r="A110" s="82">
        <v>67</v>
      </c>
      <c r="B110" s="46" t="s">
        <v>107</v>
      </c>
      <c r="C110" s="46" t="s">
        <v>198</v>
      </c>
      <c r="D110" s="47" t="s">
        <v>295</v>
      </c>
      <c r="E110" s="47" t="s">
        <v>295</v>
      </c>
      <c r="F110" s="47" t="s">
        <v>296</v>
      </c>
      <c r="G110" s="47" t="s">
        <v>295</v>
      </c>
      <c r="H110" s="47" t="s">
        <v>295</v>
      </c>
      <c r="I110" s="47" t="s">
        <v>295</v>
      </c>
      <c r="J110" s="47" t="s">
        <v>295</v>
      </c>
      <c r="K110" s="47" t="s">
        <v>295</v>
      </c>
      <c r="L110" s="3" t="s">
        <v>295</v>
      </c>
      <c r="M110" s="52">
        <v>9.1666666666666661</v>
      </c>
      <c r="N110" s="52">
        <v>12.368421052631579</v>
      </c>
      <c r="O110" s="52">
        <v>8</v>
      </c>
      <c r="P110" s="4">
        <v>10</v>
      </c>
      <c r="Q110" s="52">
        <v>14.4</v>
      </c>
      <c r="R110" s="4">
        <v>4</v>
      </c>
      <c r="S110" s="4">
        <v>0</v>
      </c>
      <c r="T110" s="52">
        <v>4.666666666666667</v>
      </c>
      <c r="U110" s="52">
        <v>7.333333333333333</v>
      </c>
      <c r="V110" s="4">
        <v>5</v>
      </c>
      <c r="W110" s="54">
        <f t="shared" ref="W110:W173" si="13">SUM(M110:V110)</f>
        <v>74.935087719298238</v>
      </c>
      <c r="X110" s="135" t="s">
        <v>310</v>
      </c>
      <c r="Y110" s="39" t="s">
        <v>16</v>
      </c>
      <c r="Z110" s="145"/>
      <c r="AA110" s="57">
        <f t="shared" si="10"/>
        <v>20.368421052631579</v>
      </c>
      <c r="AB110" s="57">
        <f t="shared" ref="AB110:AB124" si="14">Q110+R110+S110</f>
        <v>18.399999999999999</v>
      </c>
    </row>
    <row r="111" spans="1:30" ht="41.25" customHeight="1" x14ac:dyDescent="0.2">
      <c r="A111" s="82">
        <v>68</v>
      </c>
      <c r="B111" s="46" t="s">
        <v>106</v>
      </c>
      <c r="C111" s="46" t="s">
        <v>199</v>
      </c>
      <c r="D111" s="47" t="s">
        <v>40</v>
      </c>
      <c r="E111" s="47" t="s">
        <v>40</v>
      </c>
      <c r="F111" s="47" t="s">
        <v>40</v>
      </c>
      <c r="G111" s="47" t="s">
        <v>295</v>
      </c>
      <c r="H111" s="47" t="s">
        <v>295</v>
      </c>
      <c r="I111" s="47" t="s">
        <v>40</v>
      </c>
      <c r="J111" s="47" t="s">
        <v>40</v>
      </c>
      <c r="K111" s="47" t="s">
        <v>40</v>
      </c>
      <c r="L111" s="3" t="s">
        <v>295</v>
      </c>
      <c r="M111" s="52">
        <v>15</v>
      </c>
      <c r="N111" s="52">
        <v>13.75</v>
      </c>
      <c r="O111" s="52">
        <v>6</v>
      </c>
      <c r="P111" s="4">
        <v>10</v>
      </c>
      <c r="Q111" s="52">
        <v>4.8</v>
      </c>
      <c r="R111" s="4">
        <v>4</v>
      </c>
      <c r="S111" s="4">
        <v>0</v>
      </c>
      <c r="T111" s="52">
        <v>8.6666666666666661</v>
      </c>
      <c r="U111" s="52">
        <v>7.333333333333333</v>
      </c>
      <c r="V111" s="4">
        <v>5</v>
      </c>
      <c r="W111" s="54">
        <f t="shared" si="13"/>
        <v>74.55</v>
      </c>
      <c r="X111" s="133"/>
      <c r="Y111" s="39" t="s">
        <v>16</v>
      </c>
      <c r="Z111" s="145"/>
      <c r="AA111" s="57">
        <f t="shared" si="10"/>
        <v>19.75</v>
      </c>
      <c r="AB111" s="57">
        <f t="shared" si="14"/>
        <v>8.8000000000000007</v>
      </c>
    </row>
    <row r="112" spans="1:30" ht="41.25" customHeight="1" x14ac:dyDescent="0.2">
      <c r="A112" s="82">
        <v>69</v>
      </c>
      <c r="B112" s="46" t="s">
        <v>106</v>
      </c>
      <c r="C112" s="46" t="s">
        <v>197</v>
      </c>
      <c r="D112" s="47" t="s">
        <v>40</v>
      </c>
      <c r="E112" s="47" t="s">
        <v>40</v>
      </c>
      <c r="F112" s="47" t="s">
        <v>40</v>
      </c>
      <c r="G112" s="47" t="s">
        <v>295</v>
      </c>
      <c r="H112" s="47" t="s">
        <v>295</v>
      </c>
      <c r="I112" s="47" t="s">
        <v>40</v>
      </c>
      <c r="J112" s="47" t="s">
        <v>40</v>
      </c>
      <c r="K112" s="47" t="s">
        <v>40</v>
      </c>
      <c r="L112" s="3" t="s">
        <v>295</v>
      </c>
      <c r="M112" s="52">
        <v>9.375</v>
      </c>
      <c r="N112" s="52">
        <v>10</v>
      </c>
      <c r="O112" s="52">
        <v>6</v>
      </c>
      <c r="P112" s="4">
        <v>10</v>
      </c>
      <c r="Q112" s="52">
        <v>16.8</v>
      </c>
      <c r="R112" s="4">
        <v>4</v>
      </c>
      <c r="S112" s="4">
        <v>3</v>
      </c>
      <c r="T112" s="52">
        <v>8</v>
      </c>
      <c r="U112" s="52">
        <v>8</v>
      </c>
      <c r="V112" s="4">
        <v>0</v>
      </c>
      <c r="W112" s="54">
        <f>SUM(M112:V112)</f>
        <v>75.174999999999997</v>
      </c>
      <c r="X112" s="134"/>
      <c r="Y112" s="39" t="s">
        <v>16</v>
      </c>
      <c r="Z112" s="145"/>
      <c r="AA112" s="57">
        <f t="shared" si="10"/>
        <v>16</v>
      </c>
      <c r="AB112" s="57"/>
    </row>
    <row r="113" spans="1:31" ht="41.25" customHeight="1" x14ac:dyDescent="0.2">
      <c r="A113" s="82">
        <v>70</v>
      </c>
      <c r="B113" s="46" t="s">
        <v>110</v>
      </c>
      <c r="C113" s="46" t="s">
        <v>204</v>
      </c>
      <c r="D113" s="47" t="s">
        <v>40</v>
      </c>
      <c r="E113" s="47" t="s">
        <v>40</v>
      </c>
      <c r="F113" s="47" t="s">
        <v>40</v>
      </c>
      <c r="G113" s="47" t="s">
        <v>295</v>
      </c>
      <c r="H113" s="47" t="s">
        <v>295</v>
      </c>
      <c r="I113" s="47" t="s">
        <v>40</v>
      </c>
      <c r="J113" s="47" t="s">
        <v>40</v>
      </c>
      <c r="K113" s="47" t="s">
        <v>40</v>
      </c>
      <c r="L113" s="3" t="s">
        <v>295</v>
      </c>
      <c r="M113" s="52">
        <v>10</v>
      </c>
      <c r="N113" s="52">
        <v>12</v>
      </c>
      <c r="O113" s="52">
        <v>9.3333333333333339</v>
      </c>
      <c r="P113" s="4">
        <v>10</v>
      </c>
      <c r="Q113" s="52">
        <v>14.4</v>
      </c>
      <c r="R113" s="4">
        <v>4</v>
      </c>
      <c r="S113" s="4">
        <v>0</v>
      </c>
      <c r="T113" s="52">
        <v>6.666666666666667</v>
      </c>
      <c r="U113" s="52">
        <v>7.333333333333333</v>
      </c>
      <c r="V113" s="4">
        <v>0</v>
      </c>
      <c r="W113" s="54">
        <f t="shared" ref="W113" si="15">SUM(M113:V113)</f>
        <v>73.733333333333334</v>
      </c>
      <c r="X113" s="135" t="s">
        <v>305</v>
      </c>
      <c r="Y113" s="41" t="s">
        <v>16</v>
      </c>
      <c r="Z113" s="145"/>
      <c r="AA113" s="57">
        <f t="shared" si="10"/>
        <v>21.333333333333336</v>
      </c>
      <c r="AB113" s="57"/>
    </row>
    <row r="114" spans="1:31" ht="41.25" customHeight="1" x14ac:dyDescent="0.2">
      <c r="A114" s="82">
        <v>71</v>
      </c>
      <c r="B114" s="46" t="s">
        <v>107</v>
      </c>
      <c r="C114" s="46" t="s">
        <v>202</v>
      </c>
      <c r="D114" s="47" t="s">
        <v>295</v>
      </c>
      <c r="E114" s="47" t="s">
        <v>295</v>
      </c>
      <c r="F114" s="47" t="s">
        <v>295</v>
      </c>
      <c r="G114" s="47" t="s">
        <v>295</v>
      </c>
      <c r="H114" s="47" t="s">
        <v>295</v>
      </c>
      <c r="I114" s="47" t="s">
        <v>295</v>
      </c>
      <c r="J114" s="47" t="s">
        <v>295</v>
      </c>
      <c r="K114" s="47" t="s">
        <v>295</v>
      </c>
      <c r="L114" s="3" t="s">
        <v>295</v>
      </c>
      <c r="M114" s="52">
        <v>8.5714285714285712</v>
      </c>
      <c r="N114" s="52">
        <v>11.875</v>
      </c>
      <c r="O114" s="52">
        <v>8</v>
      </c>
      <c r="P114" s="4">
        <v>10</v>
      </c>
      <c r="Q114" s="52">
        <v>12</v>
      </c>
      <c r="R114" s="4">
        <v>4</v>
      </c>
      <c r="S114" s="4">
        <v>0</v>
      </c>
      <c r="T114" s="52">
        <v>7.333333333333333</v>
      </c>
      <c r="U114" s="52">
        <v>7.333333333333333</v>
      </c>
      <c r="V114" s="4">
        <v>5</v>
      </c>
      <c r="W114" s="54">
        <f>SUM(M114:V114)</f>
        <v>74.113095238095241</v>
      </c>
      <c r="X114" s="133"/>
      <c r="Y114" s="39" t="s">
        <v>16</v>
      </c>
      <c r="Z114" s="145"/>
      <c r="AA114" s="57">
        <f t="shared" si="10"/>
        <v>19.875</v>
      </c>
      <c r="AB114" s="57">
        <f t="shared" si="14"/>
        <v>16</v>
      </c>
      <c r="AC114" s="57">
        <f t="shared" ref="AC114:AC115" si="16">M114</f>
        <v>8.5714285714285712</v>
      </c>
    </row>
    <row r="115" spans="1:31" ht="41.25" customHeight="1" x14ac:dyDescent="0.2">
      <c r="A115" s="82">
        <v>72</v>
      </c>
      <c r="B115" s="46" t="s">
        <v>114</v>
      </c>
      <c r="C115" s="46" t="s">
        <v>169</v>
      </c>
      <c r="D115" s="47" t="s">
        <v>40</v>
      </c>
      <c r="E115" s="47" t="s">
        <v>40</v>
      </c>
      <c r="F115" s="47" t="s">
        <v>40</v>
      </c>
      <c r="G115" s="47" t="s">
        <v>295</v>
      </c>
      <c r="H115" s="47" t="s">
        <v>295</v>
      </c>
      <c r="I115" s="47" t="s">
        <v>40</v>
      </c>
      <c r="J115" s="47" t="s">
        <v>40</v>
      </c>
      <c r="K115" s="47" t="s">
        <v>40</v>
      </c>
      <c r="L115" s="3" t="s">
        <v>295</v>
      </c>
      <c r="M115" s="52">
        <v>8.3333333333333339</v>
      </c>
      <c r="N115" s="52">
        <v>11.666666666666666</v>
      </c>
      <c r="O115" s="52">
        <v>8</v>
      </c>
      <c r="P115" s="4">
        <v>10</v>
      </c>
      <c r="Q115" s="52">
        <v>12</v>
      </c>
      <c r="R115" s="4">
        <v>4</v>
      </c>
      <c r="S115" s="4">
        <v>0</v>
      </c>
      <c r="T115" s="52">
        <v>10</v>
      </c>
      <c r="U115" s="52">
        <v>5.333333333333333</v>
      </c>
      <c r="V115" s="4">
        <v>5</v>
      </c>
      <c r="W115" s="54">
        <f>SUM(M115:V115)</f>
        <v>74.333333333333329</v>
      </c>
      <c r="X115" s="133"/>
      <c r="Y115" s="39" t="s">
        <v>16</v>
      </c>
      <c r="Z115" s="145"/>
      <c r="AA115" s="57">
        <f t="shared" si="10"/>
        <v>19.666666666666664</v>
      </c>
      <c r="AB115" s="57">
        <f t="shared" si="14"/>
        <v>16</v>
      </c>
      <c r="AC115" s="57">
        <f t="shared" si="16"/>
        <v>8.3333333333333339</v>
      </c>
    </row>
    <row r="116" spans="1:31" ht="41.25" customHeight="1" x14ac:dyDescent="0.2">
      <c r="A116" s="82">
        <v>73</v>
      </c>
      <c r="B116" s="46" t="s">
        <v>117</v>
      </c>
      <c r="C116" s="46" t="s">
        <v>203</v>
      </c>
      <c r="D116" s="47" t="s">
        <v>40</v>
      </c>
      <c r="E116" s="47" t="s">
        <v>40</v>
      </c>
      <c r="F116" s="47" t="s">
        <v>295</v>
      </c>
      <c r="G116" s="47" t="s">
        <v>295</v>
      </c>
      <c r="H116" s="47" t="s">
        <v>295</v>
      </c>
      <c r="I116" s="47" t="s">
        <v>40</v>
      </c>
      <c r="J116" s="47" t="s">
        <v>40</v>
      </c>
      <c r="K116" s="47" t="s">
        <v>40</v>
      </c>
      <c r="L116" s="3" t="s">
        <v>295</v>
      </c>
      <c r="M116" s="52">
        <v>15</v>
      </c>
      <c r="N116" s="52">
        <v>14.166666666666666</v>
      </c>
      <c r="O116" s="52">
        <v>5.333333333333333</v>
      </c>
      <c r="P116" s="4">
        <v>8</v>
      </c>
      <c r="Q116" s="52">
        <v>9.6</v>
      </c>
      <c r="R116" s="4">
        <v>4</v>
      </c>
      <c r="S116" s="4">
        <v>0</v>
      </c>
      <c r="T116" s="52">
        <v>5.333333333333333</v>
      </c>
      <c r="U116" s="52">
        <v>7.333333333333333</v>
      </c>
      <c r="V116" s="4">
        <v>5</v>
      </c>
      <c r="W116" s="54">
        <f t="shared" ref="W116" si="17">SUM(M116:V116)</f>
        <v>73.766666666666666</v>
      </c>
      <c r="X116" s="133"/>
      <c r="Y116" s="41" t="s">
        <v>16</v>
      </c>
      <c r="Z116" s="145"/>
      <c r="AA116" s="57">
        <f t="shared" si="10"/>
        <v>19.5</v>
      </c>
      <c r="AB116" s="57">
        <f t="shared" si="14"/>
        <v>13.6</v>
      </c>
      <c r="AC116" s="57"/>
    </row>
    <row r="117" spans="1:31" ht="41.25" customHeight="1" x14ac:dyDescent="0.2">
      <c r="A117" s="82">
        <v>74</v>
      </c>
      <c r="B117" s="46" t="s">
        <v>116</v>
      </c>
      <c r="C117" s="46" t="s">
        <v>201</v>
      </c>
      <c r="D117" s="47" t="s">
        <v>40</v>
      </c>
      <c r="E117" s="47" t="s">
        <v>40</v>
      </c>
      <c r="F117" s="47" t="s">
        <v>40</v>
      </c>
      <c r="G117" s="47" t="s">
        <v>295</v>
      </c>
      <c r="H117" s="47" t="s">
        <v>295</v>
      </c>
      <c r="I117" s="47" t="s">
        <v>40</v>
      </c>
      <c r="J117" s="47" t="s">
        <v>40</v>
      </c>
      <c r="K117" s="47" t="s">
        <v>40</v>
      </c>
      <c r="L117" s="3" t="s">
        <v>295</v>
      </c>
      <c r="M117" s="52">
        <v>10</v>
      </c>
      <c r="N117" s="52">
        <v>12.5</v>
      </c>
      <c r="O117" s="52">
        <v>6.666666666666667</v>
      </c>
      <c r="P117" s="4">
        <v>8</v>
      </c>
      <c r="Q117" s="52">
        <v>12</v>
      </c>
      <c r="R117" s="4">
        <v>4</v>
      </c>
      <c r="S117" s="4">
        <v>0</v>
      </c>
      <c r="T117" s="52">
        <v>8</v>
      </c>
      <c r="U117" s="52">
        <v>8</v>
      </c>
      <c r="V117" s="4">
        <v>5</v>
      </c>
      <c r="W117" s="54">
        <f>SUM(M117:V117)</f>
        <v>74.166666666666671</v>
      </c>
      <c r="X117" s="133"/>
      <c r="Y117" s="39" t="s">
        <v>16</v>
      </c>
      <c r="Z117" s="145"/>
      <c r="AA117" s="57">
        <f t="shared" si="10"/>
        <v>19.166666666666668</v>
      </c>
      <c r="AB117" s="57">
        <f t="shared" si="14"/>
        <v>16</v>
      </c>
      <c r="AC117" s="57"/>
    </row>
    <row r="118" spans="1:31" ht="41.25" customHeight="1" x14ac:dyDescent="0.2">
      <c r="A118" s="82">
        <v>75</v>
      </c>
      <c r="B118" s="46" t="s">
        <v>107</v>
      </c>
      <c r="C118" s="46" t="s">
        <v>205</v>
      </c>
      <c r="D118" s="47" t="s">
        <v>295</v>
      </c>
      <c r="E118" s="47" t="s">
        <v>295</v>
      </c>
      <c r="F118" s="47" t="s">
        <v>295</v>
      </c>
      <c r="G118" s="47" t="s">
        <v>295</v>
      </c>
      <c r="H118" s="47" t="s">
        <v>295</v>
      </c>
      <c r="I118" s="47" t="s">
        <v>295</v>
      </c>
      <c r="J118" s="47" t="s">
        <v>295</v>
      </c>
      <c r="K118" s="47" t="s">
        <v>295</v>
      </c>
      <c r="L118" s="3" t="s">
        <v>295</v>
      </c>
      <c r="M118" s="52">
        <v>11.666666666666666</v>
      </c>
      <c r="N118" s="52">
        <v>12.857142857142858</v>
      </c>
      <c r="O118" s="52">
        <v>6</v>
      </c>
      <c r="P118" s="4">
        <v>10</v>
      </c>
      <c r="Q118" s="52">
        <v>10.8</v>
      </c>
      <c r="R118" s="4">
        <v>4</v>
      </c>
      <c r="S118" s="4">
        <v>0</v>
      </c>
      <c r="T118" s="52">
        <v>6</v>
      </c>
      <c r="U118" s="52">
        <v>7.333333333333333</v>
      </c>
      <c r="V118" s="4">
        <v>5</v>
      </c>
      <c r="W118" s="54">
        <f>SUM(M118:V118)</f>
        <v>73.657142857142858</v>
      </c>
      <c r="X118" s="133"/>
      <c r="Y118" s="39" t="s">
        <v>16</v>
      </c>
      <c r="Z118" s="145"/>
      <c r="AA118" s="57">
        <f t="shared" si="10"/>
        <v>18.857142857142858</v>
      </c>
      <c r="AB118" s="57">
        <f t="shared" si="14"/>
        <v>14.8</v>
      </c>
      <c r="AC118" s="57"/>
    </row>
    <row r="119" spans="1:31" ht="41.25" customHeight="1" x14ac:dyDescent="0.2">
      <c r="A119" s="82">
        <v>76</v>
      </c>
      <c r="B119" s="46" t="s">
        <v>113</v>
      </c>
      <c r="C119" s="46" t="s">
        <v>200</v>
      </c>
      <c r="D119" s="47" t="s">
        <v>40</v>
      </c>
      <c r="E119" s="47" t="s">
        <v>297</v>
      </c>
      <c r="F119" s="47" t="s">
        <v>297</v>
      </c>
      <c r="G119" s="47" t="s">
        <v>295</v>
      </c>
      <c r="H119" s="47" t="s">
        <v>295</v>
      </c>
      <c r="I119" s="47" t="s">
        <v>40</v>
      </c>
      <c r="J119" s="47" t="s">
        <v>40</v>
      </c>
      <c r="K119" s="47" t="s">
        <v>40</v>
      </c>
      <c r="L119" s="3" t="s">
        <v>295</v>
      </c>
      <c r="M119" s="52">
        <v>12.083333333333334</v>
      </c>
      <c r="N119" s="52">
        <v>12</v>
      </c>
      <c r="O119" s="52">
        <v>5.333333333333333</v>
      </c>
      <c r="P119" s="4">
        <v>10</v>
      </c>
      <c r="Q119" s="52">
        <v>12</v>
      </c>
      <c r="R119" s="4">
        <v>4</v>
      </c>
      <c r="S119" s="4">
        <v>0</v>
      </c>
      <c r="T119" s="52">
        <v>8</v>
      </c>
      <c r="U119" s="52">
        <v>6</v>
      </c>
      <c r="V119" s="4">
        <v>5</v>
      </c>
      <c r="W119" s="54">
        <f t="shared" si="13"/>
        <v>74.416666666666671</v>
      </c>
      <c r="X119" s="134"/>
      <c r="Y119" s="39" t="s">
        <v>16</v>
      </c>
      <c r="Z119" s="145"/>
      <c r="AA119" s="57">
        <f t="shared" si="10"/>
        <v>17.333333333333332</v>
      </c>
      <c r="AB119" s="57">
        <f t="shared" si="14"/>
        <v>16</v>
      </c>
      <c r="AC119" s="57">
        <f>M119</f>
        <v>12.083333333333334</v>
      </c>
    </row>
    <row r="120" spans="1:31" ht="41.25" customHeight="1" x14ac:dyDescent="0.2">
      <c r="A120" s="82">
        <v>77</v>
      </c>
      <c r="B120" s="46" t="s">
        <v>107</v>
      </c>
      <c r="C120" s="46" t="s">
        <v>209</v>
      </c>
      <c r="D120" s="47" t="s">
        <v>295</v>
      </c>
      <c r="E120" s="47" t="s">
        <v>295</v>
      </c>
      <c r="F120" s="47" t="s">
        <v>296</v>
      </c>
      <c r="G120" s="47" t="s">
        <v>295</v>
      </c>
      <c r="H120" s="47" t="s">
        <v>295</v>
      </c>
      <c r="I120" s="47" t="s">
        <v>295</v>
      </c>
      <c r="J120" s="47" t="s">
        <v>295</v>
      </c>
      <c r="K120" s="47" t="s">
        <v>295</v>
      </c>
      <c r="L120" s="3" t="s">
        <v>295</v>
      </c>
      <c r="M120" s="52">
        <v>10</v>
      </c>
      <c r="N120" s="52">
        <v>12.857142857142858</v>
      </c>
      <c r="O120" s="52">
        <v>8.6666666666666661</v>
      </c>
      <c r="P120" s="4">
        <v>10</v>
      </c>
      <c r="Q120" s="52">
        <v>12</v>
      </c>
      <c r="R120" s="4">
        <v>4</v>
      </c>
      <c r="S120" s="4">
        <v>0</v>
      </c>
      <c r="T120" s="52">
        <v>8</v>
      </c>
      <c r="U120" s="52">
        <v>7.333333333333333</v>
      </c>
      <c r="V120" s="4">
        <v>0</v>
      </c>
      <c r="W120" s="54">
        <f>SUM(M120:V120)</f>
        <v>72.857142857142847</v>
      </c>
      <c r="X120" s="135" t="s">
        <v>312</v>
      </c>
      <c r="Y120" s="39" t="s">
        <v>16</v>
      </c>
      <c r="Z120" s="145"/>
      <c r="AA120" s="57">
        <f t="shared" ref="AA120" si="18">N120+O120</f>
        <v>21.523809523809526</v>
      </c>
      <c r="AB120" s="57">
        <f t="shared" ref="AB120" si="19">Q120+R120+S120</f>
        <v>16</v>
      </c>
      <c r="AC120" s="57"/>
    </row>
    <row r="121" spans="1:31" ht="41.25" customHeight="1" x14ac:dyDescent="0.2">
      <c r="A121" s="82">
        <v>78</v>
      </c>
      <c r="B121" s="46" t="s">
        <v>107</v>
      </c>
      <c r="C121" s="46" t="s">
        <v>207</v>
      </c>
      <c r="D121" s="47" t="s">
        <v>295</v>
      </c>
      <c r="E121" s="47" t="s">
        <v>295</v>
      </c>
      <c r="F121" s="47" t="s">
        <v>296</v>
      </c>
      <c r="G121" s="47" t="s">
        <v>295</v>
      </c>
      <c r="H121" s="47" t="s">
        <v>295</v>
      </c>
      <c r="I121" s="47" t="s">
        <v>295</v>
      </c>
      <c r="J121" s="47" t="s">
        <v>295</v>
      </c>
      <c r="K121" s="47" t="s">
        <v>295</v>
      </c>
      <c r="L121" s="3" t="s">
        <v>295</v>
      </c>
      <c r="M121" s="52">
        <v>12.5</v>
      </c>
      <c r="N121" s="52">
        <v>12.5</v>
      </c>
      <c r="O121" s="52">
        <v>9.3333333333333339</v>
      </c>
      <c r="P121" s="4">
        <v>10</v>
      </c>
      <c r="Q121" s="52">
        <v>10.8</v>
      </c>
      <c r="R121" s="4">
        <v>4</v>
      </c>
      <c r="S121" s="4">
        <v>0</v>
      </c>
      <c r="T121" s="52">
        <v>8</v>
      </c>
      <c r="U121" s="52">
        <v>6</v>
      </c>
      <c r="V121" s="4">
        <v>0</v>
      </c>
      <c r="W121" s="54">
        <f>SUM(M121:V121)</f>
        <v>73.13333333333334</v>
      </c>
      <c r="X121" s="133"/>
      <c r="Y121" s="39" t="s">
        <v>16</v>
      </c>
      <c r="Z121" s="145"/>
      <c r="AA121" s="57">
        <f t="shared" si="10"/>
        <v>21.833333333333336</v>
      </c>
      <c r="AB121" s="57">
        <f t="shared" si="14"/>
        <v>14.8</v>
      </c>
      <c r="AC121" s="57"/>
    </row>
    <row r="122" spans="1:31" s="97" customFormat="1" ht="41.25" customHeight="1" x14ac:dyDescent="0.2">
      <c r="A122" s="94">
        <v>79</v>
      </c>
      <c r="B122" s="46" t="s">
        <v>107</v>
      </c>
      <c r="C122" s="46" t="s">
        <v>210</v>
      </c>
      <c r="D122" s="47" t="s">
        <v>295</v>
      </c>
      <c r="E122" s="47" t="s">
        <v>295</v>
      </c>
      <c r="F122" s="47" t="s">
        <v>296</v>
      </c>
      <c r="G122" s="47" t="s">
        <v>295</v>
      </c>
      <c r="H122" s="47" t="s">
        <v>295</v>
      </c>
      <c r="I122" s="47" t="s">
        <v>40</v>
      </c>
      <c r="J122" s="47" t="s">
        <v>40</v>
      </c>
      <c r="K122" s="47" t="s">
        <v>40</v>
      </c>
      <c r="L122" s="3" t="s">
        <v>295</v>
      </c>
      <c r="M122" s="52">
        <v>10</v>
      </c>
      <c r="N122" s="52">
        <v>13.125</v>
      </c>
      <c r="O122" s="52">
        <v>6.666666666666667</v>
      </c>
      <c r="P122" s="4">
        <v>10</v>
      </c>
      <c r="Q122" s="52">
        <v>12</v>
      </c>
      <c r="R122" s="4">
        <v>4</v>
      </c>
      <c r="S122" s="4">
        <v>0</v>
      </c>
      <c r="T122" s="52">
        <v>6</v>
      </c>
      <c r="U122" s="52">
        <v>6</v>
      </c>
      <c r="V122" s="4">
        <v>5</v>
      </c>
      <c r="W122" s="54">
        <f t="shared" ref="W122" si="20">SUM(M122:V122)</f>
        <v>72.791666666666671</v>
      </c>
      <c r="X122" s="133"/>
      <c r="Y122" s="83" t="s">
        <v>16</v>
      </c>
      <c r="Z122" s="145"/>
      <c r="AA122" s="95">
        <f t="shared" si="10"/>
        <v>19.791666666666668</v>
      </c>
      <c r="AB122" s="95">
        <f t="shared" si="14"/>
        <v>16</v>
      </c>
      <c r="AC122" s="95">
        <f t="shared" ref="AC122" si="21">M122</f>
        <v>10</v>
      </c>
    </row>
    <row r="123" spans="1:31" ht="41.25" customHeight="1" x14ac:dyDescent="0.2">
      <c r="A123" s="82">
        <v>80</v>
      </c>
      <c r="B123" s="46" t="s">
        <v>108</v>
      </c>
      <c r="C123" s="46" t="s">
        <v>208</v>
      </c>
      <c r="D123" s="47" t="s">
        <v>40</v>
      </c>
      <c r="E123" s="47" t="s">
        <v>40</v>
      </c>
      <c r="F123" s="47" t="s">
        <v>40</v>
      </c>
      <c r="G123" s="47" t="s">
        <v>295</v>
      </c>
      <c r="H123" s="47" t="s">
        <v>295</v>
      </c>
      <c r="I123" s="47" t="s">
        <v>40</v>
      </c>
      <c r="J123" s="47" t="s">
        <v>40</v>
      </c>
      <c r="K123" s="47" t="s">
        <v>40</v>
      </c>
      <c r="L123" s="3" t="s">
        <v>295</v>
      </c>
      <c r="M123" s="52">
        <v>12.5</v>
      </c>
      <c r="N123" s="52">
        <v>12.5</v>
      </c>
      <c r="O123" s="52">
        <v>6.666666666666667</v>
      </c>
      <c r="P123" s="4">
        <v>10</v>
      </c>
      <c r="Q123" s="52">
        <v>12</v>
      </c>
      <c r="R123" s="4">
        <v>4</v>
      </c>
      <c r="S123" s="4">
        <v>0</v>
      </c>
      <c r="T123" s="52">
        <v>8</v>
      </c>
      <c r="U123" s="52">
        <v>7.333333333333333</v>
      </c>
      <c r="V123" s="4">
        <v>0</v>
      </c>
      <c r="W123" s="54">
        <f>SUM(M123:V123)</f>
        <v>73</v>
      </c>
      <c r="X123" s="133"/>
      <c r="Y123" s="39" t="s">
        <v>16</v>
      </c>
      <c r="Z123" s="145"/>
      <c r="AA123" s="57">
        <f t="shared" ref="AA123" si="22">N123+O123</f>
        <v>19.166666666666668</v>
      </c>
      <c r="AB123" s="57">
        <f t="shared" ref="AB123" si="23">Q123+R123+S123</f>
        <v>16</v>
      </c>
      <c r="AC123" s="57">
        <f t="shared" ref="AC123" si="24">M123</f>
        <v>12.5</v>
      </c>
      <c r="AD123" s="56">
        <f>P123</f>
        <v>10</v>
      </c>
      <c r="AE123" s="57">
        <f>T123</f>
        <v>8</v>
      </c>
    </row>
    <row r="124" spans="1:31" ht="60" customHeight="1" x14ac:dyDescent="0.2">
      <c r="A124" s="82">
        <v>81</v>
      </c>
      <c r="B124" s="46" t="s">
        <v>107</v>
      </c>
      <c r="C124" s="46" t="s">
        <v>206</v>
      </c>
      <c r="D124" s="47" t="s">
        <v>295</v>
      </c>
      <c r="E124" s="47" t="s">
        <v>295</v>
      </c>
      <c r="F124" s="47" t="s">
        <v>295</v>
      </c>
      <c r="G124" s="47" t="s">
        <v>295</v>
      </c>
      <c r="H124" s="47" t="s">
        <v>295</v>
      </c>
      <c r="I124" s="47" t="s">
        <v>295</v>
      </c>
      <c r="J124" s="47" t="s">
        <v>295</v>
      </c>
      <c r="K124" s="47" t="s">
        <v>295</v>
      </c>
      <c r="L124" s="3" t="s">
        <v>295</v>
      </c>
      <c r="M124" s="52">
        <v>12.5</v>
      </c>
      <c r="N124" s="52">
        <v>12.5</v>
      </c>
      <c r="O124" s="52">
        <v>6</v>
      </c>
      <c r="P124" s="4">
        <v>10</v>
      </c>
      <c r="Q124" s="52">
        <v>12</v>
      </c>
      <c r="R124" s="4">
        <v>4</v>
      </c>
      <c r="S124" s="4">
        <v>0</v>
      </c>
      <c r="T124" s="52">
        <v>6.666666666666667</v>
      </c>
      <c r="U124" s="52">
        <v>4.666666666666667</v>
      </c>
      <c r="V124" s="4">
        <v>5</v>
      </c>
      <c r="W124" s="54">
        <f t="shared" si="13"/>
        <v>73.333333333333329</v>
      </c>
      <c r="X124" s="133"/>
      <c r="Y124" s="39" t="s">
        <v>16</v>
      </c>
      <c r="Z124" s="145"/>
      <c r="AA124" s="57">
        <f t="shared" si="10"/>
        <v>18.5</v>
      </c>
      <c r="AB124" s="57">
        <f t="shared" si="14"/>
        <v>16</v>
      </c>
      <c r="AC124" s="57">
        <f t="shared" ref="AC124" si="25">M124</f>
        <v>12.5</v>
      </c>
      <c r="AD124" s="56">
        <f>P124</f>
        <v>10</v>
      </c>
      <c r="AE124" s="57">
        <f>T124</f>
        <v>6.666666666666667</v>
      </c>
    </row>
    <row r="125" spans="1:31" ht="41.25" customHeight="1" x14ac:dyDescent="0.2">
      <c r="A125" s="82">
        <v>82</v>
      </c>
      <c r="B125" s="46" t="s">
        <v>107</v>
      </c>
      <c r="C125" s="46" t="s">
        <v>215</v>
      </c>
      <c r="D125" s="47" t="s">
        <v>295</v>
      </c>
      <c r="E125" s="47" t="s">
        <v>295</v>
      </c>
      <c r="F125" s="47" t="s">
        <v>296</v>
      </c>
      <c r="G125" s="47" t="s">
        <v>295</v>
      </c>
      <c r="H125" s="47" t="s">
        <v>295</v>
      </c>
      <c r="I125" s="47" t="s">
        <v>295</v>
      </c>
      <c r="J125" s="47" t="s">
        <v>295</v>
      </c>
      <c r="K125" s="47" t="s">
        <v>295</v>
      </c>
      <c r="L125" s="3" t="s">
        <v>295</v>
      </c>
      <c r="M125" s="52">
        <v>9</v>
      </c>
      <c r="N125" s="52">
        <v>13.055555555555555</v>
      </c>
      <c r="O125" s="52">
        <v>8.6666666666666661</v>
      </c>
      <c r="P125" s="4">
        <v>10</v>
      </c>
      <c r="Q125" s="52">
        <v>13.2</v>
      </c>
      <c r="R125" s="4">
        <v>4</v>
      </c>
      <c r="S125" s="4">
        <v>0</v>
      </c>
      <c r="T125" s="52">
        <v>1.3333333333333333</v>
      </c>
      <c r="U125" s="52">
        <v>7.333333333333333</v>
      </c>
      <c r="V125" s="4">
        <v>5</v>
      </c>
      <c r="W125" s="54">
        <f t="shared" ref="W125:W136" si="26">SUM(M125:V125)</f>
        <v>71.588888888888889</v>
      </c>
      <c r="X125" s="135" t="s">
        <v>310</v>
      </c>
      <c r="Y125" s="39" t="s">
        <v>16</v>
      </c>
      <c r="Z125" s="145"/>
      <c r="AA125" s="57">
        <f t="shared" si="10"/>
        <v>21.722222222222221</v>
      </c>
      <c r="AB125" s="57"/>
      <c r="AC125" s="57"/>
    </row>
    <row r="126" spans="1:31" ht="41.25" customHeight="1" x14ac:dyDescent="0.2">
      <c r="A126" s="82">
        <v>83</v>
      </c>
      <c r="B126" s="46" t="s">
        <v>118</v>
      </c>
      <c r="C126" s="46" t="s">
        <v>214</v>
      </c>
      <c r="D126" s="47" t="s">
        <v>40</v>
      </c>
      <c r="E126" s="47" t="s">
        <v>40</v>
      </c>
      <c r="F126" s="47" t="s">
        <v>40</v>
      </c>
      <c r="G126" s="47" t="s">
        <v>295</v>
      </c>
      <c r="H126" s="47" t="s">
        <v>295</v>
      </c>
      <c r="I126" s="47" t="s">
        <v>40</v>
      </c>
      <c r="J126" s="47" t="s">
        <v>40</v>
      </c>
      <c r="K126" s="47" t="s">
        <v>40</v>
      </c>
      <c r="L126" s="3" t="s">
        <v>295</v>
      </c>
      <c r="M126" s="52">
        <v>10</v>
      </c>
      <c r="N126" s="52">
        <v>13.125</v>
      </c>
      <c r="O126" s="52">
        <v>7.333333333333333</v>
      </c>
      <c r="P126" s="4">
        <v>5</v>
      </c>
      <c r="Q126" s="52">
        <v>12</v>
      </c>
      <c r="R126" s="4">
        <v>4</v>
      </c>
      <c r="S126" s="4">
        <v>0</v>
      </c>
      <c r="T126" s="52">
        <v>7.333333333333333</v>
      </c>
      <c r="U126" s="52">
        <v>8</v>
      </c>
      <c r="V126" s="4">
        <v>5</v>
      </c>
      <c r="W126" s="54">
        <f t="shared" si="26"/>
        <v>71.791666666666657</v>
      </c>
      <c r="X126" s="133"/>
      <c r="Y126" s="39" t="s">
        <v>16</v>
      </c>
      <c r="Z126" s="145"/>
      <c r="AA126" s="57">
        <f t="shared" ref="AA126" si="27">N126+O126</f>
        <v>20.458333333333332</v>
      </c>
      <c r="AB126" s="57">
        <f t="shared" ref="AB126" si="28">Q126+R126+S126</f>
        <v>16</v>
      </c>
      <c r="AC126" s="57"/>
    </row>
    <row r="127" spans="1:31" ht="41.25" customHeight="1" x14ac:dyDescent="0.2">
      <c r="A127" s="82">
        <v>84</v>
      </c>
      <c r="B127" s="46" t="s">
        <v>106</v>
      </c>
      <c r="C127" s="46" t="s">
        <v>163</v>
      </c>
      <c r="D127" s="47" t="s">
        <v>40</v>
      </c>
      <c r="E127" s="47" t="s">
        <v>40</v>
      </c>
      <c r="F127" s="47" t="s">
        <v>40</v>
      </c>
      <c r="G127" s="47" t="s">
        <v>295</v>
      </c>
      <c r="H127" s="47" t="s">
        <v>295</v>
      </c>
      <c r="I127" s="47" t="s">
        <v>40</v>
      </c>
      <c r="J127" s="47" t="s">
        <v>40</v>
      </c>
      <c r="K127" s="47" t="s">
        <v>40</v>
      </c>
      <c r="L127" s="3" t="s">
        <v>295</v>
      </c>
      <c r="M127" s="52">
        <v>10</v>
      </c>
      <c r="N127" s="52">
        <v>15</v>
      </c>
      <c r="O127" s="52">
        <v>5.333333333333333</v>
      </c>
      <c r="P127" s="4">
        <v>10</v>
      </c>
      <c r="Q127" s="52">
        <v>7.2</v>
      </c>
      <c r="R127" s="4">
        <v>4</v>
      </c>
      <c r="S127" s="4">
        <v>0</v>
      </c>
      <c r="T127" s="52">
        <v>6.666666666666667</v>
      </c>
      <c r="U127" s="52">
        <v>8.6666666666666661</v>
      </c>
      <c r="V127" s="4">
        <v>5</v>
      </c>
      <c r="W127" s="54">
        <f t="shared" si="26"/>
        <v>71.86666666666666</v>
      </c>
      <c r="X127" s="133"/>
      <c r="Y127" s="39" t="s">
        <v>16</v>
      </c>
      <c r="Z127" s="145"/>
      <c r="AA127" s="57">
        <f t="shared" ref="AA127:AA129" si="29">N127+O127</f>
        <v>20.333333333333332</v>
      </c>
      <c r="AB127" s="57">
        <f t="shared" ref="AB127:AB129" si="30">Q127+R127+S127</f>
        <v>11.2</v>
      </c>
      <c r="AC127" s="57"/>
    </row>
    <row r="128" spans="1:31" ht="41.25" customHeight="1" x14ac:dyDescent="0.2">
      <c r="A128" s="82">
        <v>85</v>
      </c>
      <c r="B128" s="46" t="s">
        <v>117</v>
      </c>
      <c r="C128" s="46" t="s">
        <v>211</v>
      </c>
      <c r="D128" s="47" t="s">
        <v>40</v>
      </c>
      <c r="E128" s="47" t="s">
        <v>40</v>
      </c>
      <c r="F128" s="47" t="s">
        <v>295</v>
      </c>
      <c r="G128" s="47" t="s">
        <v>295</v>
      </c>
      <c r="H128" s="47" t="s">
        <v>295</v>
      </c>
      <c r="I128" s="47" t="s">
        <v>40</v>
      </c>
      <c r="J128" s="47" t="s">
        <v>40</v>
      </c>
      <c r="K128" s="47" t="s">
        <v>40</v>
      </c>
      <c r="L128" s="3" t="s">
        <v>295</v>
      </c>
      <c r="M128" s="52">
        <v>12.5</v>
      </c>
      <c r="N128" s="52">
        <v>13.75</v>
      </c>
      <c r="O128" s="52">
        <v>4.666666666666667</v>
      </c>
      <c r="P128" s="4">
        <v>8</v>
      </c>
      <c r="Q128" s="52">
        <v>10.8</v>
      </c>
      <c r="R128" s="4">
        <v>4</v>
      </c>
      <c r="S128" s="4">
        <v>0</v>
      </c>
      <c r="T128" s="52">
        <v>6.666666666666667</v>
      </c>
      <c r="U128" s="52">
        <v>6.666666666666667</v>
      </c>
      <c r="V128" s="4">
        <v>5</v>
      </c>
      <c r="W128" s="54">
        <f t="shared" si="26"/>
        <v>72.05</v>
      </c>
      <c r="X128" s="133"/>
      <c r="Y128" s="39" t="s">
        <v>16</v>
      </c>
      <c r="Z128" s="145"/>
      <c r="AA128" s="57">
        <f t="shared" si="29"/>
        <v>18.416666666666668</v>
      </c>
      <c r="AB128" s="57"/>
      <c r="AC128" s="57"/>
    </row>
    <row r="129" spans="1:29" ht="41.25" customHeight="1" x14ac:dyDescent="0.2">
      <c r="A129" s="94">
        <v>86</v>
      </c>
      <c r="B129" s="46" t="s">
        <v>116</v>
      </c>
      <c r="C129" s="46" t="s">
        <v>212</v>
      </c>
      <c r="D129" s="47" t="s">
        <v>40</v>
      </c>
      <c r="E129" s="47" t="s">
        <v>40</v>
      </c>
      <c r="F129" s="47" t="s">
        <v>40</v>
      </c>
      <c r="G129" s="47" t="s">
        <v>295</v>
      </c>
      <c r="H129" s="47" t="s">
        <v>295</v>
      </c>
      <c r="I129" s="47" t="s">
        <v>40</v>
      </c>
      <c r="J129" s="47" t="s">
        <v>40</v>
      </c>
      <c r="K129" s="47" t="s">
        <v>40</v>
      </c>
      <c r="L129" s="3" t="s">
        <v>295</v>
      </c>
      <c r="M129" s="52">
        <v>15</v>
      </c>
      <c r="N129" s="52">
        <v>12</v>
      </c>
      <c r="O129" s="52">
        <v>3.3333333333333335</v>
      </c>
      <c r="P129" s="4">
        <v>8</v>
      </c>
      <c r="Q129" s="52">
        <v>13.2</v>
      </c>
      <c r="R129" s="4">
        <v>4</v>
      </c>
      <c r="S129" s="4">
        <v>0</v>
      </c>
      <c r="T129" s="52">
        <v>4.666666666666667</v>
      </c>
      <c r="U129" s="52">
        <v>6.666666666666667</v>
      </c>
      <c r="V129" s="4">
        <v>5</v>
      </c>
      <c r="W129" s="54">
        <f t="shared" si="26"/>
        <v>71.86666666666666</v>
      </c>
      <c r="X129" s="133"/>
      <c r="Y129" s="39" t="s">
        <v>16</v>
      </c>
      <c r="Z129" s="145"/>
      <c r="AA129" s="57">
        <f t="shared" si="29"/>
        <v>15.333333333333334</v>
      </c>
      <c r="AB129" s="57">
        <f t="shared" si="30"/>
        <v>17.2</v>
      </c>
      <c r="AC129" s="57"/>
    </row>
    <row r="130" spans="1:29" ht="41.25" customHeight="1" x14ac:dyDescent="0.2">
      <c r="A130" s="82">
        <v>87</v>
      </c>
      <c r="B130" s="46" t="s">
        <v>106</v>
      </c>
      <c r="C130" s="46" t="s">
        <v>213</v>
      </c>
      <c r="D130" s="47" t="s">
        <v>40</v>
      </c>
      <c r="E130" s="47" t="s">
        <v>40</v>
      </c>
      <c r="F130" s="47" t="s">
        <v>40</v>
      </c>
      <c r="G130" s="47" t="s">
        <v>295</v>
      </c>
      <c r="H130" s="47" t="s">
        <v>295</v>
      </c>
      <c r="I130" s="47" t="s">
        <v>40</v>
      </c>
      <c r="J130" s="47" t="s">
        <v>40</v>
      </c>
      <c r="K130" s="47" t="s">
        <v>40</v>
      </c>
      <c r="L130" s="3" t="s">
        <v>295</v>
      </c>
      <c r="M130" s="52">
        <v>15</v>
      </c>
      <c r="N130" s="52">
        <v>10.909090909090908</v>
      </c>
      <c r="O130" s="52">
        <v>4</v>
      </c>
      <c r="P130" s="4">
        <v>10</v>
      </c>
      <c r="Q130" s="52">
        <v>9.6</v>
      </c>
      <c r="R130" s="4">
        <v>4</v>
      </c>
      <c r="S130" s="4">
        <v>0</v>
      </c>
      <c r="T130" s="52">
        <v>4.666666666666667</v>
      </c>
      <c r="U130" s="52">
        <v>8.6666666666666661</v>
      </c>
      <c r="V130" s="4">
        <v>5</v>
      </c>
      <c r="W130" s="54">
        <f t="shared" si="26"/>
        <v>71.842424242424244</v>
      </c>
      <c r="X130" s="134"/>
      <c r="Y130" s="39" t="s">
        <v>16</v>
      </c>
      <c r="Z130" s="145"/>
      <c r="AA130" s="57">
        <f t="shared" ref="AA130:AA190" si="31">N130+O130</f>
        <v>14.909090909090908</v>
      </c>
      <c r="AB130" s="57">
        <f t="shared" ref="AB130:AB154" si="32">Q130+R130+S130</f>
        <v>13.6</v>
      </c>
      <c r="AC130" s="57"/>
    </row>
    <row r="131" spans="1:29" ht="41.25" customHeight="1" x14ac:dyDescent="0.2">
      <c r="A131" s="82">
        <v>88</v>
      </c>
      <c r="B131" s="46" t="s">
        <v>107</v>
      </c>
      <c r="C131" s="46" t="s">
        <v>216</v>
      </c>
      <c r="D131" s="47" t="s">
        <v>295</v>
      </c>
      <c r="E131" s="47" t="s">
        <v>295</v>
      </c>
      <c r="F131" s="47" t="s">
        <v>296</v>
      </c>
      <c r="G131" s="47" t="s">
        <v>295</v>
      </c>
      <c r="H131" s="47" t="s">
        <v>295</v>
      </c>
      <c r="I131" s="47" t="s">
        <v>295</v>
      </c>
      <c r="J131" s="47" t="s">
        <v>295</v>
      </c>
      <c r="K131" s="47" t="s">
        <v>295</v>
      </c>
      <c r="L131" s="3" t="s">
        <v>295</v>
      </c>
      <c r="M131" s="52">
        <v>12.5</v>
      </c>
      <c r="N131" s="52">
        <v>13.571428571428571</v>
      </c>
      <c r="O131" s="52">
        <v>8.6666666666666661</v>
      </c>
      <c r="P131" s="4">
        <v>10</v>
      </c>
      <c r="Q131" s="52">
        <v>8.4</v>
      </c>
      <c r="R131" s="4">
        <v>4</v>
      </c>
      <c r="S131" s="4">
        <v>0</v>
      </c>
      <c r="T131" s="52">
        <v>4</v>
      </c>
      <c r="U131" s="52">
        <v>5.333333333333333</v>
      </c>
      <c r="V131" s="4">
        <v>5</v>
      </c>
      <c r="W131" s="54">
        <f t="shared" si="26"/>
        <v>71.471428571428561</v>
      </c>
      <c r="X131" s="135" t="s">
        <v>310</v>
      </c>
      <c r="Y131" s="39" t="s">
        <v>16</v>
      </c>
      <c r="Z131" s="145"/>
      <c r="AA131" s="57">
        <f t="shared" si="31"/>
        <v>22.238095238095237</v>
      </c>
      <c r="AB131" s="57"/>
      <c r="AC131" s="57"/>
    </row>
    <row r="132" spans="1:29" ht="41.25" customHeight="1" x14ac:dyDescent="0.2">
      <c r="A132" s="82">
        <v>89</v>
      </c>
      <c r="B132" s="46" t="s">
        <v>107</v>
      </c>
      <c r="C132" s="46" t="s">
        <v>217</v>
      </c>
      <c r="D132" s="47" t="s">
        <v>295</v>
      </c>
      <c r="E132" s="47" t="s">
        <v>295</v>
      </c>
      <c r="F132" s="47" t="s">
        <v>296</v>
      </c>
      <c r="G132" s="47" t="s">
        <v>295</v>
      </c>
      <c r="H132" s="47" t="s">
        <v>295</v>
      </c>
      <c r="I132" s="47" t="s">
        <v>295</v>
      </c>
      <c r="J132" s="47" t="s">
        <v>295</v>
      </c>
      <c r="K132" s="47" t="s">
        <v>295</v>
      </c>
      <c r="L132" s="3" t="s">
        <v>295</v>
      </c>
      <c r="M132" s="52">
        <v>10</v>
      </c>
      <c r="N132" s="52">
        <v>13</v>
      </c>
      <c r="O132" s="52">
        <v>6.666666666666667</v>
      </c>
      <c r="P132" s="4">
        <v>10</v>
      </c>
      <c r="Q132" s="52">
        <v>14.4</v>
      </c>
      <c r="R132" s="4">
        <v>4</v>
      </c>
      <c r="S132" s="4">
        <v>0</v>
      </c>
      <c r="T132" s="52">
        <v>6</v>
      </c>
      <c r="U132" s="52">
        <v>7.333333333333333</v>
      </c>
      <c r="V132" s="4">
        <v>0</v>
      </c>
      <c r="W132" s="54">
        <f t="shared" si="26"/>
        <v>71.399999999999991</v>
      </c>
      <c r="X132" s="133"/>
      <c r="Y132" s="39" t="s">
        <v>16</v>
      </c>
      <c r="Z132" s="145"/>
      <c r="AA132" s="57">
        <f t="shared" si="31"/>
        <v>19.666666666666668</v>
      </c>
      <c r="AB132" s="57">
        <f t="shared" si="32"/>
        <v>18.399999999999999</v>
      </c>
      <c r="AC132" s="57"/>
    </row>
    <row r="133" spans="1:29" ht="41.25" customHeight="1" x14ac:dyDescent="0.2">
      <c r="A133" s="82">
        <v>90</v>
      </c>
      <c r="B133" s="46" t="s">
        <v>121</v>
      </c>
      <c r="C133" s="46" t="s">
        <v>221</v>
      </c>
      <c r="D133" s="47" t="s">
        <v>40</v>
      </c>
      <c r="E133" s="47" t="s">
        <v>40</v>
      </c>
      <c r="F133" s="47" t="s">
        <v>40</v>
      </c>
      <c r="G133" s="47" t="s">
        <v>295</v>
      </c>
      <c r="H133" s="47" t="s">
        <v>295</v>
      </c>
      <c r="I133" s="47" t="s">
        <v>40</v>
      </c>
      <c r="J133" s="47" t="s">
        <v>40</v>
      </c>
      <c r="K133" s="47" t="s">
        <v>40</v>
      </c>
      <c r="L133" s="3" t="s">
        <v>295</v>
      </c>
      <c r="M133" s="52">
        <v>10</v>
      </c>
      <c r="N133" s="52">
        <v>13.75</v>
      </c>
      <c r="O133" s="52">
        <v>6.666666666666667</v>
      </c>
      <c r="P133" s="4">
        <v>5</v>
      </c>
      <c r="Q133" s="52">
        <v>15.6</v>
      </c>
      <c r="R133" s="4">
        <v>0</v>
      </c>
      <c r="S133" s="4">
        <v>0</v>
      </c>
      <c r="T133" s="52">
        <v>8.6666666666666661</v>
      </c>
      <c r="U133" s="52">
        <v>6</v>
      </c>
      <c r="V133" s="4">
        <v>5</v>
      </c>
      <c r="W133" s="54">
        <f t="shared" si="26"/>
        <v>70.683333333333337</v>
      </c>
      <c r="X133" s="133"/>
      <c r="Y133" s="39" t="s">
        <v>16</v>
      </c>
      <c r="Z133" s="145"/>
      <c r="AA133" s="57">
        <f t="shared" si="31"/>
        <v>20.416666666666668</v>
      </c>
      <c r="AB133" s="57">
        <f t="shared" si="32"/>
        <v>15.6</v>
      </c>
      <c r="AC133" s="57"/>
    </row>
    <row r="134" spans="1:29" ht="41.25" customHeight="1" x14ac:dyDescent="0.2">
      <c r="A134" s="82">
        <v>91</v>
      </c>
      <c r="B134" s="46" t="s">
        <v>106</v>
      </c>
      <c r="C134" s="46" t="s">
        <v>222</v>
      </c>
      <c r="D134" s="47" t="s">
        <v>40</v>
      </c>
      <c r="E134" s="47" t="s">
        <v>40</v>
      </c>
      <c r="F134" s="47" t="s">
        <v>40</v>
      </c>
      <c r="G134" s="47" t="s">
        <v>295</v>
      </c>
      <c r="H134" s="47" t="s">
        <v>295</v>
      </c>
      <c r="I134" s="47" t="s">
        <v>40</v>
      </c>
      <c r="J134" s="47" t="s">
        <v>40</v>
      </c>
      <c r="K134" s="47" t="s">
        <v>40</v>
      </c>
      <c r="L134" s="3" t="s">
        <v>295</v>
      </c>
      <c r="M134" s="52">
        <v>8.3333333333333339</v>
      </c>
      <c r="N134" s="52">
        <v>12.142857142857142</v>
      </c>
      <c r="O134" s="52">
        <v>8</v>
      </c>
      <c r="P134" s="4">
        <v>10</v>
      </c>
      <c r="Q134" s="52">
        <v>8.4</v>
      </c>
      <c r="R134" s="4">
        <v>4</v>
      </c>
      <c r="S134" s="4">
        <v>0</v>
      </c>
      <c r="T134" s="52">
        <v>6</v>
      </c>
      <c r="U134" s="52">
        <v>8.6666666666666661</v>
      </c>
      <c r="V134" s="4">
        <v>5</v>
      </c>
      <c r="W134" s="54">
        <f t="shared" si="26"/>
        <v>70.542857142857144</v>
      </c>
      <c r="X134" s="133"/>
      <c r="Y134" s="39" t="s">
        <v>16</v>
      </c>
      <c r="Z134" s="145"/>
      <c r="AA134" s="57">
        <f t="shared" si="31"/>
        <v>20.142857142857142</v>
      </c>
      <c r="AB134" s="57">
        <f t="shared" si="32"/>
        <v>12.4</v>
      </c>
      <c r="AC134" s="57"/>
    </row>
    <row r="135" spans="1:29" ht="41.25" customHeight="1" x14ac:dyDescent="0.2">
      <c r="A135" s="82">
        <v>92</v>
      </c>
      <c r="B135" s="46" t="s">
        <v>108</v>
      </c>
      <c r="C135" s="46" t="s">
        <v>219</v>
      </c>
      <c r="D135" s="47" t="s">
        <v>40</v>
      </c>
      <c r="E135" s="47" t="s">
        <v>40</v>
      </c>
      <c r="F135" s="47" t="s">
        <v>40</v>
      </c>
      <c r="G135" s="47" t="s">
        <v>295</v>
      </c>
      <c r="H135" s="47" t="s">
        <v>295</v>
      </c>
      <c r="I135" s="47" t="s">
        <v>40</v>
      </c>
      <c r="J135" s="47" t="s">
        <v>40</v>
      </c>
      <c r="K135" s="47" t="s">
        <v>40</v>
      </c>
      <c r="L135" s="3" t="s">
        <v>295</v>
      </c>
      <c r="M135" s="52">
        <v>11</v>
      </c>
      <c r="N135" s="52">
        <v>12.142857142857142</v>
      </c>
      <c r="O135" s="52">
        <v>7.333333333333333</v>
      </c>
      <c r="P135" s="4">
        <v>10</v>
      </c>
      <c r="Q135" s="52">
        <v>13.2</v>
      </c>
      <c r="R135" s="4">
        <v>4</v>
      </c>
      <c r="S135" s="4">
        <v>0</v>
      </c>
      <c r="T135" s="52">
        <v>6</v>
      </c>
      <c r="U135" s="52">
        <v>7.333333333333333</v>
      </c>
      <c r="V135" s="4">
        <v>0</v>
      </c>
      <c r="W135" s="54">
        <f t="shared" si="26"/>
        <v>71.009523809523799</v>
      </c>
      <c r="X135" s="133"/>
      <c r="Y135" s="39" t="s">
        <v>16</v>
      </c>
      <c r="Z135" s="145"/>
      <c r="AA135" s="57">
        <f t="shared" si="31"/>
        <v>19.476190476190474</v>
      </c>
      <c r="AB135" s="57">
        <f t="shared" si="32"/>
        <v>17.2</v>
      </c>
      <c r="AC135" s="57"/>
    </row>
    <row r="136" spans="1:29" ht="41.25" customHeight="1" x14ac:dyDescent="0.2">
      <c r="A136" s="94">
        <v>93</v>
      </c>
      <c r="B136" s="46" t="s">
        <v>120</v>
      </c>
      <c r="C136" s="46" t="s">
        <v>220</v>
      </c>
      <c r="D136" s="47" t="s">
        <v>40</v>
      </c>
      <c r="E136" s="47" t="s">
        <v>40</v>
      </c>
      <c r="F136" s="47" t="s">
        <v>40</v>
      </c>
      <c r="G136" s="47" t="s">
        <v>295</v>
      </c>
      <c r="H136" s="47" t="s">
        <v>295</v>
      </c>
      <c r="I136" s="47" t="s">
        <v>40</v>
      </c>
      <c r="J136" s="47" t="s">
        <v>40</v>
      </c>
      <c r="K136" s="47" t="s">
        <v>40</v>
      </c>
      <c r="L136" s="3" t="s">
        <v>295</v>
      </c>
      <c r="M136" s="52">
        <v>10</v>
      </c>
      <c r="N136" s="52">
        <v>12.5</v>
      </c>
      <c r="O136" s="52">
        <v>6.666666666666667</v>
      </c>
      <c r="P136" s="4">
        <v>10</v>
      </c>
      <c r="Q136" s="52">
        <v>12</v>
      </c>
      <c r="R136" s="4">
        <v>0</v>
      </c>
      <c r="S136" s="4">
        <v>0</v>
      </c>
      <c r="T136" s="52">
        <v>8</v>
      </c>
      <c r="U136" s="52">
        <v>6.666666666666667</v>
      </c>
      <c r="V136" s="4">
        <v>5</v>
      </c>
      <c r="W136" s="54">
        <f t="shared" si="26"/>
        <v>70.833333333333343</v>
      </c>
      <c r="X136" s="133"/>
      <c r="Y136" s="39" t="s">
        <v>16</v>
      </c>
      <c r="Z136" s="145"/>
      <c r="AA136" s="57">
        <f t="shared" si="31"/>
        <v>19.166666666666668</v>
      </c>
      <c r="AB136" s="57">
        <f t="shared" si="32"/>
        <v>12</v>
      </c>
      <c r="AC136" s="57"/>
    </row>
    <row r="137" spans="1:29" ht="41.25" customHeight="1" x14ac:dyDescent="0.2">
      <c r="A137" s="82">
        <v>94</v>
      </c>
      <c r="B137" s="46" t="s">
        <v>119</v>
      </c>
      <c r="C137" s="46" t="s">
        <v>218</v>
      </c>
      <c r="D137" s="47" t="s">
        <v>40</v>
      </c>
      <c r="E137" s="47" t="s">
        <v>40</v>
      </c>
      <c r="F137" s="47" t="s">
        <v>40</v>
      </c>
      <c r="G137" s="47" t="s">
        <v>295</v>
      </c>
      <c r="H137" s="47" t="s">
        <v>295</v>
      </c>
      <c r="I137" s="47" t="s">
        <v>40</v>
      </c>
      <c r="J137" s="47" t="s">
        <v>40</v>
      </c>
      <c r="K137" s="47" t="s">
        <v>40</v>
      </c>
      <c r="L137" s="3" t="s">
        <v>295</v>
      </c>
      <c r="M137" s="52">
        <v>10</v>
      </c>
      <c r="N137" s="52">
        <v>15</v>
      </c>
      <c r="O137" s="52">
        <v>3.3333333333333335</v>
      </c>
      <c r="P137" s="4">
        <v>10</v>
      </c>
      <c r="Q137" s="52">
        <v>7.2</v>
      </c>
      <c r="R137" s="4">
        <v>4</v>
      </c>
      <c r="S137" s="4">
        <v>0</v>
      </c>
      <c r="T137" s="52">
        <v>9.3333333333333339</v>
      </c>
      <c r="U137" s="52">
        <v>7.333333333333333</v>
      </c>
      <c r="V137" s="4">
        <v>5</v>
      </c>
      <c r="W137" s="54">
        <f t="shared" si="13"/>
        <v>71.2</v>
      </c>
      <c r="X137" s="134"/>
      <c r="Y137" s="39" t="s">
        <v>16</v>
      </c>
      <c r="Z137" s="145"/>
      <c r="AA137" s="57">
        <f t="shared" si="31"/>
        <v>18.333333333333332</v>
      </c>
      <c r="AB137" s="57">
        <f t="shared" si="32"/>
        <v>11.2</v>
      </c>
    </row>
    <row r="138" spans="1:29" ht="41.25" customHeight="1" x14ac:dyDescent="0.2">
      <c r="A138" s="82">
        <v>95</v>
      </c>
      <c r="B138" s="46" t="s">
        <v>107</v>
      </c>
      <c r="C138" s="46" t="s">
        <v>223</v>
      </c>
      <c r="D138" s="47" t="s">
        <v>295</v>
      </c>
      <c r="E138" s="47" t="s">
        <v>295</v>
      </c>
      <c r="F138" s="47" t="s">
        <v>296</v>
      </c>
      <c r="G138" s="47" t="s">
        <v>295</v>
      </c>
      <c r="H138" s="47" t="s">
        <v>295</v>
      </c>
      <c r="I138" s="47" t="s">
        <v>40</v>
      </c>
      <c r="J138" s="47" t="s">
        <v>40</v>
      </c>
      <c r="K138" s="47" t="s">
        <v>40</v>
      </c>
      <c r="L138" s="3" t="s">
        <v>295</v>
      </c>
      <c r="M138" s="52">
        <v>9.5833333333333339</v>
      </c>
      <c r="N138" s="52">
        <v>12.5</v>
      </c>
      <c r="O138" s="52">
        <v>7.333333333333333</v>
      </c>
      <c r="P138" s="4">
        <v>10</v>
      </c>
      <c r="Q138" s="52">
        <v>6</v>
      </c>
      <c r="R138" s="4">
        <v>4</v>
      </c>
      <c r="S138" s="4">
        <v>0</v>
      </c>
      <c r="T138" s="52">
        <v>8</v>
      </c>
      <c r="U138" s="52">
        <v>8</v>
      </c>
      <c r="V138" s="4">
        <v>5</v>
      </c>
      <c r="W138" s="54">
        <f t="shared" si="13"/>
        <v>70.416666666666671</v>
      </c>
      <c r="X138" s="135" t="s">
        <v>305</v>
      </c>
      <c r="Y138" s="39" t="s">
        <v>16</v>
      </c>
      <c r="Z138" s="145"/>
      <c r="AA138" s="57">
        <f t="shared" si="31"/>
        <v>19.833333333333332</v>
      </c>
    </row>
    <row r="139" spans="1:29" ht="58.5" customHeight="1" x14ac:dyDescent="0.2">
      <c r="A139" s="82">
        <v>96</v>
      </c>
      <c r="B139" s="46" t="s">
        <v>107</v>
      </c>
      <c r="C139" s="46" t="s">
        <v>225</v>
      </c>
      <c r="D139" s="47" t="s">
        <v>295</v>
      </c>
      <c r="E139" s="47" t="s">
        <v>295</v>
      </c>
      <c r="F139" s="47" t="s">
        <v>296</v>
      </c>
      <c r="G139" s="47" t="s">
        <v>295</v>
      </c>
      <c r="H139" s="47" t="s">
        <v>295</v>
      </c>
      <c r="I139" s="47" t="s">
        <v>295</v>
      </c>
      <c r="J139" s="47" t="s">
        <v>295</v>
      </c>
      <c r="K139" s="47" t="s">
        <v>295</v>
      </c>
      <c r="L139" s="3" t="s">
        <v>295</v>
      </c>
      <c r="M139" s="52">
        <v>11.25</v>
      </c>
      <c r="N139" s="52">
        <v>14</v>
      </c>
      <c r="O139" s="52">
        <v>5.333333333333333</v>
      </c>
      <c r="P139" s="4">
        <v>10</v>
      </c>
      <c r="Q139" s="52">
        <v>9.6</v>
      </c>
      <c r="R139" s="4">
        <v>4</v>
      </c>
      <c r="S139" s="4">
        <v>0</v>
      </c>
      <c r="T139" s="52">
        <v>4.666666666666667</v>
      </c>
      <c r="U139" s="52">
        <v>6</v>
      </c>
      <c r="V139" s="4">
        <v>5</v>
      </c>
      <c r="W139" s="54">
        <f>SUM(M139:V139)</f>
        <v>69.849999999999994</v>
      </c>
      <c r="X139" s="133"/>
      <c r="Y139" s="39" t="s">
        <v>16</v>
      </c>
      <c r="Z139" s="145"/>
      <c r="AA139" s="57">
        <f t="shared" si="31"/>
        <v>19.333333333333332</v>
      </c>
    </row>
    <row r="140" spans="1:29" ht="41.25" customHeight="1" x14ac:dyDescent="0.2">
      <c r="A140" s="82">
        <v>97</v>
      </c>
      <c r="B140" s="46" t="s">
        <v>110</v>
      </c>
      <c r="C140" s="46" t="s">
        <v>227</v>
      </c>
      <c r="D140" s="47" t="s">
        <v>40</v>
      </c>
      <c r="E140" s="47" t="s">
        <v>40</v>
      </c>
      <c r="F140" s="47" t="s">
        <v>40</v>
      </c>
      <c r="G140" s="47" t="s">
        <v>295</v>
      </c>
      <c r="H140" s="47" t="s">
        <v>295</v>
      </c>
      <c r="I140" s="47" t="s">
        <v>40</v>
      </c>
      <c r="J140" s="47" t="s">
        <v>40</v>
      </c>
      <c r="K140" s="47" t="s">
        <v>40</v>
      </c>
      <c r="L140" s="3" t="s">
        <v>295</v>
      </c>
      <c r="M140" s="52">
        <v>12</v>
      </c>
      <c r="N140" s="52">
        <v>13.75</v>
      </c>
      <c r="O140" s="52">
        <v>4</v>
      </c>
      <c r="P140" s="4">
        <v>10</v>
      </c>
      <c r="Q140" s="52">
        <v>10.8</v>
      </c>
      <c r="R140" s="4">
        <v>4</v>
      </c>
      <c r="S140" s="4">
        <v>0</v>
      </c>
      <c r="T140" s="52">
        <v>4.666666666666667</v>
      </c>
      <c r="U140" s="52">
        <v>5.333333333333333</v>
      </c>
      <c r="V140" s="4">
        <v>5</v>
      </c>
      <c r="W140" s="54">
        <f>SUM(M140:V140)</f>
        <v>69.55</v>
      </c>
      <c r="X140" s="133"/>
      <c r="Y140" s="39" t="s">
        <v>16</v>
      </c>
      <c r="Z140" s="145"/>
      <c r="AA140" s="57">
        <f t="shared" si="31"/>
        <v>17.75</v>
      </c>
      <c r="AB140" s="57">
        <f t="shared" si="32"/>
        <v>14.8</v>
      </c>
    </row>
    <row r="141" spans="1:29" ht="41.25" customHeight="1" x14ac:dyDescent="0.2">
      <c r="A141" s="82">
        <v>98</v>
      </c>
      <c r="B141" s="46" t="s">
        <v>122</v>
      </c>
      <c r="C141" s="46" t="s">
        <v>176</v>
      </c>
      <c r="D141" s="47" t="s">
        <v>40</v>
      </c>
      <c r="E141" s="47" t="s">
        <v>297</v>
      </c>
      <c r="F141" s="47" t="s">
        <v>297</v>
      </c>
      <c r="G141" s="47" t="s">
        <v>295</v>
      </c>
      <c r="H141" s="47" t="s">
        <v>295</v>
      </c>
      <c r="I141" s="47" t="s">
        <v>40</v>
      </c>
      <c r="J141" s="47" t="s">
        <v>40</v>
      </c>
      <c r="K141" s="47" t="s">
        <v>40</v>
      </c>
      <c r="L141" s="3" t="s">
        <v>295</v>
      </c>
      <c r="M141" s="52">
        <v>10.714285714285714</v>
      </c>
      <c r="N141" s="52">
        <v>12.272727272727273</v>
      </c>
      <c r="O141" s="52">
        <v>5.333333333333333</v>
      </c>
      <c r="P141" s="4">
        <v>8</v>
      </c>
      <c r="Q141" s="52">
        <v>8.4</v>
      </c>
      <c r="R141" s="4">
        <v>4</v>
      </c>
      <c r="S141" s="4">
        <v>0</v>
      </c>
      <c r="T141" s="52">
        <v>8</v>
      </c>
      <c r="U141" s="52">
        <v>8.6666666666666661</v>
      </c>
      <c r="V141" s="4">
        <v>5</v>
      </c>
      <c r="W141" s="54">
        <f t="shared" si="13"/>
        <v>70.38701298701298</v>
      </c>
      <c r="X141" s="133"/>
      <c r="Y141" s="39" t="s">
        <v>16</v>
      </c>
      <c r="Z141" s="145"/>
      <c r="AA141" s="57">
        <f t="shared" si="31"/>
        <v>17.606060606060606</v>
      </c>
      <c r="AB141" s="57">
        <f t="shared" si="32"/>
        <v>12.4</v>
      </c>
    </row>
    <row r="142" spans="1:29" ht="41.25" customHeight="1" x14ac:dyDescent="0.2">
      <c r="A142" s="82">
        <v>99</v>
      </c>
      <c r="B142" s="46" t="s">
        <v>107</v>
      </c>
      <c r="C142" s="46" t="s">
        <v>224</v>
      </c>
      <c r="D142" s="47" t="s">
        <v>295</v>
      </c>
      <c r="E142" s="47" t="s">
        <v>295</v>
      </c>
      <c r="F142" s="47" t="s">
        <v>296</v>
      </c>
      <c r="G142" s="47" t="s">
        <v>295</v>
      </c>
      <c r="H142" s="47" t="s">
        <v>295</v>
      </c>
      <c r="I142" s="47" t="s">
        <v>295</v>
      </c>
      <c r="J142" s="47" t="s">
        <v>295</v>
      </c>
      <c r="K142" s="47" t="s">
        <v>295</v>
      </c>
      <c r="L142" s="3" t="s">
        <v>295</v>
      </c>
      <c r="M142" s="52">
        <v>10</v>
      </c>
      <c r="N142" s="52">
        <v>11.25</v>
      </c>
      <c r="O142" s="52">
        <v>5.333333333333333</v>
      </c>
      <c r="P142" s="4">
        <v>10</v>
      </c>
      <c r="Q142" s="52">
        <v>15.6</v>
      </c>
      <c r="R142" s="4">
        <v>4</v>
      </c>
      <c r="S142" s="4">
        <v>0</v>
      </c>
      <c r="T142" s="52">
        <v>5.333333333333333</v>
      </c>
      <c r="U142" s="52">
        <v>8.6666666666666661</v>
      </c>
      <c r="V142" s="4">
        <v>0</v>
      </c>
      <c r="W142" s="54">
        <f t="shared" si="13"/>
        <v>70.183333333333337</v>
      </c>
      <c r="X142" s="133"/>
      <c r="Y142" s="39" t="s">
        <v>16</v>
      </c>
      <c r="Z142" s="145"/>
      <c r="AA142" s="57">
        <f t="shared" si="31"/>
        <v>16.583333333333332</v>
      </c>
      <c r="AB142" s="57">
        <f t="shared" si="32"/>
        <v>19.600000000000001</v>
      </c>
      <c r="AC142" s="57">
        <f t="shared" ref="AC142" si="33">M142</f>
        <v>10</v>
      </c>
    </row>
    <row r="143" spans="1:29" ht="41.25" customHeight="1" x14ac:dyDescent="0.2">
      <c r="A143" s="94">
        <v>100</v>
      </c>
      <c r="B143" s="46" t="s">
        <v>108</v>
      </c>
      <c r="C143" s="46" t="s">
        <v>226</v>
      </c>
      <c r="D143" s="47" t="s">
        <v>40</v>
      </c>
      <c r="E143" s="47" t="s">
        <v>40</v>
      </c>
      <c r="F143" s="47" t="s">
        <v>40</v>
      </c>
      <c r="G143" s="47" t="s">
        <v>295</v>
      </c>
      <c r="H143" s="47" t="s">
        <v>295</v>
      </c>
      <c r="I143" s="47" t="s">
        <v>40</v>
      </c>
      <c r="J143" s="47" t="s">
        <v>40</v>
      </c>
      <c r="K143" s="47" t="s">
        <v>40</v>
      </c>
      <c r="L143" s="3" t="s">
        <v>295</v>
      </c>
      <c r="M143" s="52">
        <v>7.5</v>
      </c>
      <c r="N143" s="52">
        <v>10</v>
      </c>
      <c r="O143" s="52">
        <v>6.666666666666667</v>
      </c>
      <c r="P143" s="4">
        <v>10</v>
      </c>
      <c r="Q143" s="52">
        <v>15.6</v>
      </c>
      <c r="R143" s="4">
        <v>4</v>
      </c>
      <c r="S143" s="4">
        <v>0</v>
      </c>
      <c r="T143" s="52">
        <v>9.3333333333333339</v>
      </c>
      <c r="U143" s="52">
        <v>6.666666666666667</v>
      </c>
      <c r="V143" s="4">
        <v>0</v>
      </c>
      <c r="W143" s="54">
        <f t="shared" si="13"/>
        <v>69.76666666666668</v>
      </c>
      <c r="X143" s="134"/>
      <c r="Y143" s="39" t="s">
        <v>16</v>
      </c>
      <c r="Z143" s="145"/>
      <c r="AA143" s="57">
        <f t="shared" si="31"/>
        <v>16.666666666666668</v>
      </c>
      <c r="AB143" s="57">
        <f t="shared" si="32"/>
        <v>19.600000000000001</v>
      </c>
      <c r="AC143" s="57">
        <f t="shared" ref="AC143" si="34">M143</f>
        <v>7.5</v>
      </c>
    </row>
    <row r="144" spans="1:29" ht="41.25" customHeight="1" x14ac:dyDescent="0.2">
      <c r="A144" s="82">
        <v>101</v>
      </c>
      <c r="B144" s="46" t="s">
        <v>111</v>
      </c>
      <c r="C144" s="46" t="s">
        <v>228</v>
      </c>
      <c r="D144" s="47" t="s">
        <v>40</v>
      </c>
      <c r="E144" s="47" t="s">
        <v>40</v>
      </c>
      <c r="F144" s="47" t="s">
        <v>40</v>
      </c>
      <c r="G144" s="47" t="s">
        <v>295</v>
      </c>
      <c r="H144" s="47" t="s">
        <v>295</v>
      </c>
      <c r="I144" s="47" t="s">
        <v>40</v>
      </c>
      <c r="J144" s="47" t="s">
        <v>40</v>
      </c>
      <c r="K144" s="47" t="s">
        <v>40</v>
      </c>
      <c r="L144" s="3" t="s">
        <v>295</v>
      </c>
      <c r="M144" s="52">
        <v>7</v>
      </c>
      <c r="N144" s="52">
        <v>12.083333333333334</v>
      </c>
      <c r="O144" s="52">
        <v>8</v>
      </c>
      <c r="P144" s="4">
        <v>10</v>
      </c>
      <c r="Q144" s="52">
        <v>15.6</v>
      </c>
      <c r="R144" s="4">
        <v>4</v>
      </c>
      <c r="S144" s="4">
        <v>0</v>
      </c>
      <c r="T144" s="52">
        <v>5.333333333333333</v>
      </c>
      <c r="U144" s="52">
        <v>7.333333333333333</v>
      </c>
      <c r="V144" s="4">
        <v>0</v>
      </c>
      <c r="W144" s="54">
        <f t="shared" si="13"/>
        <v>69.350000000000009</v>
      </c>
      <c r="X144" s="135" t="s">
        <v>310</v>
      </c>
      <c r="Y144" s="39" t="s">
        <v>16</v>
      </c>
      <c r="Z144" s="145"/>
      <c r="AA144" s="57">
        <f t="shared" si="31"/>
        <v>20.083333333333336</v>
      </c>
      <c r="AB144" s="57">
        <f t="shared" si="32"/>
        <v>19.600000000000001</v>
      </c>
    </row>
    <row r="145" spans="1:29" ht="41.25" customHeight="1" x14ac:dyDescent="0.2">
      <c r="A145" s="82">
        <v>102</v>
      </c>
      <c r="B145" s="46" t="s">
        <v>108</v>
      </c>
      <c r="C145" s="46" t="s">
        <v>231</v>
      </c>
      <c r="D145" s="47" t="s">
        <v>40</v>
      </c>
      <c r="E145" s="47" t="s">
        <v>40</v>
      </c>
      <c r="F145" s="47" t="s">
        <v>40</v>
      </c>
      <c r="G145" s="47" t="s">
        <v>295</v>
      </c>
      <c r="H145" s="47" t="s">
        <v>295</v>
      </c>
      <c r="I145" s="47" t="s">
        <v>40</v>
      </c>
      <c r="J145" s="47" t="s">
        <v>40</v>
      </c>
      <c r="K145" s="47" t="s">
        <v>40</v>
      </c>
      <c r="L145" s="3" t="s">
        <v>295</v>
      </c>
      <c r="M145" s="52">
        <v>5</v>
      </c>
      <c r="N145" s="52">
        <v>13.333333333333334</v>
      </c>
      <c r="O145" s="52">
        <v>6.666666666666667</v>
      </c>
      <c r="P145" s="4">
        <v>10</v>
      </c>
      <c r="Q145" s="52">
        <v>13.2</v>
      </c>
      <c r="R145" s="4">
        <v>4</v>
      </c>
      <c r="S145" s="4">
        <v>0</v>
      </c>
      <c r="T145" s="52">
        <v>9.3333333333333339</v>
      </c>
      <c r="U145" s="52">
        <v>7.333333333333333</v>
      </c>
      <c r="V145" s="4">
        <v>0</v>
      </c>
      <c r="W145" s="54">
        <f>SUM(M145:V145)</f>
        <v>68.866666666666674</v>
      </c>
      <c r="X145" s="133"/>
      <c r="Y145" s="39" t="s">
        <v>16</v>
      </c>
      <c r="Z145" s="145"/>
      <c r="AA145" s="57">
        <f t="shared" ref="AA145" si="35">N145+O145</f>
        <v>20</v>
      </c>
      <c r="AB145" s="57">
        <f t="shared" ref="AB145" si="36">Q145+R145+S145</f>
        <v>17.2</v>
      </c>
    </row>
    <row r="146" spans="1:29" ht="41.25" customHeight="1" x14ac:dyDescent="0.2">
      <c r="A146" s="82">
        <v>103</v>
      </c>
      <c r="B146" s="46" t="s">
        <v>109</v>
      </c>
      <c r="C146" s="46" t="s">
        <v>229</v>
      </c>
      <c r="D146" s="47" t="s">
        <v>40</v>
      </c>
      <c r="E146" s="47" t="s">
        <v>40</v>
      </c>
      <c r="F146" s="47" t="s">
        <v>40</v>
      </c>
      <c r="G146" s="47" t="s">
        <v>295</v>
      </c>
      <c r="H146" s="47" t="s">
        <v>295</v>
      </c>
      <c r="I146" s="47" t="s">
        <v>40</v>
      </c>
      <c r="J146" s="47" t="s">
        <v>40</v>
      </c>
      <c r="K146" s="47" t="s">
        <v>40</v>
      </c>
      <c r="L146" s="3" t="s">
        <v>295</v>
      </c>
      <c r="M146" s="52">
        <v>10</v>
      </c>
      <c r="N146" s="52">
        <v>13.333333333333334</v>
      </c>
      <c r="O146" s="52">
        <v>4.666666666666667</v>
      </c>
      <c r="P146" s="4">
        <v>10</v>
      </c>
      <c r="Q146" s="52">
        <v>13.2</v>
      </c>
      <c r="R146" s="4">
        <v>4</v>
      </c>
      <c r="S146" s="4">
        <v>0</v>
      </c>
      <c r="T146" s="52">
        <v>6.666666666666667</v>
      </c>
      <c r="U146" s="52">
        <v>7.333333333333333</v>
      </c>
      <c r="V146" s="4">
        <v>0</v>
      </c>
      <c r="W146" s="54">
        <f t="shared" si="13"/>
        <v>69.2</v>
      </c>
      <c r="X146" s="133"/>
      <c r="Y146" s="39" t="s">
        <v>16</v>
      </c>
      <c r="Z146" s="145"/>
      <c r="AA146" s="57">
        <f t="shared" si="31"/>
        <v>18</v>
      </c>
      <c r="AB146" s="57">
        <f t="shared" si="32"/>
        <v>17.2</v>
      </c>
    </row>
    <row r="147" spans="1:29" ht="41.25" customHeight="1" x14ac:dyDescent="0.2">
      <c r="A147" s="82">
        <v>104</v>
      </c>
      <c r="B147" s="46" t="s">
        <v>111</v>
      </c>
      <c r="C147" s="46" t="s">
        <v>230</v>
      </c>
      <c r="D147" s="47" t="s">
        <v>40</v>
      </c>
      <c r="E147" s="47" t="s">
        <v>40</v>
      </c>
      <c r="F147" s="47" t="s">
        <v>40</v>
      </c>
      <c r="G147" s="47" t="s">
        <v>295</v>
      </c>
      <c r="H147" s="47" t="s">
        <v>295</v>
      </c>
      <c r="I147" s="47" t="s">
        <v>40</v>
      </c>
      <c r="J147" s="47" t="s">
        <v>40</v>
      </c>
      <c r="K147" s="47" t="s">
        <v>40</v>
      </c>
      <c r="L147" s="3" t="s">
        <v>295</v>
      </c>
      <c r="M147" s="52">
        <v>15</v>
      </c>
      <c r="N147" s="52">
        <v>11.666666666666666</v>
      </c>
      <c r="O147" s="52">
        <v>6.666666666666667</v>
      </c>
      <c r="P147" s="4">
        <v>10</v>
      </c>
      <c r="Q147" s="52">
        <v>8.4</v>
      </c>
      <c r="R147" s="4">
        <v>4</v>
      </c>
      <c r="S147" s="4">
        <v>0</v>
      </c>
      <c r="T147" s="52">
        <v>7.333333333333333</v>
      </c>
      <c r="U147" s="52">
        <v>6</v>
      </c>
      <c r="V147" s="4">
        <v>0</v>
      </c>
      <c r="W147" s="54">
        <f t="shared" si="13"/>
        <v>69.066666666666663</v>
      </c>
      <c r="X147" s="133"/>
      <c r="Y147" s="39" t="s">
        <v>16</v>
      </c>
      <c r="Z147" s="145"/>
      <c r="AA147" s="57">
        <f t="shared" si="31"/>
        <v>18.333333333333332</v>
      </c>
      <c r="AB147" s="57">
        <f t="shared" si="32"/>
        <v>12.4</v>
      </c>
    </row>
    <row r="148" spans="1:29" ht="41.25" customHeight="1" x14ac:dyDescent="0.2">
      <c r="A148" s="82">
        <v>105</v>
      </c>
      <c r="B148" s="46" t="s">
        <v>119</v>
      </c>
      <c r="C148" s="46" t="s">
        <v>232</v>
      </c>
      <c r="D148" s="47" t="s">
        <v>40</v>
      </c>
      <c r="E148" s="47" t="s">
        <v>40</v>
      </c>
      <c r="F148" s="47" t="s">
        <v>40</v>
      </c>
      <c r="G148" s="47" t="s">
        <v>295</v>
      </c>
      <c r="H148" s="47" t="s">
        <v>295</v>
      </c>
      <c r="I148" s="47" t="s">
        <v>40</v>
      </c>
      <c r="J148" s="47" t="s">
        <v>40</v>
      </c>
      <c r="K148" s="47" t="s">
        <v>40</v>
      </c>
      <c r="L148" s="3" t="s">
        <v>295</v>
      </c>
      <c r="M148" s="52">
        <v>10</v>
      </c>
      <c r="N148" s="52">
        <v>11.5625</v>
      </c>
      <c r="O148" s="52">
        <v>4</v>
      </c>
      <c r="P148" s="4">
        <v>10</v>
      </c>
      <c r="Q148" s="52">
        <v>13.2</v>
      </c>
      <c r="R148" s="4">
        <v>4</v>
      </c>
      <c r="S148" s="4">
        <v>0</v>
      </c>
      <c r="T148" s="52">
        <v>8</v>
      </c>
      <c r="U148" s="52">
        <v>8</v>
      </c>
      <c r="V148" s="4">
        <v>0</v>
      </c>
      <c r="W148" s="54">
        <f t="shared" si="13"/>
        <v>68.762500000000003</v>
      </c>
      <c r="X148" s="134"/>
      <c r="Y148" s="39" t="s">
        <v>16</v>
      </c>
      <c r="Z148" s="145"/>
      <c r="AA148" s="57">
        <f t="shared" si="31"/>
        <v>15.5625</v>
      </c>
    </row>
    <row r="149" spans="1:29" ht="41.25" customHeight="1" x14ac:dyDescent="0.2">
      <c r="A149" s="82">
        <v>106</v>
      </c>
      <c r="B149" s="46" t="s">
        <v>110</v>
      </c>
      <c r="C149" s="46" t="s">
        <v>182</v>
      </c>
      <c r="D149" s="47" t="s">
        <v>40</v>
      </c>
      <c r="E149" s="47" t="s">
        <v>40</v>
      </c>
      <c r="F149" s="47" t="s">
        <v>40</v>
      </c>
      <c r="G149" s="47" t="s">
        <v>295</v>
      </c>
      <c r="H149" s="47" t="s">
        <v>295</v>
      </c>
      <c r="I149" s="47" t="s">
        <v>40</v>
      </c>
      <c r="J149" s="47" t="s">
        <v>40</v>
      </c>
      <c r="K149" s="47" t="s">
        <v>40</v>
      </c>
      <c r="L149" s="3" t="s">
        <v>295</v>
      </c>
      <c r="M149" s="52">
        <v>15</v>
      </c>
      <c r="N149" s="52">
        <v>13.333333333333334</v>
      </c>
      <c r="O149" s="52">
        <v>6</v>
      </c>
      <c r="P149" s="4">
        <v>10</v>
      </c>
      <c r="Q149" s="52">
        <v>8.4</v>
      </c>
      <c r="R149" s="4">
        <v>4</v>
      </c>
      <c r="S149" s="4">
        <v>0</v>
      </c>
      <c r="T149" s="52">
        <v>4.666666666666667</v>
      </c>
      <c r="U149" s="52">
        <v>6.666666666666667</v>
      </c>
      <c r="V149" s="4">
        <v>0</v>
      </c>
      <c r="W149" s="54">
        <f t="shared" si="13"/>
        <v>68.066666666666663</v>
      </c>
      <c r="X149" s="135" t="s">
        <v>305</v>
      </c>
      <c r="Y149" s="39" t="s">
        <v>16</v>
      </c>
      <c r="Z149" s="145"/>
      <c r="AA149" s="57">
        <f t="shared" si="31"/>
        <v>19.333333333333336</v>
      </c>
      <c r="AB149" s="57">
        <f t="shared" si="32"/>
        <v>12.4</v>
      </c>
    </row>
    <row r="150" spans="1:29" ht="41.25" customHeight="1" x14ac:dyDescent="0.2">
      <c r="A150" s="94">
        <v>107</v>
      </c>
      <c r="B150" s="46" t="s">
        <v>105</v>
      </c>
      <c r="C150" s="46" t="s">
        <v>233</v>
      </c>
      <c r="D150" s="47" t="s">
        <v>40</v>
      </c>
      <c r="E150" s="47" t="s">
        <v>40</v>
      </c>
      <c r="F150" s="47" t="s">
        <v>40</v>
      </c>
      <c r="G150" s="47" t="s">
        <v>295</v>
      </c>
      <c r="H150" s="47" t="s">
        <v>295</v>
      </c>
      <c r="I150" s="47" t="s">
        <v>40</v>
      </c>
      <c r="J150" s="47" t="s">
        <v>40</v>
      </c>
      <c r="K150" s="47" t="s">
        <v>40</v>
      </c>
      <c r="L150" s="3" t="s">
        <v>295</v>
      </c>
      <c r="M150" s="52">
        <v>7.5</v>
      </c>
      <c r="N150" s="52">
        <v>11.666666666666666</v>
      </c>
      <c r="O150" s="52">
        <v>6</v>
      </c>
      <c r="P150" s="4">
        <v>10</v>
      </c>
      <c r="Q150" s="52">
        <v>13.2</v>
      </c>
      <c r="R150" s="4">
        <v>4</v>
      </c>
      <c r="S150" s="4">
        <v>3</v>
      </c>
      <c r="T150" s="52">
        <v>6.666666666666667</v>
      </c>
      <c r="U150" s="52">
        <v>6</v>
      </c>
      <c r="V150" s="4">
        <v>0</v>
      </c>
      <c r="W150" s="54">
        <f t="shared" si="13"/>
        <v>68.033333333333331</v>
      </c>
      <c r="X150" s="133"/>
      <c r="Y150" s="39" t="s">
        <v>16</v>
      </c>
      <c r="Z150" s="145"/>
      <c r="AA150" s="57">
        <f t="shared" si="31"/>
        <v>17.666666666666664</v>
      </c>
      <c r="AB150" s="57">
        <f t="shared" si="32"/>
        <v>20.2</v>
      </c>
    </row>
    <row r="151" spans="1:29" ht="41.25" customHeight="1" x14ac:dyDescent="0.2">
      <c r="A151" s="82">
        <v>108</v>
      </c>
      <c r="B151" s="46" t="s">
        <v>106</v>
      </c>
      <c r="C151" s="46" t="s">
        <v>234</v>
      </c>
      <c r="D151" s="47" t="s">
        <v>40</v>
      </c>
      <c r="E151" s="47" t="s">
        <v>40</v>
      </c>
      <c r="F151" s="47" t="s">
        <v>295</v>
      </c>
      <c r="G151" s="47" t="s">
        <v>295</v>
      </c>
      <c r="H151" s="47" t="s">
        <v>295</v>
      </c>
      <c r="I151" s="47" t="s">
        <v>40</v>
      </c>
      <c r="J151" s="47" t="s">
        <v>40</v>
      </c>
      <c r="K151" s="47" t="s">
        <v>40</v>
      </c>
      <c r="L151" s="3" t="s">
        <v>295</v>
      </c>
      <c r="M151" s="52">
        <v>8.3333333333333339</v>
      </c>
      <c r="N151" s="52">
        <v>12</v>
      </c>
      <c r="O151" s="52">
        <v>6</v>
      </c>
      <c r="P151" s="4">
        <v>10</v>
      </c>
      <c r="Q151" s="52">
        <v>8.4</v>
      </c>
      <c r="R151" s="4">
        <v>4</v>
      </c>
      <c r="S151" s="4">
        <v>0</v>
      </c>
      <c r="T151" s="52">
        <v>6.666666666666667</v>
      </c>
      <c r="U151" s="52">
        <v>7.333333333333333</v>
      </c>
      <c r="V151" s="4">
        <v>5</v>
      </c>
      <c r="W151" s="54">
        <f t="shared" si="13"/>
        <v>67.733333333333334</v>
      </c>
      <c r="X151" s="133"/>
      <c r="Y151" s="39" t="s">
        <v>16</v>
      </c>
      <c r="Z151" s="145"/>
      <c r="AA151" s="57">
        <f t="shared" si="31"/>
        <v>18</v>
      </c>
      <c r="AB151" s="57">
        <f t="shared" si="32"/>
        <v>12.4</v>
      </c>
    </row>
    <row r="152" spans="1:29" ht="41.25" customHeight="1" x14ac:dyDescent="0.2">
      <c r="A152" s="82">
        <v>109</v>
      </c>
      <c r="B152" s="46" t="s">
        <v>114</v>
      </c>
      <c r="C152" s="46" t="s">
        <v>235</v>
      </c>
      <c r="D152" s="47" t="s">
        <v>40</v>
      </c>
      <c r="E152" s="47" t="s">
        <v>40</v>
      </c>
      <c r="F152" s="47" t="s">
        <v>40</v>
      </c>
      <c r="G152" s="47" t="s">
        <v>295</v>
      </c>
      <c r="H152" s="47" t="s">
        <v>295</v>
      </c>
      <c r="I152" s="47" t="s">
        <v>40</v>
      </c>
      <c r="J152" s="47" t="s">
        <v>40</v>
      </c>
      <c r="K152" s="47" t="s">
        <v>40</v>
      </c>
      <c r="L152" s="3" t="s">
        <v>295</v>
      </c>
      <c r="M152" s="52">
        <v>9.1666666666666661</v>
      </c>
      <c r="N152" s="52">
        <v>10</v>
      </c>
      <c r="O152" s="52">
        <v>6.666666666666667</v>
      </c>
      <c r="P152" s="4">
        <v>10</v>
      </c>
      <c r="Q152" s="52">
        <v>13.2</v>
      </c>
      <c r="R152" s="4">
        <v>4</v>
      </c>
      <c r="S152" s="4">
        <v>0</v>
      </c>
      <c r="T152" s="52">
        <v>8</v>
      </c>
      <c r="U152" s="52">
        <v>6.666666666666667</v>
      </c>
      <c r="V152" s="4">
        <v>0</v>
      </c>
      <c r="W152" s="54">
        <f t="shared" si="13"/>
        <v>67.7</v>
      </c>
      <c r="X152" s="133"/>
      <c r="Y152" s="39" t="s">
        <v>16</v>
      </c>
      <c r="Z152" s="145"/>
      <c r="AA152" s="57">
        <f t="shared" si="31"/>
        <v>16.666666666666668</v>
      </c>
      <c r="AB152" s="57">
        <f t="shared" si="32"/>
        <v>17.2</v>
      </c>
      <c r="AC152" s="57">
        <f t="shared" ref="AC152:AC153" si="37">M152</f>
        <v>9.1666666666666661</v>
      </c>
    </row>
    <row r="153" spans="1:29" ht="41.25" customHeight="1" x14ac:dyDescent="0.2">
      <c r="A153" s="82">
        <v>110</v>
      </c>
      <c r="B153" s="46" t="s">
        <v>109</v>
      </c>
      <c r="C153" s="46" t="s">
        <v>236</v>
      </c>
      <c r="D153" s="47" t="s">
        <v>40</v>
      </c>
      <c r="E153" s="47" t="s">
        <v>40</v>
      </c>
      <c r="F153" s="47" t="s">
        <v>40</v>
      </c>
      <c r="G153" s="47" t="s">
        <v>295</v>
      </c>
      <c r="H153" s="47" t="s">
        <v>295</v>
      </c>
      <c r="I153" s="47" t="s">
        <v>40</v>
      </c>
      <c r="J153" s="47" t="s">
        <v>40</v>
      </c>
      <c r="K153" s="47" t="s">
        <v>40</v>
      </c>
      <c r="L153" s="3" t="s">
        <v>295</v>
      </c>
      <c r="M153" s="52">
        <v>7</v>
      </c>
      <c r="N153" s="52">
        <v>10.833333333333334</v>
      </c>
      <c r="O153" s="52">
        <v>6</v>
      </c>
      <c r="P153" s="4">
        <v>10</v>
      </c>
      <c r="Q153" s="52">
        <v>13.2</v>
      </c>
      <c r="R153" s="4">
        <v>4</v>
      </c>
      <c r="S153" s="4">
        <v>0</v>
      </c>
      <c r="T153" s="52">
        <v>8.6666666666666661</v>
      </c>
      <c r="U153" s="52">
        <v>8</v>
      </c>
      <c r="V153" s="4">
        <v>0</v>
      </c>
      <c r="W153" s="54">
        <f t="shared" si="13"/>
        <v>67.699999999999989</v>
      </c>
      <c r="X153" s="133"/>
      <c r="Y153" s="39" t="s">
        <v>16</v>
      </c>
      <c r="Z153" s="145"/>
      <c r="AA153" s="57">
        <f t="shared" si="31"/>
        <v>16.833333333333336</v>
      </c>
      <c r="AB153" s="57">
        <f t="shared" si="32"/>
        <v>17.2</v>
      </c>
      <c r="AC153" s="57">
        <f t="shared" si="37"/>
        <v>7</v>
      </c>
    </row>
    <row r="154" spans="1:29" ht="41.25" customHeight="1" x14ac:dyDescent="0.2">
      <c r="A154" s="82">
        <v>111</v>
      </c>
      <c r="B154" s="46" t="s">
        <v>119</v>
      </c>
      <c r="C154" s="46" t="s">
        <v>237</v>
      </c>
      <c r="D154" s="47" t="s">
        <v>40</v>
      </c>
      <c r="E154" s="47" t="s">
        <v>40</v>
      </c>
      <c r="F154" s="47" t="s">
        <v>40</v>
      </c>
      <c r="G154" s="47" t="s">
        <v>295</v>
      </c>
      <c r="H154" s="47" t="s">
        <v>295</v>
      </c>
      <c r="I154" s="47" t="s">
        <v>40</v>
      </c>
      <c r="J154" s="47" t="s">
        <v>40</v>
      </c>
      <c r="K154" s="47" t="s">
        <v>40</v>
      </c>
      <c r="L154" s="3" t="s">
        <v>295</v>
      </c>
      <c r="M154" s="52">
        <v>8.125</v>
      </c>
      <c r="N154" s="52">
        <v>11.875</v>
      </c>
      <c r="O154" s="52">
        <v>4.666666666666667</v>
      </c>
      <c r="P154" s="4">
        <v>10</v>
      </c>
      <c r="Q154" s="52">
        <v>12</v>
      </c>
      <c r="R154" s="4">
        <v>4</v>
      </c>
      <c r="S154" s="4">
        <v>0</v>
      </c>
      <c r="T154" s="52">
        <v>4.666666666666667</v>
      </c>
      <c r="U154" s="52">
        <v>7.333333333333333</v>
      </c>
      <c r="V154" s="4">
        <v>5</v>
      </c>
      <c r="W154" s="54">
        <f t="shared" si="13"/>
        <v>67.666666666666671</v>
      </c>
      <c r="X154" s="134"/>
      <c r="Y154" s="39" t="s">
        <v>16</v>
      </c>
      <c r="Z154" s="145"/>
      <c r="AA154" s="57">
        <f t="shared" si="31"/>
        <v>16.541666666666668</v>
      </c>
      <c r="AB154" s="57">
        <f t="shared" si="32"/>
        <v>16</v>
      </c>
    </row>
    <row r="155" spans="1:29" ht="41.25" customHeight="1" x14ac:dyDescent="0.2">
      <c r="A155" s="82">
        <v>112</v>
      </c>
      <c r="B155" s="46" t="s">
        <v>116</v>
      </c>
      <c r="C155" s="46" t="s">
        <v>238</v>
      </c>
      <c r="D155" s="47" t="s">
        <v>40</v>
      </c>
      <c r="E155" s="47" t="s">
        <v>40</v>
      </c>
      <c r="F155" s="47" t="s">
        <v>40</v>
      </c>
      <c r="G155" s="47" t="s">
        <v>295</v>
      </c>
      <c r="H155" s="47" t="s">
        <v>295</v>
      </c>
      <c r="I155" s="47" t="s">
        <v>40</v>
      </c>
      <c r="J155" s="47" t="s">
        <v>40</v>
      </c>
      <c r="K155" s="47" t="s">
        <v>40</v>
      </c>
      <c r="L155" s="3" t="s">
        <v>295</v>
      </c>
      <c r="M155" s="52">
        <v>10</v>
      </c>
      <c r="N155" s="52">
        <v>12.5</v>
      </c>
      <c r="O155" s="52">
        <v>4</v>
      </c>
      <c r="P155" s="4">
        <v>8</v>
      </c>
      <c r="Q155" s="52">
        <v>9.6</v>
      </c>
      <c r="R155" s="4">
        <v>4</v>
      </c>
      <c r="S155" s="4">
        <v>0</v>
      </c>
      <c r="T155" s="52">
        <v>6.666666666666667</v>
      </c>
      <c r="U155" s="52">
        <v>7.333333333333333</v>
      </c>
      <c r="V155" s="4">
        <v>5</v>
      </c>
      <c r="W155" s="54">
        <f t="shared" si="13"/>
        <v>67.099999999999994</v>
      </c>
      <c r="X155" s="51"/>
      <c r="Y155" s="39" t="s">
        <v>16</v>
      </c>
      <c r="Z155" s="145"/>
    </row>
    <row r="156" spans="1:29" ht="41.25" customHeight="1" x14ac:dyDescent="0.2">
      <c r="A156" s="82">
        <v>113</v>
      </c>
      <c r="B156" s="46" t="s">
        <v>105</v>
      </c>
      <c r="C156" s="46" t="s">
        <v>182</v>
      </c>
      <c r="D156" s="47" t="s">
        <v>40</v>
      </c>
      <c r="E156" s="47" t="s">
        <v>40</v>
      </c>
      <c r="F156" s="47" t="s">
        <v>40</v>
      </c>
      <c r="G156" s="47" t="s">
        <v>295</v>
      </c>
      <c r="H156" s="47" t="s">
        <v>295</v>
      </c>
      <c r="I156" s="47" t="s">
        <v>40</v>
      </c>
      <c r="J156" s="47" t="s">
        <v>40</v>
      </c>
      <c r="K156" s="47" t="s">
        <v>40</v>
      </c>
      <c r="L156" s="3" t="s">
        <v>295</v>
      </c>
      <c r="M156" s="52">
        <v>5</v>
      </c>
      <c r="N156" s="52">
        <v>10.714285714285714</v>
      </c>
      <c r="O156" s="52">
        <v>8</v>
      </c>
      <c r="P156" s="4">
        <v>10</v>
      </c>
      <c r="Q156" s="52">
        <v>13.2</v>
      </c>
      <c r="R156" s="4">
        <v>4</v>
      </c>
      <c r="S156" s="4">
        <v>0</v>
      </c>
      <c r="T156" s="52">
        <v>7.333333333333333</v>
      </c>
      <c r="U156" s="52">
        <v>8</v>
      </c>
      <c r="V156" s="4">
        <v>0</v>
      </c>
      <c r="W156" s="54">
        <f t="shared" si="13"/>
        <v>66.247619047619054</v>
      </c>
      <c r="X156" s="135" t="s">
        <v>310</v>
      </c>
      <c r="Y156" s="39" t="s">
        <v>16</v>
      </c>
      <c r="Z156" s="145"/>
      <c r="AA156" s="57">
        <f t="shared" si="31"/>
        <v>18.714285714285715</v>
      </c>
    </row>
    <row r="157" spans="1:29" ht="41.25" customHeight="1" x14ac:dyDescent="0.2">
      <c r="A157" s="94">
        <v>114</v>
      </c>
      <c r="B157" s="46" t="s">
        <v>107</v>
      </c>
      <c r="C157" s="46" t="s">
        <v>239</v>
      </c>
      <c r="D157" s="47" t="s">
        <v>295</v>
      </c>
      <c r="E157" s="47" t="s">
        <v>295</v>
      </c>
      <c r="F157" s="47" t="s">
        <v>296</v>
      </c>
      <c r="G157" s="47" t="s">
        <v>295</v>
      </c>
      <c r="H157" s="47" t="s">
        <v>295</v>
      </c>
      <c r="I157" s="47" t="s">
        <v>295</v>
      </c>
      <c r="J157" s="47" t="s">
        <v>295</v>
      </c>
      <c r="K157" s="47" t="s">
        <v>295</v>
      </c>
      <c r="L157" s="3" t="s">
        <v>295</v>
      </c>
      <c r="M157" s="52">
        <v>7.5</v>
      </c>
      <c r="N157" s="52">
        <v>10</v>
      </c>
      <c r="O157" s="52">
        <v>8</v>
      </c>
      <c r="P157" s="4">
        <v>10</v>
      </c>
      <c r="Q157" s="52">
        <v>14.4</v>
      </c>
      <c r="R157" s="4">
        <v>4</v>
      </c>
      <c r="S157" s="4">
        <v>0</v>
      </c>
      <c r="T157" s="52">
        <v>0</v>
      </c>
      <c r="U157" s="52">
        <v>7.333333333333333</v>
      </c>
      <c r="V157" s="4">
        <v>5</v>
      </c>
      <c r="W157" s="54">
        <f t="shared" si="13"/>
        <v>66.233333333333334</v>
      </c>
      <c r="X157" s="133"/>
      <c r="Y157" s="39" t="s">
        <v>16</v>
      </c>
      <c r="Z157" s="145"/>
      <c r="AA157" s="57">
        <f t="shared" si="31"/>
        <v>18</v>
      </c>
      <c r="AB157" s="57">
        <f t="shared" ref="AB157:AB160" si="38">Q157+R157+S157</f>
        <v>18.399999999999999</v>
      </c>
    </row>
    <row r="158" spans="1:29" ht="41.25" customHeight="1" x14ac:dyDescent="0.2">
      <c r="A158" s="82">
        <v>115</v>
      </c>
      <c r="B158" s="46" t="s">
        <v>112</v>
      </c>
      <c r="C158" s="46" t="s">
        <v>243</v>
      </c>
      <c r="D158" s="47" t="s">
        <v>40</v>
      </c>
      <c r="E158" s="47" t="s">
        <v>40</v>
      </c>
      <c r="F158" s="47" t="s">
        <v>40</v>
      </c>
      <c r="G158" s="47" t="s">
        <v>295</v>
      </c>
      <c r="H158" s="47" t="s">
        <v>295</v>
      </c>
      <c r="I158" s="47" t="s">
        <v>40</v>
      </c>
      <c r="J158" s="47" t="s">
        <v>40</v>
      </c>
      <c r="K158" s="47" t="s">
        <v>40</v>
      </c>
      <c r="L158" s="3" t="s">
        <v>295</v>
      </c>
      <c r="M158" s="52">
        <v>8.3333333333333339</v>
      </c>
      <c r="N158" s="52">
        <v>11.25</v>
      </c>
      <c r="O158" s="52">
        <v>6.666666666666667</v>
      </c>
      <c r="P158" s="4">
        <v>1</v>
      </c>
      <c r="Q158" s="52">
        <v>12</v>
      </c>
      <c r="R158" s="4">
        <v>4</v>
      </c>
      <c r="S158" s="4">
        <v>0</v>
      </c>
      <c r="T158" s="52">
        <v>8</v>
      </c>
      <c r="U158" s="52">
        <v>9.3333333333333339</v>
      </c>
      <c r="V158" s="4">
        <v>5</v>
      </c>
      <c r="W158" s="54">
        <f>SUM(M158:V158)</f>
        <v>65.583333333333343</v>
      </c>
      <c r="X158" s="133"/>
      <c r="Y158" s="39" t="s">
        <v>16</v>
      </c>
      <c r="Z158" s="145"/>
      <c r="AA158" s="57">
        <f t="shared" ref="AA158" si="39">N158+O158</f>
        <v>17.916666666666668</v>
      </c>
      <c r="AB158" s="57">
        <f t="shared" ref="AB158" si="40">Q158+R158+S158</f>
        <v>16</v>
      </c>
    </row>
    <row r="159" spans="1:29" ht="41.25" customHeight="1" x14ac:dyDescent="0.2">
      <c r="A159" s="82">
        <v>116</v>
      </c>
      <c r="B159" s="46" t="s">
        <v>122</v>
      </c>
      <c r="C159" s="46" t="s">
        <v>238</v>
      </c>
      <c r="D159" s="47" t="s">
        <v>40</v>
      </c>
      <c r="E159" s="47" t="s">
        <v>297</v>
      </c>
      <c r="F159" s="47" t="s">
        <v>297</v>
      </c>
      <c r="G159" s="47" t="s">
        <v>295</v>
      </c>
      <c r="H159" s="47" t="s">
        <v>295</v>
      </c>
      <c r="I159" s="47" t="s">
        <v>40</v>
      </c>
      <c r="J159" s="47" t="s">
        <v>40</v>
      </c>
      <c r="K159" s="47" t="s">
        <v>40</v>
      </c>
      <c r="L159" s="3" t="s">
        <v>295</v>
      </c>
      <c r="M159" s="52">
        <v>8</v>
      </c>
      <c r="N159" s="52">
        <v>11.666666666666666</v>
      </c>
      <c r="O159" s="52">
        <v>6</v>
      </c>
      <c r="P159" s="4">
        <v>8</v>
      </c>
      <c r="Q159" s="52">
        <v>7.2</v>
      </c>
      <c r="R159" s="4">
        <v>4</v>
      </c>
      <c r="S159" s="4">
        <v>0</v>
      </c>
      <c r="T159" s="52">
        <v>8</v>
      </c>
      <c r="U159" s="52">
        <v>8</v>
      </c>
      <c r="V159" s="4">
        <v>5</v>
      </c>
      <c r="W159" s="54">
        <f>SUM(M159:V159)</f>
        <v>65.866666666666674</v>
      </c>
      <c r="X159" s="133"/>
      <c r="Y159" s="39" t="s">
        <v>16</v>
      </c>
      <c r="Z159" s="145"/>
      <c r="AA159" s="57">
        <f t="shared" ref="AA159" si="41">N159+O159</f>
        <v>17.666666666666664</v>
      </c>
      <c r="AB159" s="57">
        <f t="shared" ref="AB159" si="42">Q159+R159+S159</f>
        <v>11.2</v>
      </c>
    </row>
    <row r="160" spans="1:29" ht="41.25" customHeight="1" x14ac:dyDescent="0.2">
      <c r="A160" s="82">
        <v>117</v>
      </c>
      <c r="B160" s="46" t="s">
        <v>110</v>
      </c>
      <c r="C160" s="46" t="s">
        <v>240</v>
      </c>
      <c r="D160" s="47" t="s">
        <v>40</v>
      </c>
      <c r="E160" s="47" t="s">
        <v>40</v>
      </c>
      <c r="F160" s="47" t="s">
        <v>40</v>
      </c>
      <c r="G160" s="47" t="s">
        <v>295</v>
      </c>
      <c r="H160" s="47" t="s">
        <v>295</v>
      </c>
      <c r="I160" s="47" t="s">
        <v>40</v>
      </c>
      <c r="J160" s="47" t="s">
        <v>40</v>
      </c>
      <c r="K160" s="47" t="s">
        <v>40</v>
      </c>
      <c r="L160" s="3" t="s">
        <v>295</v>
      </c>
      <c r="M160" s="52">
        <v>13.75</v>
      </c>
      <c r="N160" s="52">
        <v>12.5</v>
      </c>
      <c r="O160" s="52">
        <v>5.333333333333333</v>
      </c>
      <c r="P160" s="4">
        <v>10</v>
      </c>
      <c r="Q160" s="52">
        <v>3.6</v>
      </c>
      <c r="R160" s="4">
        <v>4</v>
      </c>
      <c r="S160" s="4">
        <v>0</v>
      </c>
      <c r="T160" s="52">
        <v>4.666666666666667</v>
      </c>
      <c r="U160" s="52">
        <v>7.333333333333333</v>
      </c>
      <c r="V160" s="4">
        <v>5</v>
      </c>
      <c r="W160" s="54">
        <f t="shared" si="13"/>
        <v>66.183333333333337</v>
      </c>
      <c r="X160" s="133"/>
      <c r="Y160" s="39" t="s">
        <v>16</v>
      </c>
      <c r="Z160" s="145"/>
      <c r="AA160" s="57">
        <f t="shared" si="31"/>
        <v>17.833333333333332</v>
      </c>
      <c r="AB160" s="57">
        <f t="shared" si="38"/>
        <v>7.6</v>
      </c>
    </row>
    <row r="161" spans="1:28" ht="41.25" customHeight="1" x14ac:dyDescent="0.2">
      <c r="A161" s="82">
        <v>118</v>
      </c>
      <c r="B161" s="46" t="s">
        <v>123</v>
      </c>
      <c r="C161" s="46" t="s">
        <v>242</v>
      </c>
      <c r="D161" s="47" t="s">
        <v>40</v>
      </c>
      <c r="E161" s="47" t="s">
        <v>40</v>
      </c>
      <c r="F161" s="47" t="s">
        <v>40</v>
      </c>
      <c r="G161" s="47" t="s">
        <v>295</v>
      </c>
      <c r="H161" s="47" t="s">
        <v>295</v>
      </c>
      <c r="I161" s="47" t="s">
        <v>40</v>
      </c>
      <c r="J161" s="47" t="s">
        <v>40</v>
      </c>
      <c r="K161" s="47" t="s">
        <v>40</v>
      </c>
      <c r="L161" s="3" t="s">
        <v>295</v>
      </c>
      <c r="M161" s="52">
        <v>6.666666666666667</v>
      </c>
      <c r="N161" s="52">
        <v>11.25</v>
      </c>
      <c r="O161" s="52">
        <v>6</v>
      </c>
      <c r="P161" s="4">
        <v>10</v>
      </c>
      <c r="Q161" s="52">
        <v>10.8</v>
      </c>
      <c r="R161" s="4">
        <v>4</v>
      </c>
      <c r="S161" s="4">
        <v>0</v>
      </c>
      <c r="T161" s="52">
        <v>4</v>
      </c>
      <c r="U161" s="52">
        <v>8</v>
      </c>
      <c r="V161" s="4">
        <v>5</v>
      </c>
      <c r="W161" s="54">
        <f>SUM(M161:V161)</f>
        <v>65.716666666666669</v>
      </c>
      <c r="X161" s="133"/>
      <c r="Y161" s="39" t="s">
        <v>16</v>
      </c>
      <c r="Z161" s="145"/>
      <c r="AA161" s="57">
        <f t="shared" si="31"/>
        <v>17.25</v>
      </c>
      <c r="AB161" s="57"/>
    </row>
    <row r="162" spans="1:28" ht="41.25" customHeight="1" x14ac:dyDescent="0.2">
      <c r="A162" s="82">
        <v>119</v>
      </c>
      <c r="B162" s="46" t="s">
        <v>106</v>
      </c>
      <c r="C162" s="46" t="s">
        <v>241</v>
      </c>
      <c r="D162" s="47" t="s">
        <v>40</v>
      </c>
      <c r="E162" s="47" t="s">
        <v>40</v>
      </c>
      <c r="F162" s="47" t="s">
        <v>40</v>
      </c>
      <c r="G162" s="47" t="s">
        <v>295</v>
      </c>
      <c r="H162" s="47" t="s">
        <v>295</v>
      </c>
      <c r="I162" s="47" t="s">
        <v>40</v>
      </c>
      <c r="J162" s="47" t="s">
        <v>40</v>
      </c>
      <c r="K162" s="47" t="s">
        <v>40</v>
      </c>
      <c r="L162" s="3" t="s">
        <v>295</v>
      </c>
      <c r="M162" s="52">
        <v>10</v>
      </c>
      <c r="N162" s="52">
        <v>10</v>
      </c>
      <c r="O162" s="52">
        <v>5.333333333333333</v>
      </c>
      <c r="P162" s="4">
        <v>10</v>
      </c>
      <c r="Q162" s="52">
        <v>13.2</v>
      </c>
      <c r="R162" s="4">
        <v>4</v>
      </c>
      <c r="S162" s="4">
        <v>0</v>
      </c>
      <c r="T162" s="52">
        <v>7.333333333333333</v>
      </c>
      <c r="U162" s="52">
        <v>6</v>
      </c>
      <c r="V162" s="4">
        <v>0</v>
      </c>
      <c r="W162" s="54">
        <f t="shared" si="13"/>
        <v>65.866666666666674</v>
      </c>
      <c r="X162" s="134"/>
      <c r="Y162" s="39" t="s">
        <v>16</v>
      </c>
      <c r="Z162" s="145"/>
      <c r="AA162" s="57">
        <f t="shared" si="31"/>
        <v>15.333333333333332</v>
      </c>
    </row>
    <row r="163" spans="1:28" ht="41.25" customHeight="1" x14ac:dyDescent="0.2">
      <c r="A163" s="82">
        <v>120</v>
      </c>
      <c r="B163" s="46" t="s">
        <v>107</v>
      </c>
      <c r="C163" s="46" t="s">
        <v>246</v>
      </c>
      <c r="D163" s="47" t="s">
        <v>295</v>
      </c>
      <c r="E163" s="47" t="s">
        <v>295</v>
      </c>
      <c r="F163" s="47" t="s">
        <v>296</v>
      </c>
      <c r="G163" s="47" t="s">
        <v>295</v>
      </c>
      <c r="H163" s="47" t="s">
        <v>295</v>
      </c>
      <c r="I163" s="47" t="s">
        <v>295</v>
      </c>
      <c r="J163" s="47" t="s">
        <v>295</v>
      </c>
      <c r="K163" s="47" t="s">
        <v>295</v>
      </c>
      <c r="L163" s="3" t="s">
        <v>295</v>
      </c>
      <c r="M163" s="52">
        <v>8.3333333333333339</v>
      </c>
      <c r="N163" s="52">
        <v>13.5</v>
      </c>
      <c r="O163" s="52">
        <v>4</v>
      </c>
      <c r="P163" s="4">
        <v>10</v>
      </c>
      <c r="Q163" s="52">
        <v>6</v>
      </c>
      <c r="R163" s="4">
        <v>4</v>
      </c>
      <c r="S163" s="4">
        <v>0</v>
      </c>
      <c r="T163" s="52">
        <v>6</v>
      </c>
      <c r="U163" s="52">
        <v>8</v>
      </c>
      <c r="V163" s="4">
        <v>5</v>
      </c>
      <c r="W163" s="54">
        <f>SUM(M163:V163)</f>
        <v>64.833333333333343</v>
      </c>
      <c r="X163" s="135" t="s">
        <v>313</v>
      </c>
      <c r="Y163" s="39" t="s">
        <v>16</v>
      </c>
      <c r="Z163" s="145"/>
      <c r="AA163" s="57">
        <f t="shared" si="31"/>
        <v>17.5</v>
      </c>
    </row>
    <row r="164" spans="1:28" ht="41.25" customHeight="1" x14ac:dyDescent="0.2">
      <c r="A164" s="94">
        <v>121</v>
      </c>
      <c r="B164" s="46" t="s">
        <v>111</v>
      </c>
      <c r="C164" s="46" t="s">
        <v>244</v>
      </c>
      <c r="D164" s="47" t="s">
        <v>40</v>
      </c>
      <c r="E164" s="47" t="s">
        <v>40</v>
      </c>
      <c r="F164" s="47" t="s">
        <v>40</v>
      </c>
      <c r="G164" s="47" t="s">
        <v>295</v>
      </c>
      <c r="H164" s="47" t="s">
        <v>295</v>
      </c>
      <c r="I164" s="47" t="s">
        <v>40</v>
      </c>
      <c r="J164" s="47" t="s">
        <v>40</v>
      </c>
      <c r="K164" s="47" t="s">
        <v>40</v>
      </c>
      <c r="L164" s="3" t="s">
        <v>295</v>
      </c>
      <c r="M164" s="52">
        <v>15</v>
      </c>
      <c r="N164" s="52">
        <v>11</v>
      </c>
      <c r="O164" s="52">
        <v>5.333333333333333</v>
      </c>
      <c r="P164" s="4">
        <v>10</v>
      </c>
      <c r="Q164" s="52">
        <v>10.8</v>
      </c>
      <c r="R164" s="4">
        <v>4</v>
      </c>
      <c r="S164" s="4">
        <v>0</v>
      </c>
      <c r="T164" s="52">
        <v>3.3333333333333335</v>
      </c>
      <c r="U164" s="52">
        <v>6</v>
      </c>
      <c r="V164" s="4">
        <v>0</v>
      </c>
      <c r="W164" s="54">
        <f t="shared" si="13"/>
        <v>65.466666666666669</v>
      </c>
      <c r="X164" s="133"/>
      <c r="Y164" s="39" t="s">
        <v>16</v>
      </c>
      <c r="Z164" s="145"/>
      <c r="AA164" s="57">
        <f t="shared" si="31"/>
        <v>16.333333333333332</v>
      </c>
    </row>
    <row r="165" spans="1:28" ht="41.25" customHeight="1" x14ac:dyDescent="0.2">
      <c r="A165" s="82">
        <v>122</v>
      </c>
      <c r="B165" s="46" t="s">
        <v>109</v>
      </c>
      <c r="C165" s="46" t="s">
        <v>245</v>
      </c>
      <c r="D165" s="47" t="s">
        <v>40</v>
      </c>
      <c r="E165" s="47" t="s">
        <v>40</v>
      </c>
      <c r="F165" s="47" t="s">
        <v>40</v>
      </c>
      <c r="G165" s="47" t="s">
        <v>295</v>
      </c>
      <c r="H165" s="47" t="s">
        <v>295</v>
      </c>
      <c r="I165" s="47" t="s">
        <v>40</v>
      </c>
      <c r="J165" s="47" t="s">
        <v>40</v>
      </c>
      <c r="K165" s="47" t="s">
        <v>40</v>
      </c>
      <c r="L165" s="3" t="s">
        <v>295</v>
      </c>
      <c r="M165" s="52">
        <v>10</v>
      </c>
      <c r="N165" s="52">
        <v>10</v>
      </c>
      <c r="O165" s="52">
        <v>5.333333333333333</v>
      </c>
      <c r="P165" s="4">
        <v>10</v>
      </c>
      <c r="Q165" s="52">
        <v>12</v>
      </c>
      <c r="R165" s="4">
        <v>4</v>
      </c>
      <c r="S165" s="4">
        <v>0</v>
      </c>
      <c r="T165" s="52">
        <v>5.333333333333333</v>
      </c>
      <c r="U165" s="52">
        <v>8.6666666666666661</v>
      </c>
      <c r="V165" s="4">
        <v>0</v>
      </c>
      <c r="W165" s="54">
        <f t="shared" si="13"/>
        <v>65.333333333333329</v>
      </c>
      <c r="X165" s="134"/>
      <c r="Y165" s="39" t="s">
        <v>16</v>
      </c>
      <c r="Z165" s="145"/>
      <c r="AA165" s="57">
        <f t="shared" si="31"/>
        <v>15.333333333333332</v>
      </c>
    </row>
    <row r="166" spans="1:28" ht="41.25" customHeight="1" x14ac:dyDescent="0.2">
      <c r="A166" s="82">
        <v>123</v>
      </c>
      <c r="B166" s="46" t="s">
        <v>115</v>
      </c>
      <c r="C166" s="46" t="s">
        <v>248</v>
      </c>
      <c r="D166" s="47" t="s">
        <v>40</v>
      </c>
      <c r="E166" s="47" t="s">
        <v>40</v>
      </c>
      <c r="F166" s="47" t="s">
        <v>40</v>
      </c>
      <c r="G166" s="47" t="s">
        <v>295</v>
      </c>
      <c r="H166" s="47" t="s">
        <v>295</v>
      </c>
      <c r="I166" s="47" t="s">
        <v>40</v>
      </c>
      <c r="J166" s="47" t="s">
        <v>40</v>
      </c>
      <c r="K166" s="47" t="s">
        <v>40</v>
      </c>
      <c r="L166" s="3" t="s">
        <v>295</v>
      </c>
      <c r="M166" s="52">
        <v>7</v>
      </c>
      <c r="N166" s="52">
        <v>12.5</v>
      </c>
      <c r="O166" s="52">
        <v>5.333333333333333</v>
      </c>
      <c r="P166" s="4">
        <v>8</v>
      </c>
      <c r="Q166" s="52">
        <v>7.2</v>
      </c>
      <c r="R166" s="4">
        <v>4</v>
      </c>
      <c r="S166" s="4">
        <v>0</v>
      </c>
      <c r="T166" s="52">
        <v>6.666666666666667</v>
      </c>
      <c r="U166" s="52">
        <v>8</v>
      </c>
      <c r="V166" s="4">
        <v>5</v>
      </c>
      <c r="W166" s="54">
        <f>SUM(M166:V166)</f>
        <v>63.699999999999996</v>
      </c>
      <c r="X166" s="135" t="s">
        <v>313</v>
      </c>
      <c r="Y166" s="39" t="s">
        <v>16</v>
      </c>
      <c r="Z166" s="145"/>
      <c r="AA166" s="57">
        <f t="shared" si="31"/>
        <v>17.833333333333332</v>
      </c>
    </row>
    <row r="167" spans="1:28" ht="41.25" customHeight="1" x14ac:dyDescent="0.2">
      <c r="A167" s="82">
        <v>124</v>
      </c>
      <c r="B167" s="46" t="s">
        <v>118</v>
      </c>
      <c r="C167" s="46" t="s">
        <v>247</v>
      </c>
      <c r="D167" s="47" t="s">
        <v>40</v>
      </c>
      <c r="E167" s="47" t="s">
        <v>40</v>
      </c>
      <c r="F167" s="47" t="s">
        <v>40</v>
      </c>
      <c r="G167" s="47" t="s">
        <v>295</v>
      </c>
      <c r="H167" s="47" t="s">
        <v>295</v>
      </c>
      <c r="I167" s="47" t="s">
        <v>40</v>
      </c>
      <c r="J167" s="47" t="s">
        <v>40</v>
      </c>
      <c r="K167" s="47" t="s">
        <v>40</v>
      </c>
      <c r="L167" s="3" t="s">
        <v>295</v>
      </c>
      <c r="M167" s="52">
        <v>15</v>
      </c>
      <c r="N167" s="52">
        <v>13.125</v>
      </c>
      <c r="O167" s="52">
        <v>4</v>
      </c>
      <c r="P167" s="4">
        <v>5</v>
      </c>
      <c r="Q167" s="52">
        <v>4.8</v>
      </c>
      <c r="R167" s="4">
        <v>4</v>
      </c>
      <c r="S167" s="4">
        <v>0</v>
      </c>
      <c r="T167" s="52">
        <v>6.666666666666667</v>
      </c>
      <c r="U167" s="52">
        <v>6.666666666666667</v>
      </c>
      <c r="V167" s="4">
        <v>5</v>
      </c>
      <c r="W167" s="54">
        <f t="shared" si="13"/>
        <v>64.258333333333326</v>
      </c>
      <c r="X167" s="134"/>
      <c r="Y167" s="39" t="s">
        <v>16</v>
      </c>
      <c r="Z167" s="145"/>
      <c r="AA167" s="57">
        <f t="shared" si="31"/>
        <v>17.125</v>
      </c>
    </row>
    <row r="168" spans="1:28" ht="41.25" customHeight="1" x14ac:dyDescent="0.2">
      <c r="A168" s="82">
        <v>125</v>
      </c>
      <c r="B168" s="46" t="s">
        <v>119</v>
      </c>
      <c r="C168" s="46" t="s">
        <v>233</v>
      </c>
      <c r="D168" s="47" t="s">
        <v>40</v>
      </c>
      <c r="E168" s="47" t="s">
        <v>40</v>
      </c>
      <c r="F168" s="47" t="s">
        <v>40</v>
      </c>
      <c r="G168" s="47" t="s">
        <v>295</v>
      </c>
      <c r="H168" s="47" t="s">
        <v>295</v>
      </c>
      <c r="I168" s="47" t="s">
        <v>40</v>
      </c>
      <c r="J168" s="47" t="s">
        <v>40</v>
      </c>
      <c r="K168" s="47" t="s">
        <v>40</v>
      </c>
      <c r="L168" s="3" t="s">
        <v>295</v>
      </c>
      <c r="M168" s="52">
        <v>10</v>
      </c>
      <c r="N168" s="52">
        <v>11.25</v>
      </c>
      <c r="O168" s="52">
        <v>8</v>
      </c>
      <c r="P168" s="4">
        <v>10</v>
      </c>
      <c r="Q168" s="52">
        <v>6</v>
      </c>
      <c r="R168" s="4">
        <v>4</v>
      </c>
      <c r="S168" s="4">
        <v>0</v>
      </c>
      <c r="T168" s="52">
        <v>6.666666666666667</v>
      </c>
      <c r="U168" s="52">
        <v>6.666666666666667</v>
      </c>
      <c r="V168" s="4">
        <v>0</v>
      </c>
      <c r="W168" s="54">
        <f>SUM(M168:V168)</f>
        <v>62.583333333333329</v>
      </c>
      <c r="X168" s="135" t="s">
        <v>313</v>
      </c>
      <c r="Y168" s="39" t="s">
        <v>16</v>
      </c>
      <c r="Z168" s="145"/>
      <c r="AA168" s="57">
        <f t="shared" si="31"/>
        <v>19.25</v>
      </c>
    </row>
    <row r="169" spans="1:28" ht="41.25" customHeight="1" x14ac:dyDescent="0.2">
      <c r="A169" s="82">
        <v>126</v>
      </c>
      <c r="B169" s="46" t="s">
        <v>107</v>
      </c>
      <c r="C169" s="46" t="s">
        <v>251</v>
      </c>
      <c r="D169" s="47" t="s">
        <v>295</v>
      </c>
      <c r="E169" s="47" t="s">
        <v>295</v>
      </c>
      <c r="F169" s="47" t="s">
        <v>296</v>
      </c>
      <c r="G169" s="47" t="s">
        <v>295</v>
      </c>
      <c r="H169" s="47" t="s">
        <v>295</v>
      </c>
      <c r="I169" s="47" t="s">
        <v>295</v>
      </c>
      <c r="J169" s="47" t="s">
        <v>295</v>
      </c>
      <c r="K169" s="47" t="s">
        <v>295</v>
      </c>
      <c r="L169" s="3" t="s">
        <v>295</v>
      </c>
      <c r="M169" s="52">
        <v>10</v>
      </c>
      <c r="N169" s="52">
        <v>11.25</v>
      </c>
      <c r="O169" s="52">
        <v>6</v>
      </c>
      <c r="P169" s="4">
        <v>10</v>
      </c>
      <c r="Q169" s="52">
        <v>9.6</v>
      </c>
      <c r="R169" s="4">
        <v>4</v>
      </c>
      <c r="S169" s="4">
        <v>0</v>
      </c>
      <c r="T169" s="52">
        <v>5.333333333333333</v>
      </c>
      <c r="U169" s="52">
        <v>6.666666666666667</v>
      </c>
      <c r="V169" s="4">
        <v>0</v>
      </c>
      <c r="W169" s="54">
        <f>SUM(M169:V169)</f>
        <v>62.85</v>
      </c>
      <c r="X169" s="133"/>
      <c r="Y169" s="39" t="s">
        <v>16</v>
      </c>
      <c r="Z169" s="145"/>
      <c r="AA169" s="57">
        <f t="shared" si="31"/>
        <v>17.25</v>
      </c>
    </row>
    <row r="170" spans="1:28" ht="41.25" customHeight="1" x14ac:dyDescent="0.2">
      <c r="A170" s="82">
        <v>127</v>
      </c>
      <c r="B170" s="46" t="s">
        <v>110</v>
      </c>
      <c r="C170" s="46" t="s">
        <v>249</v>
      </c>
      <c r="D170" s="47" t="s">
        <v>40</v>
      </c>
      <c r="E170" s="47" t="s">
        <v>40</v>
      </c>
      <c r="F170" s="47" t="s">
        <v>40</v>
      </c>
      <c r="G170" s="47" t="s">
        <v>295</v>
      </c>
      <c r="H170" s="47" t="s">
        <v>295</v>
      </c>
      <c r="I170" s="47" t="s">
        <v>40</v>
      </c>
      <c r="J170" s="47" t="s">
        <v>40</v>
      </c>
      <c r="K170" s="47" t="s">
        <v>40</v>
      </c>
      <c r="L170" s="3" t="s">
        <v>295</v>
      </c>
      <c r="M170" s="52">
        <v>8.75</v>
      </c>
      <c r="N170" s="52">
        <v>12.857142857142858</v>
      </c>
      <c r="O170" s="52">
        <v>2.6666666666666665</v>
      </c>
      <c r="P170" s="4">
        <v>10</v>
      </c>
      <c r="Q170" s="52">
        <v>6</v>
      </c>
      <c r="R170" s="4">
        <v>4</v>
      </c>
      <c r="S170" s="4">
        <v>0</v>
      </c>
      <c r="T170" s="52">
        <v>7.333333333333333</v>
      </c>
      <c r="U170" s="52">
        <v>6.666666666666667</v>
      </c>
      <c r="V170" s="4">
        <v>5</v>
      </c>
      <c r="W170" s="54">
        <f t="shared" si="13"/>
        <v>63.273809523809526</v>
      </c>
      <c r="X170" s="133"/>
      <c r="Y170" s="39" t="s">
        <v>16</v>
      </c>
      <c r="Z170" s="145"/>
      <c r="AA170" s="57">
        <f t="shared" si="31"/>
        <v>15.523809523809524</v>
      </c>
    </row>
    <row r="171" spans="1:28" ht="41.25" customHeight="1" x14ac:dyDescent="0.2">
      <c r="A171" s="94">
        <v>128</v>
      </c>
      <c r="B171" s="46" t="s">
        <v>110</v>
      </c>
      <c r="C171" s="46" t="s">
        <v>250</v>
      </c>
      <c r="D171" s="47" t="s">
        <v>40</v>
      </c>
      <c r="E171" s="47" t="s">
        <v>40</v>
      </c>
      <c r="F171" s="47" t="s">
        <v>40</v>
      </c>
      <c r="G171" s="47" t="s">
        <v>295</v>
      </c>
      <c r="H171" s="47" t="s">
        <v>295</v>
      </c>
      <c r="I171" s="47" t="s">
        <v>40</v>
      </c>
      <c r="J171" s="47" t="s">
        <v>40</v>
      </c>
      <c r="K171" s="47" t="s">
        <v>40</v>
      </c>
      <c r="L171" s="3" t="s">
        <v>295</v>
      </c>
      <c r="M171" s="52">
        <v>9</v>
      </c>
      <c r="N171" s="52">
        <v>11.25</v>
      </c>
      <c r="O171" s="52">
        <v>3.3333333333333335</v>
      </c>
      <c r="P171" s="4">
        <v>10</v>
      </c>
      <c r="Q171" s="52">
        <v>8.4</v>
      </c>
      <c r="R171" s="4">
        <v>4</v>
      </c>
      <c r="S171" s="4">
        <v>0</v>
      </c>
      <c r="T171" s="52">
        <v>4.666666666666667</v>
      </c>
      <c r="U171" s="52">
        <v>7.333333333333333</v>
      </c>
      <c r="V171" s="4">
        <v>5</v>
      </c>
      <c r="W171" s="54">
        <f t="shared" si="13"/>
        <v>62.983333333333327</v>
      </c>
      <c r="X171" s="134"/>
      <c r="Y171" s="39" t="s">
        <v>16</v>
      </c>
      <c r="Z171" s="145"/>
      <c r="AA171" s="57">
        <f t="shared" si="31"/>
        <v>14.583333333333334</v>
      </c>
    </row>
    <row r="172" spans="1:28" ht="41.25" customHeight="1" x14ac:dyDescent="0.2">
      <c r="A172" s="82">
        <v>129</v>
      </c>
      <c r="B172" s="46" t="s">
        <v>124</v>
      </c>
      <c r="C172" s="46" t="s">
        <v>254</v>
      </c>
      <c r="D172" s="47" t="s">
        <v>295</v>
      </c>
      <c r="E172" s="47" t="s">
        <v>40</v>
      </c>
      <c r="F172" s="47" t="s">
        <v>40</v>
      </c>
      <c r="G172" s="47" t="s">
        <v>295</v>
      </c>
      <c r="H172" s="47" t="s">
        <v>295</v>
      </c>
      <c r="I172" s="47" t="s">
        <v>40</v>
      </c>
      <c r="J172" s="47" t="s">
        <v>40</v>
      </c>
      <c r="K172" s="47" t="s">
        <v>40</v>
      </c>
      <c r="L172" s="3" t="s">
        <v>295</v>
      </c>
      <c r="M172" s="52">
        <v>7</v>
      </c>
      <c r="N172" s="52">
        <v>12.5</v>
      </c>
      <c r="O172" s="52">
        <v>6.666666666666667</v>
      </c>
      <c r="P172" s="4">
        <v>8</v>
      </c>
      <c r="Q172" s="52">
        <v>8.4</v>
      </c>
      <c r="R172" s="4">
        <v>0</v>
      </c>
      <c r="S172" s="4">
        <v>0</v>
      </c>
      <c r="T172" s="52">
        <v>6.666666666666667</v>
      </c>
      <c r="U172" s="52">
        <v>8</v>
      </c>
      <c r="V172" s="4">
        <v>5</v>
      </c>
      <c r="W172" s="54">
        <f t="shared" si="13"/>
        <v>62.233333333333334</v>
      </c>
      <c r="X172" s="135" t="s">
        <v>310</v>
      </c>
      <c r="Y172" s="41" t="s">
        <v>16</v>
      </c>
      <c r="Z172" s="145"/>
      <c r="AA172" s="57">
        <f t="shared" si="31"/>
        <v>19.166666666666668</v>
      </c>
    </row>
    <row r="173" spans="1:28" ht="41.25" customHeight="1" x14ac:dyDescent="0.2">
      <c r="A173" s="82">
        <v>130</v>
      </c>
      <c r="B173" s="46" t="s">
        <v>107</v>
      </c>
      <c r="C173" s="46" t="s">
        <v>252</v>
      </c>
      <c r="D173" s="47" t="s">
        <v>295</v>
      </c>
      <c r="E173" s="47" t="s">
        <v>295</v>
      </c>
      <c r="F173" s="47" t="s">
        <v>296</v>
      </c>
      <c r="G173" s="47" t="s">
        <v>295</v>
      </c>
      <c r="H173" s="47" t="s">
        <v>295</v>
      </c>
      <c r="I173" s="47" t="s">
        <v>295</v>
      </c>
      <c r="J173" s="47" t="s">
        <v>295</v>
      </c>
      <c r="K173" s="47" t="s">
        <v>295</v>
      </c>
      <c r="L173" s="3" t="s">
        <v>295</v>
      </c>
      <c r="M173" s="52">
        <v>7.5</v>
      </c>
      <c r="N173" s="52">
        <v>13.75</v>
      </c>
      <c r="O173" s="52">
        <v>3.3333333333333335</v>
      </c>
      <c r="P173" s="4">
        <v>10</v>
      </c>
      <c r="Q173" s="52">
        <v>4.8</v>
      </c>
      <c r="R173" s="4">
        <v>4</v>
      </c>
      <c r="S173" s="4">
        <v>0</v>
      </c>
      <c r="T173" s="52">
        <v>6</v>
      </c>
      <c r="U173" s="52">
        <v>8</v>
      </c>
      <c r="V173" s="4">
        <v>5</v>
      </c>
      <c r="W173" s="54">
        <f t="shared" si="13"/>
        <v>62.383333333333326</v>
      </c>
      <c r="X173" s="133"/>
      <c r="Y173" s="39" t="s">
        <v>16</v>
      </c>
      <c r="Z173" s="145"/>
      <c r="AA173" s="57">
        <f t="shared" si="31"/>
        <v>17.083333333333332</v>
      </c>
    </row>
    <row r="174" spans="1:28" ht="41.25" customHeight="1" x14ac:dyDescent="0.2">
      <c r="A174" s="82">
        <v>131</v>
      </c>
      <c r="B174" s="46" t="s">
        <v>109</v>
      </c>
      <c r="C174" s="46" t="s">
        <v>256</v>
      </c>
      <c r="D174" s="47" t="s">
        <v>40</v>
      </c>
      <c r="E174" s="47" t="s">
        <v>40</v>
      </c>
      <c r="F174" s="47" t="s">
        <v>40</v>
      </c>
      <c r="G174" s="47" t="s">
        <v>295</v>
      </c>
      <c r="H174" s="47" t="s">
        <v>295</v>
      </c>
      <c r="I174" s="47" t="s">
        <v>40</v>
      </c>
      <c r="J174" s="47" t="s">
        <v>40</v>
      </c>
      <c r="K174" s="47" t="s">
        <v>40</v>
      </c>
      <c r="L174" s="3" t="s">
        <v>295</v>
      </c>
      <c r="M174" s="52">
        <v>10</v>
      </c>
      <c r="N174" s="52">
        <v>10</v>
      </c>
      <c r="O174" s="52">
        <v>4.666666666666667</v>
      </c>
      <c r="P174" s="4">
        <v>10</v>
      </c>
      <c r="Q174" s="52">
        <v>9.6</v>
      </c>
      <c r="R174" s="4">
        <v>4</v>
      </c>
      <c r="S174" s="4">
        <v>0</v>
      </c>
      <c r="T174" s="52">
        <v>5.333333333333333</v>
      </c>
      <c r="U174" s="52">
        <v>8</v>
      </c>
      <c r="V174" s="4">
        <v>0</v>
      </c>
      <c r="W174" s="54">
        <f>SUM(M174:V174)</f>
        <v>61.600000000000009</v>
      </c>
      <c r="X174" s="133"/>
      <c r="Y174" s="39" t="s">
        <v>16</v>
      </c>
      <c r="Z174" s="145"/>
      <c r="AA174" s="57">
        <f t="shared" si="31"/>
        <v>14.666666666666668</v>
      </c>
      <c r="AB174" s="57">
        <f t="shared" ref="AB174:AB175" si="43">Q174+R174+S174</f>
        <v>13.6</v>
      </c>
    </row>
    <row r="175" spans="1:28" ht="41.25" customHeight="1" x14ac:dyDescent="0.2">
      <c r="A175" s="82">
        <v>132</v>
      </c>
      <c r="B175" s="46" t="s">
        <v>107</v>
      </c>
      <c r="C175" s="46" t="s">
        <v>253</v>
      </c>
      <c r="D175" s="47" t="s">
        <v>295</v>
      </c>
      <c r="E175" s="47" t="s">
        <v>295</v>
      </c>
      <c r="F175" s="47" t="s">
        <v>296</v>
      </c>
      <c r="G175" s="47" t="s">
        <v>295</v>
      </c>
      <c r="H175" s="47" t="s">
        <v>295</v>
      </c>
      <c r="I175" s="47" t="s">
        <v>40</v>
      </c>
      <c r="J175" s="47" t="s">
        <v>40</v>
      </c>
      <c r="K175" s="47" t="s">
        <v>40</v>
      </c>
      <c r="L175" s="3" t="s">
        <v>295</v>
      </c>
      <c r="M175" s="52">
        <v>12.5</v>
      </c>
      <c r="N175" s="52">
        <v>10.833333333333334</v>
      </c>
      <c r="O175" s="52">
        <v>4</v>
      </c>
      <c r="P175" s="4">
        <v>10</v>
      </c>
      <c r="Q175" s="52">
        <v>6</v>
      </c>
      <c r="R175" s="4">
        <v>4</v>
      </c>
      <c r="S175" s="4">
        <v>0</v>
      </c>
      <c r="T175" s="52">
        <v>3.3333333333333335</v>
      </c>
      <c r="U175" s="52">
        <v>6.666666666666667</v>
      </c>
      <c r="V175" s="4">
        <v>5</v>
      </c>
      <c r="W175" s="54">
        <f t="shared" ref="W175:W228" si="44">SUM(M175:V175)</f>
        <v>62.333333333333336</v>
      </c>
      <c r="X175" s="133"/>
      <c r="Y175" s="39" t="s">
        <v>16</v>
      </c>
      <c r="Z175" s="145"/>
      <c r="AA175" s="57">
        <f t="shared" si="31"/>
        <v>14.833333333333334</v>
      </c>
      <c r="AB175" s="57">
        <f t="shared" si="43"/>
        <v>10</v>
      </c>
    </row>
    <row r="176" spans="1:28" ht="41.25" customHeight="1" x14ac:dyDescent="0.2">
      <c r="A176" s="82">
        <v>133</v>
      </c>
      <c r="B176" s="46" t="s">
        <v>106</v>
      </c>
      <c r="C176" s="46" t="s">
        <v>255</v>
      </c>
      <c r="D176" s="47" t="s">
        <v>40</v>
      </c>
      <c r="E176" s="47" t="s">
        <v>40</v>
      </c>
      <c r="F176" s="47" t="s">
        <v>295</v>
      </c>
      <c r="G176" s="47" t="s">
        <v>295</v>
      </c>
      <c r="H176" s="47" t="s">
        <v>295</v>
      </c>
      <c r="I176" s="47" t="s">
        <v>40</v>
      </c>
      <c r="J176" s="47" t="s">
        <v>40</v>
      </c>
      <c r="K176" s="47" t="s">
        <v>40</v>
      </c>
      <c r="L176" s="3" t="s">
        <v>295</v>
      </c>
      <c r="M176" s="52">
        <v>8.3333333333333339</v>
      </c>
      <c r="N176" s="52">
        <v>11.25</v>
      </c>
      <c r="O176" s="52">
        <v>2.6666666666666665</v>
      </c>
      <c r="P176" s="4">
        <v>10</v>
      </c>
      <c r="Q176" s="52">
        <v>10.8</v>
      </c>
      <c r="R176" s="4">
        <v>4</v>
      </c>
      <c r="S176" s="4">
        <v>0</v>
      </c>
      <c r="T176" s="52">
        <v>6</v>
      </c>
      <c r="U176" s="52">
        <v>4</v>
      </c>
      <c r="V176" s="4">
        <v>5</v>
      </c>
      <c r="W176" s="54">
        <f t="shared" si="44"/>
        <v>62.05</v>
      </c>
      <c r="X176" s="134"/>
      <c r="Y176" s="39" t="s">
        <v>16</v>
      </c>
      <c r="Z176" s="145"/>
      <c r="AA176" s="57">
        <f t="shared" si="31"/>
        <v>13.916666666666666</v>
      </c>
    </row>
    <row r="177" spans="1:29" ht="41.25" customHeight="1" x14ac:dyDescent="0.2">
      <c r="A177" s="82">
        <v>134</v>
      </c>
      <c r="B177" s="46" t="s">
        <v>110</v>
      </c>
      <c r="C177" s="46" t="s">
        <v>258</v>
      </c>
      <c r="D177" s="47" t="s">
        <v>40</v>
      </c>
      <c r="E177" s="47" t="s">
        <v>40</v>
      </c>
      <c r="F177" s="47" t="s">
        <v>40</v>
      </c>
      <c r="G177" s="47" t="s">
        <v>295</v>
      </c>
      <c r="H177" s="47" t="s">
        <v>295</v>
      </c>
      <c r="I177" s="47" t="s">
        <v>40</v>
      </c>
      <c r="J177" s="47" t="s">
        <v>40</v>
      </c>
      <c r="K177" s="47" t="s">
        <v>40</v>
      </c>
      <c r="L177" s="3" t="s">
        <v>295</v>
      </c>
      <c r="M177" s="52">
        <v>11.428571428571429</v>
      </c>
      <c r="N177" s="52">
        <v>12.777777777777779</v>
      </c>
      <c r="O177" s="52">
        <v>8</v>
      </c>
      <c r="P177" s="4">
        <v>10</v>
      </c>
      <c r="Q177" s="52">
        <v>2.4</v>
      </c>
      <c r="R177" s="4">
        <v>4</v>
      </c>
      <c r="S177" s="4">
        <v>0</v>
      </c>
      <c r="T177" s="52">
        <v>5.333333333333333</v>
      </c>
      <c r="U177" s="52">
        <v>7.333333333333333</v>
      </c>
      <c r="V177" s="4">
        <v>0</v>
      </c>
      <c r="W177" s="54">
        <f>SUM(M177:V177)</f>
        <v>61.273015873015879</v>
      </c>
      <c r="X177" s="135" t="s">
        <v>310</v>
      </c>
      <c r="Y177" s="39" t="s">
        <v>16</v>
      </c>
      <c r="Z177" s="145"/>
      <c r="AA177" s="57">
        <f t="shared" si="31"/>
        <v>20.777777777777779</v>
      </c>
    </row>
    <row r="178" spans="1:29" ht="41.25" customHeight="1" x14ac:dyDescent="0.2">
      <c r="A178" s="94">
        <v>135</v>
      </c>
      <c r="B178" s="46" t="s">
        <v>112</v>
      </c>
      <c r="C178" s="46" t="s">
        <v>257</v>
      </c>
      <c r="D178" s="47" t="s">
        <v>40</v>
      </c>
      <c r="E178" s="47" t="s">
        <v>40</v>
      </c>
      <c r="F178" s="47" t="s">
        <v>40</v>
      </c>
      <c r="G178" s="47" t="s">
        <v>295</v>
      </c>
      <c r="H178" s="47" t="s">
        <v>295</v>
      </c>
      <c r="I178" s="47" t="s">
        <v>40</v>
      </c>
      <c r="J178" s="47" t="s">
        <v>40</v>
      </c>
      <c r="K178" s="47" t="s">
        <v>40</v>
      </c>
      <c r="L178" s="3" t="s">
        <v>295</v>
      </c>
      <c r="M178" s="52">
        <v>11.666666666666666</v>
      </c>
      <c r="N178" s="52">
        <v>12.333333333333334</v>
      </c>
      <c r="O178" s="52">
        <v>7.333333333333333</v>
      </c>
      <c r="P178" s="4">
        <v>1</v>
      </c>
      <c r="Q178" s="52">
        <v>4.8</v>
      </c>
      <c r="R178" s="4">
        <v>4</v>
      </c>
      <c r="S178" s="4">
        <v>0</v>
      </c>
      <c r="T178" s="52">
        <v>6.666666666666667</v>
      </c>
      <c r="U178" s="52">
        <v>8.6666666666666661</v>
      </c>
      <c r="V178" s="4">
        <v>5</v>
      </c>
      <c r="W178" s="54">
        <f t="shared" si="44"/>
        <v>61.466666666666654</v>
      </c>
      <c r="X178" s="133"/>
      <c r="Y178" s="39" t="s">
        <v>16</v>
      </c>
      <c r="Z178" s="145"/>
      <c r="AA178" s="57">
        <f t="shared" si="31"/>
        <v>19.666666666666668</v>
      </c>
    </row>
    <row r="179" spans="1:29" ht="41.25" customHeight="1" x14ac:dyDescent="0.2">
      <c r="A179" s="82">
        <v>136</v>
      </c>
      <c r="B179" s="46" t="s">
        <v>107</v>
      </c>
      <c r="C179" s="46" t="s">
        <v>259</v>
      </c>
      <c r="D179" s="47" t="s">
        <v>295</v>
      </c>
      <c r="E179" s="47" t="s">
        <v>295</v>
      </c>
      <c r="F179" s="47" t="s">
        <v>295</v>
      </c>
      <c r="G179" s="47" t="s">
        <v>295</v>
      </c>
      <c r="H179" s="47" t="s">
        <v>295</v>
      </c>
      <c r="I179" s="47" t="s">
        <v>295</v>
      </c>
      <c r="J179" s="47" t="s">
        <v>295</v>
      </c>
      <c r="K179" s="47" t="s">
        <v>295</v>
      </c>
      <c r="L179" s="3" t="s">
        <v>295</v>
      </c>
      <c r="M179" s="52">
        <v>15</v>
      </c>
      <c r="N179" s="52">
        <v>15</v>
      </c>
      <c r="O179" s="52">
        <v>2.6666666666666665</v>
      </c>
      <c r="P179" s="4">
        <v>10</v>
      </c>
      <c r="Q179" s="52">
        <v>3.6</v>
      </c>
      <c r="R179" s="4">
        <v>4</v>
      </c>
      <c r="S179" s="4">
        <v>0</v>
      </c>
      <c r="T179" s="52">
        <v>3.3333333333333335</v>
      </c>
      <c r="U179" s="52">
        <v>7.333333333333333</v>
      </c>
      <c r="V179" s="4">
        <v>0</v>
      </c>
      <c r="W179" s="54">
        <f t="shared" si="44"/>
        <v>60.933333333333337</v>
      </c>
      <c r="X179" s="133"/>
      <c r="Y179" s="39" t="s">
        <v>16</v>
      </c>
      <c r="Z179" s="145"/>
      <c r="AA179" s="57">
        <f t="shared" si="31"/>
        <v>17.666666666666668</v>
      </c>
    </row>
    <row r="180" spans="1:29" ht="41.25" customHeight="1" x14ac:dyDescent="0.2">
      <c r="A180" s="82">
        <v>137</v>
      </c>
      <c r="B180" s="46" t="s">
        <v>115</v>
      </c>
      <c r="C180" s="46" t="s">
        <v>262</v>
      </c>
      <c r="D180" s="47" t="s">
        <v>40</v>
      </c>
      <c r="E180" s="47" t="s">
        <v>40</v>
      </c>
      <c r="F180" s="47" t="s">
        <v>40</v>
      </c>
      <c r="G180" s="47" t="s">
        <v>295</v>
      </c>
      <c r="H180" s="47" t="s">
        <v>295</v>
      </c>
      <c r="I180" s="47" t="s">
        <v>40</v>
      </c>
      <c r="J180" s="47" t="s">
        <v>40</v>
      </c>
      <c r="K180" s="47" t="s">
        <v>40</v>
      </c>
      <c r="L180" s="3" t="s">
        <v>295</v>
      </c>
      <c r="M180" s="52">
        <v>6.666666666666667</v>
      </c>
      <c r="N180" s="52">
        <v>11</v>
      </c>
      <c r="O180" s="52">
        <v>6</v>
      </c>
      <c r="P180" s="4">
        <v>8</v>
      </c>
      <c r="Q180" s="52">
        <v>7.2</v>
      </c>
      <c r="R180" s="4">
        <v>4</v>
      </c>
      <c r="S180" s="4">
        <v>0</v>
      </c>
      <c r="T180" s="52">
        <v>6</v>
      </c>
      <c r="U180" s="52">
        <v>6.666666666666667</v>
      </c>
      <c r="V180" s="4">
        <v>5</v>
      </c>
      <c r="W180" s="54">
        <f>SUM(M180:V180)</f>
        <v>60.533333333333331</v>
      </c>
      <c r="X180" s="133"/>
      <c r="Y180" s="39" t="s">
        <v>16</v>
      </c>
      <c r="Z180" s="145"/>
      <c r="AA180" s="57">
        <f t="shared" si="31"/>
        <v>17</v>
      </c>
    </row>
    <row r="181" spans="1:29" ht="41.25" customHeight="1" x14ac:dyDescent="0.2">
      <c r="A181" s="82">
        <v>138</v>
      </c>
      <c r="B181" s="46" t="s">
        <v>106</v>
      </c>
      <c r="C181" s="46" t="s">
        <v>260</v>
      </c>
      <c r="D181" s="47" t="s">
        <v>40</v>
      </c>
      <c r="E181" s="47" t="s">
        <v>40</v>
      </c>
      <c r="F181" s="47" t="s">
        <v>40</v>
      </c>
      <c r="G181" s="47" t="s">
        <v>295</v>
      </c>
      <c r="H181" s="47" t="s">
        <v>295</v>
      </c>
      <c r="I181" s="47" t="s">
        <v>40</v>
      </c>
      <c r="J181" s="47" t="s">
        <v>40</v>
      </c>
      <c r="K181" s="47" t="s">
        <v>40</v>
      </c>
      <c r="L181" s="3" t="s">
        <v>295</v>
      </c>
      <c r="M181" s="52">
        <v>10</v>
      </c>
      <c r="N181" s="52">
        <v>10</v>
      </c>
      <c r="O181" s="52">
        <v>6</v>
      </c>
      <c r="P181" s="4">
        <v>10</v>
      </c>
      <c r="Q181" s="52">
        <v>9.6</v>
      </c>
      <c r="R181" s="4">
        <v>4</v>
      </c>
      <c r="S181" s="4">
        <v>0</v>
      </c>
      <c r="T181" s="52">
        <v>6</v>
      </c>
      <c r="U181" s="52">
        <v>5.333333333333333</v>
      </c>
      <c r="V181" s="4">
        <v>0</v>
      </c>
      <c r="W181" s="54">
        <f t="shared" si="44"/>
        <v>60.933333333333337</v>
      </c>
      <c r="X181" s="133"/>
      <c r="Y181" s="39" t="s">
        <v>16</v>
      </c>
      <c r="Z181" s="145"/>
      <c r="AA181" s="57">
        <f t="shared" si="31"/>
        <v>16</v>
      </c>
      <c r="AB181" s="57">
        <f t="shared" ref="AB181" si="45">Q181+R181+S181</f>
        <v>13.6</v>
      </c>
    </row>
    <row r="182" spans="1:29" ht="41.25" customHeight="1" x14ac:dyDescent="0.2">
      <c r="A182" s="82">
        <v>139</v>
      </c>
      <c r="B182" s="46" t="s">
        <v>111</v>
      </c>
      <c r="C182" s="46" t="s">
        <v>261</v>
      </c>
      <c r="D182" s="47" t="s">
        <v>40</v>
      </c>
      <c r="E182" s="47" t="s">
        <v>40</v>
      </c>
      <c r="F182" s="47" t="s">
        <v>40</v>
      </c>
      <c r="G182" s="47" t="s">
        <v>295</v>
      </c>
      <c r="H182" s="47" t="s">
        <v>295</v>
      </c>
      <c r="I182" s="47" t="s">
        <v>40</v>
      </c>
      <c r="J182" s="47" t="s">
        <v>40</v>
      </c>
      <c r="K182" s="47" t="s">
        <v>40</v>
      </c>
      <c r="L182" s="3" t="s">
        <v>295</v>
      </c>
      <c r="M182" s="52">
        <v>10</v>
      </c>
      <c r="N182" s="52">
        <v>10.714285714285714</v>
      </c>
      <c r="O182" s="52">
        <v>5.333333333333333</v>
      </c>
      <c r="P182" s="4">
        <v>10</v>
      </c>
      <c r="Q182" s="52">
        <v>7.2</v>
      </c>
      <c r="R182" s="4">
        <v>4</v>
      </c>
      <c r="S182" s="4">
        <v>0</v>
      </c>
      <c r="T182" s="52">
        <v>6.666666666666667</v>
      </c>
      <c r="U182" s="52">
        <v>6.666666666666667</v>
      </c>
      <c r="V182" s="4">
        <v>0</v>
      </c>
      <c r="W182" s="54">
        <f>SUM(M182:V182)</f>
        <v>60.580952380952382</v>
      </c>
      <c r="X182" s="133"/>
      <c r="Y182" s="39" t="s">
        <v>16</v>
      </c>
      <c r="Z182" s="145"/>
      <c r="AA182" s="57">
        <f t="shared" ref="AA182" si="46">N182+O182</f>
        <v>16.047619047619047</v>
      </c>
      <c r="AB182" s="57">
        <f t="shared" ref="AB182:AB186" si="47">Q182+R182+S182</f>
        <v>11.2</v>
      </c>
    </row>
    <row r="183" spans="1:29" ht="41.25" customHeight="1" x14ac:dyDescent="0.2">
      <c r="A183" s="82">
        <v>140</v>
      </c>
      <c r="B183" s="46" t="s">
        <v>108</v>
      </c>
      <c r="C183" s="46" t="s">
        <v>241</v>
      </c>
      <c r="D183" s="47" t="s">
        <v>40</v>
      </c>
      <c r="E183" s="47" t="s">
        <v>40</v>
      </c>
      <c r="F183" s="47" t="s">
        <v>40</v>
      </c>
      <c r="G183" s="47" t="s">
        <v>295</v>
      </c>
      <c r="H183" s="47" t="s">
        <v>295</v>
      </c>
      <c r="I183" s="47" t="s">
        <v>40</v>
      </c>
      <c r="J183" s="47" t="s">
        <v>40</v>
      </c>
      <c r="K183" s="47" t="s">
        <v>40</v>
      </c>
      <c r="L183" s="3" t="s">
        <v>295</v>
      </c>
      <c r="M183" s="52">
        <v>10</v>
      </c>
      <c r="N183" s="52">
        <v>10</v>
      </c>
      <c r="O183" s="52">
        <v>4</v>
      </c>
      <c r="P183" s="4">
        <v>10</v>
      </c>
      <c r="Q183" s="52">
        <v>10.8</v>
      </c>
      <c r="R183" s="4">
        <v>4</v>
      </c>
      <c r="S183" s="4">
        <v>0</v>
      </c>
      <c r="T183" s="52">
        <v>6</v>
      </c>
      <c r="U183" s="52">
        <v>6</v>
      </c>
      <c r="V183" s="4">
        <v>0</v>
      </c>
      <c r="W183" s="54">
        <f t="shared" si="44"/>
        <v>60.8</v>
      </c>
      <c r="X183" s="134"/>
      <c r="Y183" s="39" t="s">
        <v>16</v>
      </c>
      <c r="Z183" s="145"/>
      <c r="AA183" s="57">
        <f t="shared" si="31"/>
        <v>14</v>
      </c>
    </row>
    <row r="184" spans="1:29" ht="41.25" customHeight="1" x14ac:dyDescent="0.2">
      <c r="A184" s="82">
        <v>141</v>
      </c>
      <c r="B184" s="46" t="s">
        <v>108</v>
      </c>
      <c r="C184" s="46" t="s">
        <v>268</v>
      </c>
      <c r="D184" s="47" t="s">
        <v>40</v>
      </c>
      <c r="E184" s="47" t="s">
        <v>40</v>
      </c>
      <c r="F184" s="47" t="s">
        <v>40</v>
      </c>
      <c r="G184" s="47" t="s">
        <v>295</v>
      </c>
      <c r="H184" s="47" t="s">
        <v>295</v>
      </c>
      <c r="I184" s="47" t="s">
        <v>40</v>
      </c>
      <c r="J184" s="47" t="s">
        <v>40</v>
      </c>
      <c r="K184" s="47" t="s">
        <v>40</v>
      </c>
      <c r="L184" s="3" t="s">
        <v>295</v>
      </c>
      <c r="M184" s="52">
        <v>7.5</v>
      </c>
      <c r="N184" s="52">
        <v>10.833333333333334</v>
      </c>
      <c r="O184" s="52">
        <v>6.666666666666667</v>
      </c>
      <c r="P184" s="4">
        <v>10</v>
      </c>
      <c r="Q184" s="52">
        <v>4.8</v>
      </c>
      <c r="R184" s="4">
        <v>4</v>
      </c>
      <c r="S184" s="4">
        <v>0</v>
      </c>
      <c r="T184" s="52">
        <v>8.6666666666666661</v>
      </c>
      <c r="U184" s="52">
        <v>7.333333333333333</v>
      </c>
      <c r="V184" s="4">
        <v>0</v>
      </c>
      <c r="W184" s="54">
        <f>SUM(M184:V184)</f>
        <v>59.8</v>
      </c>
      <c r="X184" s="135" t="s">
        <v>305</v>
      </c>
      <c r="Y184" s="39" t="s">
        <v>16</v>
      </c>
      <c r="Z184" s="145"/>
      <c r="AA184" s="57">
        <f t="shared" si="31"/>
        <v>17.5</v>
      </c>
    </row>
    <row r="185" spans="1:29" ht="41.25" customHeight="1" x14ac:dyDescent="0.2">
      <c r="A185" s="94">
        <v>142</v>
      </c>
      <c r="B185" s="46" t="s">
        <v>110</v>
      </c>
      <c r="C185" s="46" t="s">
        <v>219</v>
      </c>
      <c r="D185" s="47" t="s">
        <v>40</v>
      </c>
      <c r="E185" s="47" t="s">
        <v>40</v>
      </c>
      <c r="F185" s="47" t="s">
        <v>40</v>
      </c>
      <c r="G185" s="47" t="s">
        <v>295</v>
      </c>
      <c r="H185" s="47" t="s">
        <v>295</v>
      </c>
      <c r="I185" s="47" t="s">
        <v>40</v>
      </c>
      <c r="J185" s="47" t="s">
        <v>40</v>
      </c>
      <c r="K185" s="47" t="s">
        <v>40</v>
      </c>
      <c r="L185" s="3" t="s">
        <v>295</v>
      </c>
      <c r="M185" s="52">
        <v>12</v>
      </c>
      <c r="N185" s="52">
        <v>11.666666666666666</v>
      </c>
      <c r="O185" s="52">
        <v>4</v>
      </c>
      <c r="P185" s="4">
        <v>10</v>
      </c>
      <c r="Q185" s="52">
        <v>12</v>
      </c>
      <c r="R185" s="4">
        <v>4</v>
      </c>
      <c r="S185" s="4">
        <v>0</v>
      </c>
      <c r="T185" s="52">
        <v>0</v>
      </c>
      <c r="U185" s="52">
        <v>6</v>
      </c>
      <c r="V185" s="4">
        <v>0</v>
      </c>
      <c r="W185" s="54">
        <f>SUM(M185:V185)</f>
        <v>59.666666666666664</v>
      </c>
      <c r="X185" s="133"/>
      <c r="Y185" s="39" t="s">
        <v>16</v>
      </c>
      <c r="Z185" s="145"/>
      <c r="AA185" s="57">
        <f t="shared" si="31"/>
        <v>15.666666666666666</v>
      </c>
      <c r="AB185" s="57">
        <f t="shared" si="47"/>
        <v>16</v>
      </c>
    </row>
    <row r="186" spans="1:29" ht="41.25" customHeight="1" x14ac:dyDescent="0.2">
      <c r="A186" s="82">
        <v>143</v>
      </c>
      <c r="B186" s="46" t="s">
        <v>107</v>
      </c>
      <c r="C186" s="46" t="s">
        <v>263</v>
      </c>
      <c r="D186" s="47" t="s">
        <v>295</v>
      </c>
      <c r="E186" s="47" t="s">
        <v>295</v>
      </c>
      <c r="F186" s="47" t="s">
        <v>296</v>
      </c>
      <c r="G186" s="47" t="s">
        <v>295</v>
      </c>
      <c r="H186" s="47" t="s">
        <v>295</v>
      </c>
      <c r="I186" s="47" t="s">
        <v>295</v>
      </c>
      <c r="J186" s="47" t="s">
        <v>295</v>
      </c>
      <c r="K186" s="47" t="s">
        <v>295</v>
      </c>
      <c r="L186" s="3" t="s">
        <v>295</v>
      </c>
      <c r="M186" s="52">
        <v>10</v>
      </c>
      <c r="N186" s="52">
        <v>10</v>
      </c>
      <c r="O186" s="52">
        <v>6</v>
      </c>
      <c r="P186" s="4">
        <v>10</v>
      </c>
      <c r="Q186" s="52">
        <v>9.6</v>
      </c>
      <c r="R186" s="4">
        <v>4</v>
      </c>
      <c r="S186" s="4">
        <v>0</v>
      </c>
      <c r="T186" s="52">
        <v>6</v>
      </c>
      <c r="U186" s="52">
        <v>4.666666666666667</v>
      </c>
      <c r="V186" s="4">
        <v>0</v>
      </c>
      <c r="W186" s="54">
        <f t="shared" si="44"/>
        <v>60.266666666666666</v>
      </c>
      <c r="X186" s="133"/>
      <c r="Y186" s="39" t="s">
        <v>16</v>
      </c>
      <c r="Z186" s="145"/>
      <c r="AA186" s="57">
        <f t="shared" si="31"/>
        <v>16</v>
      </c>
      <c r="AB186" s="57">
        <f t="shared" si="47"/>
        <v>13.6</v>
      </c>
      <c r="AC186" s="57">
        <f t="shared" ref="AC186" si="48">M186</f>
        <v>10</v>
      </c>
    </row>
    <row r="187" spans="1:29" ht="41.25" customHeight="1" x14ac:dyDescent="0.2">
      <c r="A187" s="82">
        <v>144</v>
      </c>
      <c r="B187" s="46" t="s">
        <v>114</v>
      </c>
      <c r="C187" s="46" t="s">
        <v>267</v>
      </c>
      <c r="D187" s="47" t="s">
        <v>40</v>
      </c>
      <c r="E187" s="47" t="s">
        <v>40</v>
      </c>
      <c r="F187" s="47" t="s">
        <v>40</v>
      </c>
      <c r="G187" s="47" t="s">
        <v>295</v>
      </c>
      <c r="H187" s="47" t="s">
        <v>295</v>
      </c>
      <c r="I187" s="47" t="s">
        <v>40</v>
      </c>
      <c r="J187" s="47" t="s">
        <v>40</v>
      </c>
      <c r="K187" s="47" t="s">
        <v>40</v>
      </c>
      <c r="L187" s="3" t="s">
        <v>295</v>
      </c>
      <c r="M187" s="52">
        <v>7</v>
      </c>
      <c r="N187" s="52">
        <v>11.25</v>
      </c>
      <c r="O187" s="52">
        <v>4.666666666666667</v>
      </c>
      <c r="P187" s="4">
        <v>10</v>
      </c>
      <c r="Q187" s="52">
        <v>9.6</v>
      </c>
      <c r="R187" s="4">
        <v>4</v>
      </c>
      <c r="S187" s="4">
        <v>0</v>
      </c>
      <c r="T187" s="52">
        <v>6.666666666666667</v>
      </c>
      <c r="U187" s="52">
        <v>6.666666666666667</v>
      </c>
      <c r="V187" s="4">
        <v>0</v>
      </c>
      <c r="W187" s="54">
        <f>SUM(M187:V187)</f>
        <v>59.85</v>
      </c>
      <c r="X187" s="133"/>
      <c r="Y187" s="39" t="s">
        <v>16</v>
      </c>
      <c r="Z187" s="145"/>
      <c r="AA187" s="57">
        <f t="shared" ref="AA187" si="49">N187+O187</f>
        <v>15.916666666666668</v>
      </c>
      <c r="AB187" s="57">
        <f t="shared" ref="AB187" si="50">Q187+R187+S187</f>
        <v>13.6</v>
      </c>
      <c r="AC187" s="57">
        <f t="shared" ref="AC187" si="51">M187</f>
        <v>7</v>
      </c>
    </row>
    <row r="188" spans="1:29" ht="41.25" customHeight="1" x14ac:dyDescent="0.2">
      <c r="A188" s="82">
        <v>145</v>
      </c>
      <c r="B188" s="46" t="s">
        <v>105</v>
      </c>
      <c r="C188" s="46" t="s">
        <v>264</v>
      </c>
      <c r="D188" s="47" t="s">
        <v>40</v>
      </c>
      <c r="E188" s="47" t="s">
        <v>40</v>
      </c>
      <c r="F188" s="47" t="s">
        <v>40</v>
      </c>
      <c r="G188" s="47" t="s">
        <v>295</v>
      </c>
      <c r="H188" s="47" t="s">
        <v>295</v>
      </c>
      <c r="I188" s="47" t="s">
        <v>40</v>
      </c>
      <c r="J188" s="47" t="s">
        <v>40</v>
      </c>
      <c r="K188" s="47" t="s">
        <v>40</v>
      </c>
      <c r="L188" s="3" t="s">
        <v>295</v>
      </c>
      <c r="M188" s="52">
        <v>10</v>
      </c>
      <c r="N188" s="52">
        <v>10</v>
      </c>
      <c r="O188" s="52">
        <v>4.666666666666667</v>
      </c>
      <c r="P188" s="4">
        <v>10</v>
      </c>
      <c r="Q188" s="52">
        <v>10.8</v>
      </c>
      <c r="R188" s="4">
        <v>4</v>
      </c>
      <c r="S188" s="4">
        <v>0</v>
      </c>
      <c r="T188" s="52">
        <v>6</v>
      </c>
      <c r="U188" s="52">
        <v>4.666666666666667</v>
      </c>
      <c r="V188" s="4">
        <v>0</v>
      </c>
      <c r="W188" s="54">
        <f t="shared" si="44"/>
        <v>60.133333333333333</v>
      </c>
      <c r="X188" s="133"/>
      <c r="Y188" s="39" t="s">
        <v>16</v>
      </c>
      <c r="Z188" s="145"/>
      <c r="AA188" s="57">
        <f t="shared" si="31"/>
        <v>14.666666666666668</v>
      </c>
    </row>
    <row r="189" spans="1:29" ht="41.25" customHeight="1" x14ac:dyDescent="0.2">
      <c r="A189" s="82">
        <v>146</v>
      </c>
      <c r="B189" s="46" t="s">
        <v>110</v>
      </c>
      <c r="C189" s="46" t="s">
        <v>266</v>
      </c>
      <c r="D189" s="47" t="s">
        <v>40</v>
      </c>
      <c r="E189" s="47" t="s">
        <v>40</v>
      </c>
      <c r="F189" s="47" t="s">
        <v>40</v>
      </c>
      <c r="G189" s="47" t="s">
        <v>295</v>
      </c>
      <c r="H189" s="47" t="s">
        <v>295</v>
      </c>
      <c r="I189" s="47" t="s">
        <v>40</v>
      </c>
      <c r="J189" s="47" t="s">
        <v>40</v>
      </c>
      <c r="K189" s="47" t="s">
        <v>40</v>
      </c>
      <c r="L189" s="3" t="s">
        <v>295</v>
      </c>
      <c r="M189" s="52">
        <v>7.5</v>
      </c>
      <c r="N189" s="52">
        <v>10.833333333333334</v>
      </c>
      <c r="O189" s="52">
        <v>3.3333333333333335</v>
      </c>
      <c r="P189" s="4">
        <v>10</v>
      </c>
      <c r="Q189" s="52">
        <v>7.2</v>
      </c>
      <c r="R189" s="4">
        <v>4</v>
      </c>
      <c r="S189" s="4">
        <v>0</v>
      </c>
      <c r="T189" s="52">
        <v>6</v>
      </c>
      <c r="U189" s="52">
        <v>6</v>
      </c>
      <c r="V189" s="4">
        <v>5</v>
      </c>
      <c r="W189" s="54">
        <f>SUM(M189:V189)</f>
        <v>59.866666666666667</v>
      </c>
      <c r="X189" s="133"/>
      <c r="Y189" s="39" t="s">
        <v>16</v>
      </c>
      <c r="Z189" s="145"/>
      <c r="AA189" s="57">
        <f t="shared" si="31"/>
        <v>14.166666666666668</v>
      </c>
    </row>
    <row r="190" spans="1:29" ht="41.25" customHeight="1" x14ac:dyDescent="0.2">
      <c r="A190" s="82">
        <v>147</v>
      </c>
      <c r="B190" s="46" t="s">
        <v>116</v>
      </c>
      <c r="C190" s="46" t="s">
        <v>265</v>
      </c>
      <c r="D190" s="47" t="s">
        <v>40</v>
      </c>
      <c r="E190" s="47" t="s">
        <v>40</v>
      </c>
      <c r="F190" s="47" t="s">
        <v>40</v>
      </c>
      <c r="G190" s="47" t="s">
        <v>295</v>
      </c>
      <c r="H190" s="47" t="s">
        <v>295</v>
      </c>
      <c r="I190" s="47" t="s">
        <v>40</v>
      </c>
      <c r="J190" s="47" t="s">
        <v>40</v>
      </c>
      <c r="K190" s="47" t="s">
        <v>40</v>
      </c>
      <c r="L190" s="3" t="s">
        <v>295</v>
      </c>
      <c r="M190" s="52">
        <v>7.5</v>
      </c>
      <c r="N190" s="52">
        <v>10</v>
      </c>
      <c r="O190" s="52">
        <v>3.3333333333333335</v>
      </c>
      <c r="P190" s="4">
        <v>8</v>
      </c>
      <c r="Q190" s="52">
        <v>4.8</v>
      </c>
      <c r="R190" s="4">
        <v>4</v>
      </c>
      <c r="S190" s="4">
        <v>0</v>
      </c>
      <c r="T190" s="52">
        <v>9.3333333333333339</v>
      </c>
      <c r="U190" s="52">
        <v>8</v>
      </c>
      <c r="V190" s="4">
        <v>5</v>
      </c>
      <c r="W190" s="54">
        <f t="shared" si="44"/>
        <v>59.966666666666669</v>
      </c>
      <c r="X190" s="134"/>
      <c r="Y190" s="39" t="s">
        <v>16</v>
      </c>
      <c r="Z190" s="145"/>
      <c r="AA190" s="57">
        <f t="shared" si="31"/>
        <v>13.333333333333334</v>
      </c>
    </row>
    <row r="191" spans="1:29" ht="41.25" customHeight="1" x14ac:dyDescent="0.2">
      <c r="A191" s="82">
        <v>148</v>
      </c>
      <c r="B191" s="46" t="s">
        <v>109</v>
      </c>
      <c r="C191" s="46" t="s">
        <v>269</v>
      </c>
      <c r="D191" s="47" t="s">
        <v>40</v>
      </c>
      <c r="E191" s="47" t="s">
        <v>40</v>
      </c>
      <c r="F191" s="47" t="s">
        <v>40</v>
      </c>
      <c r="G191" s="47" t="s">
        <v>295</v>
      </c>
      <c r="H191" s="47" t="s">
        <v>295</v>
      </c>
      <c r="I191" s="47" t="s">
        <v>40</v>
      </c>
      <c r="J191" s="47" t="s">
        <v>40</v>
      </c>
      <c r="K191" s="47" t="s">
        <v>40</v>
      </c>
      <c r="L191" s="3" t="s">
        <v>295</v>
      </c>
      <c r="M191" s="52">
        <v>7.5</v>
      </c>
      <c r="N191" s="52">
        <v>10</v>
      </c>
      <c r="O191" s="52">
        <v>4.666666666666667</v>
      </c>
      <c r="P191" s="4">
        <v>10</v>
      </c>
      <c r="Q191" s="52">
        <v>9.6</v>
      </c>
      <c r="R191" s="4">
        <v>4</v>
      </c>
      <c r="S191" s="4">
        <v>0</v>
      </c>
      <c r="T191" s="52">
        <v>7.333333333333333</v>
      </c>
      <c r="U191" s="52">
        <v>6</v>
      </c>
      <c r="V191" s="4">
        <v>0</v>
      </c>
      <c r="W191" s="54">
        <f t="shared" si="44"/>
        <v>59.100000000000009</v>
      </c>
      <c r="X191" s="51"/>
      <c r="Y191" s="39" t="s">
        <v>16</v>
      </c>
      <c r="Z191" s="145"/>
    </row>
    <row r="192" spans="1:29" ht="41.25" customHeight="1" x14ac:dyDescent="0.2">
      <c r="A192" s="94">
        <v>149</v>
      </c>
      <c r="B192" s="46" t="s">
        <v>106</v>
      </c>
      <c r="C192" s="46" t="s">
        <v>270</v>
      </c>
      <c r="D192" s="47" t="s">
        <v>40</v>
      </c>
      <c r="E192" s="47" t="s">
        <v>40</v>
      </c>
      <c r="F192" s="47" t="s">
        <v>40</v>
      </c>
      <c r="G192" s="47" t="s">
        <v>295</v>
      </c>
      <c r="H192" s="47" t="s">
        <v>295</v>
      </c>
      <c r="I192" s="47" t="s">
        <v>40</v>
      </c>
      <c r="J192" s="47" t="s">
        <v>40</v>
      </c>
      <c r="K192" s="47" t="s">
        <v>40</v>
      </c>
      <c r="L192" s="3" t="s">
        <v>295</v>
      </c>
      <c r="M192" s="52">
        <v>5</v>
      </c>
      <c r="N192" s="52">
        <v>15</v>
      </c>
      <c r="O192" s="52">
        <v>4</v>
      </c>
      <c r="P192" s="4">
        <v>10</v>
      </c>
      <c r="Q192" s="52">
        <v>6</v>
      </c>
      <c r="R192" s="4">
        <v>4</v>
      </c>
      <c r="S192" s="4">
        <v>0</v>
      </c>
      <c r="T192" s="52">
        <v>4.666666666666667</v>
      </c>
      <c r="U192" s="52">
        <v>5.333333333333333</v>
      </c>
      <c r="V192" s="4">
        <v>5</v>
      </c>
      <c r="W192" s="54">
        <f t="shared" si="44"/>
        <v>59</v>
      </c>
      <c r="X192" s="51"/>
      <c r="Y192" s="39" t="s">
        <v>16</v>
      </c>
      <c r="Z192" s="145"/>
    </row>
    <row r="193" spans="1:26" ht="41.25" customHeight="1" x14ac:dyDescent="0.2">
      <c r="A193" s="82">
        <v>150</v>
      </c>
      <c r="B193" s="46" t="s">
        <v>115</v>
      </c>
      <c r="C193" s="46" t="s">
        <v>271</v>
      </c>
      <c r="D193" s="47" t="s">
        <v>40</v>
      </c>
      <c r="E193" s="47" t="s">
        <v>40</v>
      </c>
      <c r="F193" s="47" t="s">
        <v>295</v>
      </c>
      <c r="G193" s="47" t="s">
        <v>295</v>
      </c>
      <c r="H193" s="47" t="s">
        <v>295</v>
      </c>
      <c r="I193" s="47" t="s">
        <v>40</v>
      </c>
      <c r="J193" s="47" t="s">
        <v>40</v>
      </c>
      <c r="K193" s="47" t="s">
        <v>40</v>
      </c>
      <c r="L193" s="3" t="s">
        <v>295</v>
      </c>
      <c r="M193" s="52">
        <v>7</v>
      </c>
      <c r="N193" s="52">
        <v>10</v>
      </c>
      <c r="O193" s="52">
        <v>4.666666666666667</v>
      </c>
      <c r="P193" s="4">
        <v>8</v>
      </c>
      <c r="Q193" s="52">
        <v>13.2</v>
      </c>
      <c r="R193" s="4">
        <v>4</v>
      </c>
      <c r="S193" s="4">
        <v>0</v>
      </c>
      <c r="T193" s="52">
        <v>8.6666666666666661</v>
      </c>
      <c r="U193" s="52">
        <v>3.3333333333333335</v>
      </c>
      <c r="V193" s="4">
        <v>0</v>
      </c>
      <c r="W193" s="54">
        <f t="shared" si="44"/>
        <v>58.866666666666667</v>
      </c>
      <c r="X193" s="51"/>
      <c r="Y193" s="39" t="s">
        <v>16</v>
      </c>
      <c r="Z193" s="145"/>
    </row>
    <row r="194" spans="1:26" ht="41.25" customHeight="1" x14ac:dyDescent="0.2">
      <c r="A194" s="82">
        <v>151</v>
      </c>
      <c r="B194" s="46" t="s">
        <v>117</v>
      </c>
      <c r="C194" s="46" t="s">
        <v>272</v>
      </c>
      <c r="D194" s="47" t="s">
        <v>40</v>
      </c>
      <c r="E194" s="47" t="s">
        <v>40</v>
      </c>
      <c r="F194" s="47" t="s">
        <v>295</v>
      </c>
      <c r="G194" s="47" t="s">
        <v>295</v>
      </c>
      <c r="H194" s="47" t="s">
        <v>295</v>
      </c>
      <c r="I194" s="47" t="s">
        <v>40</v>
      </c>
      <c r="J194" s="47" t="s">
        <v>40</v>
      </c>
      <c r="K194" s="47" t="s">
        <v>40</v>
      </c>
      <c r="L194" s="3" t="s">
        <v>295</v>
      </c>
      <c r="M194" s="52">
        <v>10</v>
      </c>
      <c r="N194" s="52">
        <v>13.333333333333334</v>
      </c>
      <c r="O194" s="52">
        <v>4.666666666666667</v>
      </c>
      <c r="P194" s="4">
        <v>8</v>
      </c>
      <c r="Q194" s="52">
        <v>3.6</v>
      </c>
      <c r="R194" s="4">
        <v>4</v>
      </c>
      <c r="S194" s="4">
        <v>0</v>
      </c>
      <c r="T194" s="52">
        <v>4</v>
      </c>
      <c r="U194" s="52">
        <v>6</v>
      </c>
      <c r="V194" s="4">
        <v>5</v>
      </c>
      <c r="W194" s="54">
        <f t="shared" si="44"/>
        <v>58.6</v>
      </c>
      <c r="X194" s="51"/>
      <c r="Y194" s="39" t="s">
        <v>16</v>
      </c>
      <c r="Z194" s="145"/>
    </row>
    <row r="195" spans="1:26" ht="41.25" customHeight="1" x14ac:dyDescent="0.2">
      <c r="A195" s="82">
        <v>152</v>
      </c>
      <c r="B195" s="46" t="s">
        <v>107</v>
      </c>
      <c r="C195" s="46" t="s">
        <v>273</v>
      </c>
      <c r="D195" s="47" t="s">
        <v>295</v>
      </c>
      <c r="E195" s="47" t="s">
        <v>295</v>
      </c>
      <c r="F195" s="47" t="s">
        <v>296</v>
      </c>
      <c r="G195" s="47" t="s">
        <v>295</v>
      </c>
      <c r="H195" s="47" t="s">
        <v>295</v>
      </c>
      <c r="I195" s="47" t="s">
        <v>40</v>
      </c>
      <c r="J195" s="47" t="s">
        <v>40</v>
      </c>
      <c r="K195" s="47" t="s">
        <v>40</v>
      </c>
      <c r="L195" s="3" t="s">
        <v>295</v>
      </c>
      <c r="M195" s="52">
        <v>15</v>
      </c>
      <c r="N195" s="52">
        <v>13.125</v>
      </c>
      <c r="O195" s="52">
        <v>3.3333333333333335</v>
      </c>
      <c r="P195" s="4">
        <v>10</v>
      </c>
      <c r="Q195" s="52">
        <v>2.4</v>
      </c>
      <c r="R195" s="4">
        <v>4</v>
      </c>
      <c r="S195" s="4">
        <v>0</v>
      </c>
      <c r="T195" s="52">
        <v>0.66666666666666663</v>
      </c>
      <c r="U195" s="52">
        <v>4.666666666666667</v>
      </c>
      <c r="V195" s="4">
        <v>5</v>
      </c>
      <c r="W195" s="54">
        <f t="shared" si="44"/>
        <v>58.191666666666656</v>
      </c>
      <c r="X195" s="51"/>
      <c r="Y195" s="39" t="s">
        <v>16</v>
      </c>
      <c r="Z195" s="145"/>
    </row>
    <row r="196" spans="1:26" ht="41.25" customHeight="1" x14ac:dyDescent="0.2">
      <c r="A196" s="82">
        <v>153</v>
      </c>
      <c r="B196" s="46" t="s">
        <v>125</v>
      </c>
      <c r="C196" s="46" t="s">
        <v>248</v>
      </c>
      <c r="D196" s="47" t="s">
        <v>40</v>
      </c>
      <c r="E196" s="47" t="s">
        <v>40</v>
      </c>
      <c r="F196" s="47" t="s">
        <v>40</v>
      </c>
      <c r="G196" s="47" t="s">
        <v>295</v>
      </c>
      <c r="H196" s="47" t="s">
        <v>295</v>
      </c>
      <c r="I196" s="47" t="s">
        <v>40</v>
      </c>
      <c r="J196" s="47" t="s">
        <v>40</v>
      </c>
      <c r="K196" s="47" t="s">
        <v>40</v>
      </c>
      <c r="L196" s="3" t="s">
        <v>295</v>
      </c>
      <c r="M196" s="52">
        <v>7</v>
      </c>
      <c r="N196" s="52">
        <v>12.5</v>
      </c>
      <c r="O196" s="52">
        <v>5.333333333333333</v>
      </c>
      <c r="P196" s="4">
        <v>5</v>
      </c>
      <c r="Q196" s="52">
        <v>9.6</v>
      </c>
      <c r="R196" s="4">
        <v>0</v>
      </c>
      <c r="S196" s="4">
        <v>0</v>
      </c>
      <c r="T196" s="52">
        <v>6</v>
      </c>
      <c r="U196" s="52">
        <v>7.333333333333333</v>
      </c>
      <c r="V196" s="4">
        <v>5</v>
      </c>
      <c r="W196" s="54">
        <f t="shared" si="44"/>
        <v>57.766666666666666</v>
      </c>
      <c r="X196" s="51"/>
      <c r="Y196" s="39" t="s">
        <v>16</v>
      </c>
      <c r="Z196" s="145"/>
    </row>
    <row r="197" spans="1:26" ht="41.25" customHeight="1" x14ac:dyDescent="0.2">
      <c r="A197" s="82">
        <v>154</v>
      </c>
      <c r="B197" s="46" t="s">
        <v>105</v>
      </c>
      <c r="C197" s="46" t="s">
        <v>274</v>
      </c>
      <c r="D197" s="47" t="s">
        <v>40</v>
      </c>
      <c r="E197" s="47" t="s">
        <v>40</v>
      </c>
      <c r="F197" s="47" t="s">
        <v>40</v>
      </c>
      <c r="G197" s="47" t="s">
        <v>295</v>
      </c>
      <c r="H197" s="47" t="s">
        <v>295</v>
      </c>
      <c r="I197" s="47" t="s">
        <v>40</v>
      </c>
      <c r="J197" s="47" t="s">
        <v>40</v>
      </c>
      <c r="K197" s="47" t="s">
        <v>40</v>
      </c>
      <c r="L197" s="3" t="s">
        <v>295</v>
      </c>
      <c r="M197" s="52">
        <v>10</v>
      </c>
      <c r="N197" s="52">
        <v>10</v>
      </c>
      <c r="O197" s="52">
        <v>2.6666666666666665</v>
      </c>
      <c r="P197" s="4">
        <v>10</v>
      </c>
      <c r="Q197" s="52">
        <v>8.4</v>
      </c>
      <c r="R197" s="4">
        <v>4</v>
      </c>
      <c r="S197" s="4">
        <v>0</v>
      </c>
      <c r="T197" s="52">
        <v>8</v>
      </c>
      <c r="U197" s="52">
        <v>4.666666666666667</v>
      </c>
      <c r="V197" s="4">
        <v>0</v>
      </c>
      <c r="W197" s="54">
        <f t="shared" si="44"/>
        <v>57.733333333333334</v>
      </c>
      <c r="X197" s="51"/>
      <c r="Y197" s="39" t="s">
        <v>16</v>
      </c>
      <c r="Z197" s="145"/>
    </row>
    <row r="198" spans="1:26" ht="41.25" customHeight="1" x14ac:dyDescent="0.2">
      <c r="A198" s="82">
        <v>155</v>
      </c>
      <c r="B198" s="46" t="s">
        <v>114</v>
      </c>
      <c r="C198" s="46" t="s">
        <v>275</v>
      </c>
      <c r="D198" s="47" t="s">
        <v>40</v>
      </c>
      <c r="E198" s="47" t="s">
        <v>40</v>
      </c>
      <c r="F198" s="47" t="s">
        <v>40</v>
      </c>
      <c r="G198" s="47" t="s">
        <v>295</v>
      </c>
      <c r="H198" s="47" t="s">
        <v>295</v>
      </c>
      <c r="I198" s="47" t="s">
        <v>40</v>
      </c>
      <c r="J198" s="47" t="s">
        <v>40</v>
      </c>
      <c r="K198" s="47" t="s">
        <v>40</v>
      </c>
      <c r="L198" s="3" t="s">
        <v>295</v>
      </c>
      <c r="M198" s="52">
        <v>6.25</v>
      </c>
      <c r="N198" s="52">
        <v>10</v>
      </c>
      <c r="O198" s="52">
        <v>4</v>
      </c>
      <c r="P198" s="4">
        <v>10</v>
      </c>
      <c r="Q198" s="52">
        <v>10.8</v>
      </c>
      <c r="R198" s="4">
        <v>4</v>
      </c>
      <c r="S198" s="4">
        <v>0</v>
      </c>
      <c r="T198" s="52">
        <v>7.333333333333333</v>
      </c>
      <c r="U198" s="52">
        <v>5.333333333333333</v>
      </c>
      <c r="V198" s="4">
        <v>0</v>
      </c>
      <c r="W198" s="54">
        <f t="shared" si="44"/>
        <v>57.716666666666669</v>
      </c>
      <c r="X198" s="51"/>
      <c r="Y198" s="39" t="s">
        <v>16</v>
      </c>
      <c r="Z198" s="145"/>
    </row>
    <row r="199" spans="1:26" ht="41.25" customHeight="1" x14ac:dyDescent="0.2">
      <c r="A199" s="94">
        <v>156</v>
      </c>
      <c r="B199" s="46" t="s">
        <v>126</v>
      </c>
      <c r="C199" s="46" t="s">
        <v>176</v>
      </c>
      <c r="D199" s="47" t="s">
        <v>40</v>
      </c>
      <c r="E199" s="47" t="s">
        <v>40</v>
      </c>
      <c r="F199" s="47" t="s">
        <v>40</v>
      </c>
      <c r="G199" s="47" t="s">
        <v>295</v>
      </c>
      <c r="H199" s="47" t="s">
        <v>295</v>
      </c>
      <c r="I199" s="47" t="s">
        <v>40</v>
      </c>
      <c r="J199" s="47" t="s">
        <v>40</v>
      </c>
      <c r="K199" s="47" t="s">
        <v>40</v>
      </c>
      <c r="L199" s="3" t="s">
        <v>295</v>
      </c>
      <c r="M199" s="52">
        <v>8.6363636363636367</v>
      </c>
      <c r="N199" s="52">
        <v>12.142857142857142</v>
      </c>
      <c r="O199" s="52">
        <v>7.333333333333333</v>
      </c>
      <c r="P199" s="4">
        <v>5</v>
      </c>
      <c r="Q199" s="52">
        <v>3.6</v>
      </c>
      <c r="R199" s="4">
        <v>4</v>
      </c>
      <c r="S199" s="4">
        <v>0</v>
      </c>
      <c r="T199" s="52">
        <v>5.333333333333333</v>
      </c>
      <c r="U199" s="52">
        <v>6.666666666666667</v>
      </c>
      <c r="V199" s="4">
        <v>5</v>
      </c>
      <c r="W199" s="54">
        <f t="shared" si="44"/>
        <v>57.712554112554109</v>
      </c>
      <c r="X199" s="51"/>
      <c r="Y199" s="39" t="s">
        <v>16</v>
      </c>
      <c r="Z199" s="145"/>
    </row>
    <row r="200" spans="1:26" ht="41.25" customHeight="1" x14ac:dyDescent="0.2">
      <c r="A200" s="82">
        <v>157</v>
      </c>
      <c r="B200" s="46" t="s">
        <v>127</v>
      </c>
      <c r="C200" s="46" t="s">
        <v>193</v>
      </c>
      <c r="D200" s="47" t="s">
        <v>40</v>
      </c>
      <c r="E200" s="47" t="s">
        <v>40</v>
      </c>
      <c r="F200" s="47" t="s">
        <v>40</v>
      </c>
      <c r="G200" s="47" t="s">
        <v>295</v>
      </c>
      <c r="H200" s="47" t="s">
        <v>295</v>
      </c>
      <c r="I200" s="47" t="s">
        <v>40</v>
      </c>
      <c r="J200" s="47" t="s">
        <v>40</v>
      </c>
      <c r="K200" s="47" t="s">
        <v>40</v>
      </c>
      <c r="L200" s="3" t="s">
        <v>295</v>
      </c>
      <c r="M200" s="52">
        <v>11.25</v>
      </c>
      <c r="N200" s="52">
        <v>10</v>
      </c>
      <c r="O200" s="52">
        <v>2.6666666666666665</v>
      </c>
      <c r="P200" s="4">
        <v>5</v>
      </c>
      <c r="Q200" s="52">
        <v>7.2</v>
      </c>
      <c r="R200" s="4">
        <v>4</v>
      </c>
      <c r="S200" s="4">
        <v>0</v>
      </c>
      <c r="T200" s="52">
        <v>4.666666666666667</v>
      </c>
      <c r="U200" s="52">
        <v>7.333333333333333</v>
      </c>
      <c r="V200" s="4">
        <v>5</v>
      </c>
      <c r="W200" s="54">
        <f t="shared" si="44"/>
        <v>57.116666666666667</v>
      </c>
      <c r="X200" s="51"/>
      <c r="Y200" s="39" t="s">
        <v>16</v>
      </c>
      <c r="Z200" s="145"/>
    </row>
    <row r="201" spans="1:26" ht="41.25" customHeight="1" x14ac:dyDescent="0.2">
      <c r="A201" s="82">
        <v>158</v>
      </c>
      <c r="B201" s="46" t="s">
        <v>107</v>
      </c>
      <c r="C201" s="46" t="s">
        <v>276</v>
      </c>
      <c r="D201" s="47" t="s">
        <v>295</v>
      </c>
      <c r="E201" s="47" t="s">
        <v>295</v>
      </c>
      <c r="F201" s="47" t="s">
        <v>296</v>
      </c>
      <c r="G201" s="47" t="s">
        <v>295</v>
      </c>
      <c r="H201" s="47" t="s">
        <v>295</v>
      </c>
      <c r="I201" s="47" t="s">
        <v>295</v>
      </c>
      <c r="J201" s="47" t="s">
        <v>295</v>
      </c>
      <c r="K201" s="47" t="s">
        <v>295</v>
      </c>
      <c r="L201" s="3" t="s">
        <v>295</v>
      </c>
      <c r="M201" s="52">
        <v>5</v>
      </c>
      <c r="N201" s="52">
        <v>14</v>
      </c>
      <c r="O201" s="52">
        <v>6.666666666666667</v>
      </c>
      <c r="P201" s="4">
        <v>10</v>
      </c>
      <c r="Q201" s="52">
        <v>4.8</v>
      </c>
      <c r="R201" s="4">
        <v>4</v>
      </c>
      <c r="S201" s="4">
        <v>0</v>
      </c>
      <c r="T201" s="52">
        <v>0.66666666666666663</v>
      </c>
      <c r="U201" s="52">
        <v>6.666666666666667</v>
      </c>
      <c r="V201" s="4">
        <v>5</v>
      </c>
      <c r="W201" s="54">
        <f t="shared" si="44"/>
        <v>56.8</v>
      </c>
      <c r="X201" s="51"/>
      <c r="Y201" s="39" t="s">
        <v>16</v>
      </c>
      <c r="Z201" s="145"/>
    </row>
    <row r="202" spans="1:26" ht="41.25" customHeight="1" x14ac:dyDescent="0.2">
      <c r="A202" s="82">
        <v>159</v>
      </c>
      <c r="B202" s="46" t="s">
        <v>128</v>
      </c>
      <c r="C202" s="46" t="s">
        <v>277</v>
      </c>
      <c r="D202" s="47" t="s">
        <v>40</v>
      </c>
      <c r="E202" s="47" t="s">
        <v>40</v>
      </c>
      <c r="F202" s="47" t="s">
        <v>295</v>
      </c>
      <c r="G202" s="47" t="s">
        <v>295</v>
      </c>
      <c r="H202" s="47" t="s">
        <v>295</v>
      </c>
      <c r="I202" s="47" t="s">
        <v>40</v>
      </c>
      <c r="J202" s="47" t="s">
        <v>40</v>
      </c>
      <c r="K202" s="47" t="s">
        <v>40</v>
      </c>
      <c r="L202" s="3" t="s">
        <v>295</v>
      </c>
      <c r="M202" s="52">
        <v>9</v>
      </c>
      <c r="N202" s="52">
        <v>10.5</v>
      </c>
      <c r="O202" s="52">
        <v>6</v>
      </c>
      <c r="P202" s="4">
        <v>10</v>
      </c>
      <c r="Q202" s="52">
        <v>3.6</v>
      </c>
      <c r="R202" s="4">
        <v>0</v>
      </c>
      <c r="S202" s="4">
        <v>0</v>
      </c>
      <c r="T202" s="52">
        <v>6</v>
      </c>
      <c r="U202" s="52">
        <v>6.666666666666667</v>
      </c>
      <c r="V202" s="4">
        <v>5</v>
      </c>
      <c r="W202" s="54">
        <f t="shared" si="44"/>
        <v>56.766666666666666</v>
      </c>
      <c r="X202" s="51"/>
      <c r="Y202" s="39" t="s">
        <v>16</v>
      </c>
      <c r="Z202" s="145"/>
    </row>
    <row r="203" spans="1:26" ht="41.25" customHeight="1" x14ac:dyDescent="0.2">
      <c r="A203" s="82">
        <v>160</v>
      </c>
      <c r="B203" s="46" t="s">
        <v>110</v>
      </c>
      <c r="C203" s="46" t="s">
        <v>228</v>
      </c>
      <c r="D203" s="47" t="s">
        <v>40</v>
      </c>
      <c r="E203" s="47" t="s">
        <v>40</v>
      </c>
      <c r="F203" s="47" t="s">
        <v>40</v>
      </c>
      <c r="G203" s="47" t="s">
        <v>295</v>
      </c>
      <c r="H203" s="47" t="s">
        <v>295</v>
      </c>
      <c r="I203" s="47" t="s">
        <v>40</v>
      </c>
      <c r="J203" s="47" t="s">
        <v>40</v>
      </c>
      <c r="K203" s="47" t="s">
        <v>40</v>
      </c>
      <c r="L203" s="3" t="s">
        <v>295</v>
      </c>
      <c r="M203" s="52">
        <v>12.222222222222221</v>
      </c>
      <c r="N203" s="52">
        <v>10</v>
      </c>
      <c r="O203" s="52">
        <v>3.3333333333333335</v>
      </c>
      <c r="P203" s="4">
        <v>10</v>
      </c>
      <c r="Q203" s="52">
        <v>3.6</v>
      </c>
      <c r="R203" s="4">
        <v>4</v>
      </c>
      <c r="S203" s="4">
        <v>0</v>
      </c>
      <c r="T203" s="52">
        <v>5.333333333333333</v>
      </c>
      <c r="U203" s="52">
        <v>8</v>
      </c>
      <c r="V203" s="4">
        <v>0</v>
      </c>
      <c r="W203" s="54">
        <f t="shared" si="44"/>
        <v>56.488888888888894</v>
      </c>
      <c r="X203" s="51"/>
      <c r="Y203" s="39" t="s">
        <v>16</v>
      </c>
      <c r="Z203" s="145"/>
    </row>
    <row r="204" spans="1:26" ht="41.25" customHeight="1" x14ac:dyDescent="0.2">
      <c r="A204" s="82">
        <v>161</v>
      </c>
      <c r="B204" s="46" t="s">
        <v>123</v>
      </c>
      <c r="C204" s="46" t="s">
        <v>278</v>
      </c>
      <c r="D204" s="47" t="s">
        <v>40</v>
      </c>
      <c r="E204" s="47" t="s">
        <v>40</v>
      </c>
      <c r="F204" s="47" t="s">
        <v>40</v>
      </c>
      <c r="G204" s="47" t="s">
        <v>295</v>
      </c>
      <c r="H204" s="47" t="s">
        <v>295</v>
      </c>
      <c r="I204" s="47" t="s">
        <v>40</v>
      </c>
      <c r="J204" s="47" t="s">
        <v>40</v>
      </c>
      <c r="K204" s="47" t="s">
        <v>40</v>
      </c>
      <c r="L204" s="3" t="s">
        <v>295</v>
      </c>
      <c r="M204" s="52">
        <v>10</v>
      </c>
      <c r="N204" s="52">
        <v>10</v>
      </c>
      <c r="O204" s="52">
        <v>5.333333333333333</v>
      </c>
      <c r="P204" s="4">
        <v>1</v>
      </c>
      <c r="Q204" s="52">
        <v>13.2</v>
      </c>
      <c r="R204" s="4">
        <v>4</v>
      </c>
      <c r="S204" s="4">
        <v>0</v>
      </c>
      <c r="T204" s="52">
        <v>5.333333333333333</v>
      </c>
      <c r="U204" s="52">
        <v>6.666666666666667</v>
      </c>
      <c r="V204" s="4">
        <v>0</v>
      </c>
      <c r="W204" s="54">
        <f t="shared" si="44"/>
        <v>55.533333333333331</v>
      </c>
      <c r="X204" s="51"/>
      <c r="Y204" s="39" t="s">
        <v>16</v>
      </c>
      <c r="Z204" s="145"/>
    </row>
    <row r="205" spans="1:26" ht="41.25" customHeight="1" x14ac:dyDescent="0.2">
      <c r="A205" s="82">
        <v>162</v>
      </c>
      <c r="B205" s="46" t="s">
        <v>129</v>
      </c>
      <c r="C205" s="46" t="s">
        <v>279</v>
      </c>
      <c r="D205" s="47" t="s">
        <v>40</v>
      </c>
      <c r="E205" s="47" t="s">
        <v>297</v>
      </c>
      <c r="F205" s="47" t="s">
        <v>297</v>
      </c>
      <c r="G205" s="47" t="s">
        <v>295</v>
      </c>
      <c r="H205" s="47" t="s">
        <v>295</v>
      </c>
      <c r="I205" s="47" t="s">
        <v>40</v>
      </c>
      <c r="J205" s="47" t="s">
        <v>40</v>
      </c>
      <c r="K205" s="47" t="s">
        <v>40</v>
      </c>
      <c r="L205" s="3" t="s">
        <v>295</v>
      </c>
      <c r="M205" s="52">
        <v>7</v>
      </c>
      <c r="N205" s="52">
        <v>12.5</v>
      </c>
      <c r="O205" s="52">
        <v>6</v>
      </c>
      <c r="P205" s="4">
        <v>5</v>
      </c>
      <c r="Q205" s="52">
        <v>8.4</v>
      </c>
      <c r="R205" s="4">
        <v>0</v>
      </c>
      <c r="S205" s="4">
        <v>0</v>
      </c>
      <c r="T205" s="52">
        <v>6</v>
      </c>
      <c r="U205" s="52">
        <v>5.333333333333333</v>
      </c>
      <c r="V205" s="4">
        <v>5</v>
      </c>
      <c r="W205" s="54">
        <f t="shared" si="44"/>
        <v>55.233333333333334</v>
      </c>
      <c r="X205" s="51"/>
      <c r="Y205" s="39" t="s">
        <v>16</v>
      </c>
      <c r="Z205" s="145"/>
    </row>
    <row r="206" spans="1:26" ht="41.25" customHeight="1" x14ac:dyDescent="0.2">
      <c r="A206" s="94">
        <v>163</v>
      </c>
      <c r="B206" s="46" t="s">
        <v>105</v>
      </c>
      <c r="C206" s="46" t="s">
        <v>241</v>
      </c>
      <c r="D206" s="47" t="s">
        <v>40</v>
      </c>
      <c r="E206" s="47" t="s">
        <v>40</v>
      </c>
      <c r="F206" s="47" t="s">
        <v>40</v>
      </c>
      <c r="G206" s="47" t="s">
        <v>295</v>
      </c>
      <c r="H206" s="47" t="s">
        <v>295</v>
      </c>
      <c r="I206" s="47" t="s">
        <v>40</v>
      </c>
      <c r="J206" s="47" t="s">
        <v>40</v>
      </c>
      <c r="K206" s="47" t="s">
        <v>40</v>
      </c>
      <c r="L206" s="3" t="s">
        <v>295</v>
      </c>
      <c r="M206" s="52">
        <v>10</v>
      </c>
      <c r="N206" s="52">
        <v>10</v>
      </c>
      <c r="O206" s="52">
        <v>3.3333333333333335</v>
      </c>
      <c r="P206" s="4">
        <v>10</v>
      </c>
      <c r="Q206" s="52">
        <v>7.2</v>
      </c>
      <c r="R206" s="4">
        <v>4</v>
      </c>
      <c r="S206" s="4">
        <v>0</v>
      </c>
      <c r="T206" s="52">
        <v>5.333333333333333</v>
      </c>
      <c r="U206" s="52">
        <v>5.333333333333333</v>
      </c>
      <c r="V206" s="4">
        <v>0</v>
      </c>
      <c r="W206" s="54">
        <f t="shared" si="44"/>
        <v>55.2</v>
      </c>
      <c r="X206" s="51"/>
      <c r="Y206" s="39" t="s">
        <v>16</v>
      </c>
      <c r="Z206" s="145"/>
    </row>
    <row r="207" spans="1:26" ht="41.25" customHeight="1" x14ac:dyDescent="0.2">
      <c r="A207" s="82">
        <v>164</v>
      </c>
      <c r="B207" s="46" t="s">
        <v>130</v>
      </c>
      <c r="C207" s="46" t="s">
        <v>280</v>
      </c>
      <c r="D207" s="47" t="s">
        <v>40</v>
      </c>
      <c r="E207" s="47" t="s">
        <v>40</v>
      </c>
      <c r="F207" s="47" t="s">
        <v>40</v>
      </c>
      <c r="G207" s="47" t="s">
        <v>295</v>
      </c>
      <c r="H207" s="47" t="s">
        <v>295</v>
      </c>
      <c r="I207" s="47" t="s">
        <v>40</v>
      </c>
      <c r="J207" s="47" t="s">
        <v>40</v>
      </c>
      <c r="K207" s="47" t="s">
        <v>40</v>
      </c>
      <c r="L207" s="3" t="s">
        <v>295</v>
      </c>
      <c r="M207" s="52">
        <v>9</v>
      </c>
      <c r="N207" s="52">
        <v>10</v>
      </c>
      <c r="O207" s="52">
        <v>4.666666666666667</v>
      </c>
      <c r="P207" s="4">
        <v>10</v>
      </c>
      <c r="Q207" s="52">
        <v>6</v>
      </c>
      <c r="R207" s="4">
        <v>4</v>
      </c>
      <c r="S207" s="4">
        <v>0</v>
      </c>
      <c r="T207" s="52">
        <v>6</v>
      </c>
      <c r="U207" s="52">
        <v>5.333333333333333</v>
      </c>
      <c r="V207" s="4">
        <v>0</v>
      </c>
      <c r="W207" s="54">
        <f t="shared" si="44"/>
        <v>55.000000000000007</v>
      </c>
      <c r="X207" s="51"/>
      <c r="Y207" s="39" t="s">
        <v>16</v>
      </c>
      <c r="Z207" s="145"/>
    </row>
    <row r="208" spans="1:26" ht="41.25" customHeight="1" x14ac:dyDescent="0.2">
      <c r="A208" s="82">
        <v>165</v>
      </c>
      <c r="B208" s="46" t="s">
        <v>107</v>
      </c>
      <c r="C208" s="46" t="s">
        <v>281</v>
      </c>
      <c r="D208" s="47" t="s">
        <v>295</v>
      </c>
      <c r="E208" s="47" t="s">
        <v>295</v>
      </c>
      <c r="F208" s="47" t="s">
        <v>296</v>
      </c>
      <c r="G208" s="47" t="s">
        <v>295</v>
      </c>
      <c r="H208" s="47" t="s">
        <v>295</v>
      </c>
      <c r="I208" s="47" t="s">
        <v>295</v>
      </c>
      <c r="J208" s="47" t="s">
        <v>295</v>
      </c>
      <c r="K208" s="47" t="s">
        <v>295</v>
      </c>
      <c r="L208" s="3" t="s">
        <v>295</v>
      </c>
      <c r="M208" s="52">
        <v>12.5</v>
      </c>
      <c r="N208" s="52">
        <v>12.5</v>
      </c>
      <c r="O208" s="52">
        <v>4</v>
      </c>
      <c r="P208" s="4">
        <v>10</v>
      </c>
      <c r="Q208" s="52">
        <v>6</v>
      </c>
      <c r="R208" s="4">
        <v>4</v>
      </c>
      <c r="S208" s="4">
        <v>0</v>
      </c>
      <c r="T208" s="52">
        <v>2</v>
      </c>
      <c r="U208" s="52">
        <v>4</v>
      </c>
      <c r="V208" s="4">
        <v>0</v>
      </c>
      <c r="W208" s="54">
        <f t="shared" si="44"/>
        <v>55</v>
      </c>
      <c r="X208" s="51"/>
      <c r="Y208" s="39" t="s">
        <v>16</v>
      </c>
      <c r="Z208" s="145"/>
    </row>
    <row r="209" spans="1:26" ht="41.25" customHeight="1" x14ac:dyDescent="0.2">
      <c r="A209" s="82">
        <v>166</v>
      </c>
      <c r="B209" s="46" t="s">
        <v>130</v>
      </c>
      <c r="C209" s="46" t="s">
        <v>282</v>
      </c>
      <c r="D209" s="47" t="s">
        <v>40</v>
      </c>
      <c r="E209" s="47" t="s">
        <v>40</v>
      </c>
      <c r="F209" s="47" t="s">
        <v>295</v>
      </c>
      <c r="G209" s="47" t="s">
        <v>295</v>
      </c>
      <c r="H209" s="47" t="s">
        <v>295</v>
      </c>
      <c r="I209" s="47" t="s">
        <v>40</v>
      </c>
      <c r="J209" s="47" t="s">
        <v>40</v>
      </c>
      <c r="K209" s="47" t="s">
        <v>40</v>
      </c>
      <c r="L209" s="3" t="s">
        <v>295</v>
      </c>
      <c r="M209" s="52">
        <v>10</v>
      </c>
      <c r="N209" s="52">
        <v>10</v>
      </c>
      <c r="O209" s="52">
        <v>2</v>
      </c>
      <c r="P209" s="4">
        <v>10</v>
      </c>
      <c r="Q209" s="52">
        <v>9.6</v>
      </c>
      <c r="R209" s="4">
        <v>4</v>
      </c>
      <c r="S209" s="4">
        <v>0</v>
      </c>
      <c r="T209" s="52">
        <v>3.3333333333333335</v>
      </c>
      <c r="U209" s="52">
        <v>6</v>
      </c>
      <c r="V209" s="4">
        <v>0</v>
      </c>
      <c r="W209" s="54">
        <f t="shared" si="44"/>
        <v>54.933333333333337</v>
      </c>
      <c r="X209" s="51"/>
      <c r="Y209" s="39" t="s">
        <v>16</v>
      </c>
      <c r="Z209" s="145"/>
    </row>
    <row r="210" spans="1:26" ht="41.25" customHeight="1" x14ac:dyDescent="0.2">
      <c r="A210" s="82">
        <v>167</v>
      </c>
      <c r="B210" s="46" t="s">
        <v>113</v>
      </c>
      <c r="C210" s="46" t="s">
        <v>260</v>
      </c>
      <c r="D210" s="47" t="s">
        <v>40</v>
      </c>
      <c r="E210" s="47" t="s">
        <v>297</v>
      </c>
      <c r="F210" s="47" t="s">
        <v>297</v>
      </c>
      <c r="G210" s="47" t="s">
        <v>295</v>
      </c>
      <c r="H210" s="47" t="s">
        <v>295</v>
      </c>
      <c r="I210" s="47" t="s">
        <v>40</v>
      </c>
      <c r="J210" s="47" t="s">
        <v>40</v>
      </c>
      <c r="K210" s="47" t="s">
        <v>40</v>
      </c>
      <c r="L210" s="3" t="s">
        <v>295</v>
      </c>
      <c r="M210" s="52">
        <v>8.3333333333333339</v>
      </c>
      <c r="N210" s="52">
        <v>10</v>
      </c>
      <c r="O210" s="52">
        <v>4.666666666666667</v>
      </c>
      <c r="P210" s="4">
        <v>10</v>
      </c>
      <c r="Q210" s="52">
        <v>9.6</v>
      </c>
      <c r="R210" s="4">
        <v>4</v>
      </c>
      <c r="S210" s="4">
        <v>0</v>
      </c>
      <c r="T210" s="52">
        <v>2.6666666666666665</v>
      </c>
      <c r="U210" s="52">
        <v>5.333333333333333</v>
      </c>
      <c r="V210" s="4">
        <v>0</v>
      </c>
      <c r="W210" s="54">
        <f t="shared" si="44"/>
        <v>54.6</v>
      </c>
      <c r="X210" s="51"/>
      <c r="Y210" s="39" t="s">
        <v>16</v>
      </c>
      <c r="Z210" s="145"/>
    </row>
    <row r="211" spans="1:26" ht="41.25" customHeight="1" x14ac:dyDescent="0.2">
      <c r="A211" s="82">
        <v>168</v>
      </c>
      <c r="B211" s="46" t="s">
        <v>112</v>
      </c>
      <c r="C211" s="46" t="s">
        <v>283</v>
      </c>
      <c r="D211" s="47" t="s">
        <v>40</v>
      </c>
      <c r="E211" s="47" t="s">
        <v>40</v>
      </c>
      <c r="F211" s="47" t="s">
        <v>40</v>
      </c>
      <c r="G211" s="47" t="s">
        <v>295</v>
      </c>
      <c r="H211" s="47" t="s">
        <v>295</v>
      </c>
      <c r="I211" s="47" t="s">
        <v>40</v>
      </c>
      <c r="J211" s="47" t="s">
        <v>40</v>
      </c>
      <c r="K211" s="47" t="s">
        <v>40</v>
      </c>
      <c r="L211" s="3" t="s">
        <v>295</v>
      </c>
      <c r="M211" s="53">
        <v>11.666666666666666</v>
      </c>
      <c r="N211" s="53">
        <v>13.75</v>
      </c>
      <c r="O211" s="53">
        <v>3.3333333333333335</v>
      </c>
      <c r="P211" s="40">
        <v>1</v>
      </c>
      <c r="Q211" s="53">
        <v>2.4</v>
      </c>
      <c r="R211" s="40">
        <v>4</v>
      </c>
      <c r="S211" s="40">
        <v>0</v>
      </c>
      <c r="T211" s="53">
        <v>6.666666666666667</v>
      </c>
      <c r="U211" s="53">
        <v>6</v>
      </c>
      <c r="V211" s="40">
        <v>5</v>
      </c>
      <c r="W211" s="54">
        <f t="shared" si="44"/>
        <v>53.816666666666663</v>
      </c>
      <c r="X211" s="51"/>
      <c r="Y211" s="39" t="s">
        <v>16</v>
      </c>
      <c r="Z211" s="145"/>
    </row>
    <row r="212" spans="1:26" ht="41.25" customHeight="1" x14ac:dyDescent="0.2">
      <c r="A212" s="82">
        <v>169</v>
      </c>
      <c r="B212" s="46" t="s">
        <v>122</v>
      </c>
      <c r="C212" s="46" t="s">
        <v>268</v>
      </c>
      <c r="D212" s="47" t="s">
        <v>40</v>
      </c>
      <c r="E212" s="47" t="s">
        <v>297</v>
      </c>
      <c r="F212" s="47" t="s">
        <v>297</v>
      </c>
      <c r="G212" s="47" t="s">
        <v>295</v>
      </c>
      <c r="H212" s="47" t="s">
        <v>295</v>
      </c>
      <c r="I212" s="47" t="s">
        <v>40</v>
      </c>
      <c r="J212" s="47" t="s">
        <v>40</v>
      </c>
      <c r="K212" s="47" t="s">
        <v>40</v>
      </c>
      <c r="L212" s="3" t="s">
        <v>295</v>
      </c>
      <c r="M212" s="53">
        <v>15</v>
      </c>
      <c r="N212" s="53">
        <v>12.5</v>
      </c>
      <c r="O212" s="53">
        <v>3.3333333333333335</v>
      </c>
      <c r="P212" s="40">
        <v>8</v>
      </c>
      <c r="Q212" s="53">
        <v>3.6</v>
      </c>
      <c r="R212" s="40">
        <v>4</v>
      </c>
      <c r="S212" s="40">
        <v>0</v>
      </c>
      <c r="T212" s="53">
        <v>3.3333333333333335</v>
      </c>
      <c r="U212" s="53">
        <v>3.3333333333333335</v>
      </c>
      <c r="V212" s="40">
        <v>0</v>
      </c>
      <c r="W212" s="54">
        <f t="shared" si="44"/>
        <v>53.1</v>
      </c>
      <c r="X212" s="51"/>
      <c r="Y212" s="39" t="s">
        <v>16</v>
      </c>
      <c r="Z212" s="145"/>
    </row>
    <row r="213" spans="1:26" ht="41.25" customHeight="1" x14ac:dyDescent="0.2">
      <c r="A213" s="94">
        <v>170</v>
      </c>
      <c r="B213" s="46" t="s">
        <v>119</v>
      </c>
      <c r="C213" s="46" t="s">
        <v>244</v>
      </c>
      <c r="D213" s="47" t="s">
        <v>40</v>
      </c>
      <c r="E213" s="47" t="s">
        <v>40</v>
      </c>
      <c r="F213" s="47" t="s">
        <v>40</v>
      </c>
      <c r="G213" s="47" t="s">
        <v>295</v>
      </c>
      <c r="H213" s="47" t="s">
        <v>295</v>
      </c>
      <c r="I213" s="47" t="s">
        <v>40</v>
      </c>
      <c r="J213" s="47" t="s">
        <v>40</v>
      </c>
      <c r="K213" s="47" t="s">
        <v>40</v>
      </c>
      <c r="L213" s="3" t="s">
        <v>295</v>
      </c>
      <c r="M213" s="53">
        <v>11.25</v>
      </c>
      <c r="N213" s="53">
        <v>10.833333333333334</v>
      </c>
      <c r="O213" s="53">
        <v>5.333333333333333</v>
      </c>
      <c r="P213" s="40">
        <v>10</v>
      </c>
      <c r="Q213" s="53">
        <v>3.6</v>
      </c>
      <c r="R213" s="40">
        <v>4</v>
      </c>
      <c r="S213" s="40">
        <v>0</v>
      </c>
      <c r="T213" s="53">
        <v>2.6666666666666665</v>
      </c>
      <c r="U213" s="53">
        <v>5.333333333333333</v>
      </c>
      <c r="V213" s="40">
        <v>0</v>
      </c>
      <c r="W213" s="54">
        <f t="shared" si="44"/>
        <v>53.016666666666673</v>
      </c>
      <c r="X213" s="51"/>
      <c r="Y213" s="39" t="s">
        <v>16</v>
      </c>
      <c r="Z213" s="145"/>
    </row>
    <row r="214" spans="1:26" ht="41.25" customHeight="1" x14ac:dyDescent="0.2">
      <c r="A214" s="82">
        <v>171</v>
      </c>
      <c r="B214" s="46" t="s">
        <v>125</v>
      </c>
      <c r="C214" s="46" t="s">
        <v>193</v>
      </c>
      <c r="D214" s="47" t="s">
        <v>40</v>
      </c>
      <c r="E214" s="47" t="s">
        <v>40</v>
      </c>
      <c r="F214" s="47" t="s">
        <v>295</v>
      </c>
      <c r="G214" s="47" t="s">
        <v>295</v>
      </c>
      <c r="H214" s="47" t="s">
        <v>295</v>
      </c>
      <c r="I214" s="47" t="s">
        <v>40</v>
      </c>
      <c r="J214" s="47" t="s">
        <v>40</v>
      </c>
      <c r="K214" s="47" t="s">
        <v>40</v>
      </c>
      <c r="L214" s="3" t="s">
        <v>295</v>
      </c>
      <c r="M214" s="53">
        <v>9.2857142857142865</v>
      </c>
      <c r="N214" s="53">
        <v>10</v>
      </c>
      <c r="O214" s="53">
        <v>2.6666666666666665</v>
      </c>
      <c r="P214" s="40">
        <v>5</v>
      </c>
      <c r="Q214" s="53">
        <v>7.2</v>
      </c>
      <c r="R214" s="40">
        <v>0</v>
      </c>
      <c r="S214" s="40">
        <v>0</v>
      </c>
      <c r="T214" s="53">
        <v>5.333333333333333</v>
      </c>
      <c r="U214" s="53">
        <v>7.333333333333333</v>
      </c>
      <c r="V214" s="40">
        <v>5</v>
      </c>
      <c r="W214" s="54">
        <f t="shared" si="44"/>
        <v>51.819047619047623</v>
      </c>
      <c r="X214" s="51"/>
      <c r="Y214" s="39" t="s">
        <v>16</v>
      </c>
      <c r="Z214" s="145"/>
    </row>
    <row r="215" spans="1:26" ht="41.25" customHeight="1" x14ac:dyDescent="0.2">
      <c r="A215" s="82">
        <v>172</v>
      </c>
      <c r="B215" s="46" t="s">
        <v>113</v>
      </c>
      <c r="C215" s="46" t="s">
        <v>284</v>
      </c>
      <c r="D215" s="47" t="s">
        <v>40</v>
      </c>
      <c r="E215" s="47" t="s">
        <v>297</v>
      </c>
      <c r="F215" s="47" t="s">
        <v>297</v>
      </c>
      <c r="G215" s="47" t="s">
        <v>295</v>
      </c>
      <c r="H215" s="47" t="s">
        <v>295</v>
      </c>
      <c r="I215" s="47" t="s">
        <v>40</v>
      </c>
      <c r="J215" s="47" t="s">
        <v>40</v>
      </c>
      <c r="K215" s="47" t="s">
        <v>40</v>
      </c>
      <c r="L215" s="3" t="s">
        <v>295</v>
      </c>
      <c r="M215" s="53">
        <v>8.75</v>
      </c>
      <c r="N215" s="53">
        <v>11.666666666666666</v>
      </c>
      <c r="O215" s="53">
        <v>8</v>
      </c>
      <c r="P215" s="40">
        <v>10</v>
      </c>
      <c r="Q215" s="53">
        <v>0</v>
      </c>
      <c r="R215" s="40">
        <v>4</v>
      </c>
      <c r="S215" s="40">
        <v>0</v>
      </c>
      <c r="T215" s="53">
        <v>0</v>
      </c>
      <c r="U215" s="53">
        <v>4</v>
      </c>
      <c r="V215" s="40">
        <v>5</v>
      </c>
      <c r="W215" s="54">
        <f t="shared" si="44"/>
        <v>51.416666666666664</v>
      </c>
      <c r="X215" s="51"/>
      <c r="Y215" s="39" t="s">
        <v>16</v>
      </c>
      <c r="Z215" s="145"/>
    </row>
    <row r="216" spans="1:26" ht="41.25" customHeight="1" x14ac:dyDescent="0.2">
      <c r="A216" s="82">
        <v>173</v>
      </c>
      <c r="B216" s="46" t="s">
        <v>123</v>
      </c>
      <c r="C216" s="46" t="s">
        <v>285</v>
      </c>
      <c r="D216" s="47" t="s">
        <v>40</v>
      </c>
      <c r="E216" s="47" t="s">
        <v>40</v>
      </c>
      <c r="F216" s="47" t="s">
        <v>40</v>
      </c>
      <c r="G216" s="47" t="s">
        <v>295</v>
      </c>
      <c r="H216" s="47" t="s">
        <v>295</v>
      </c>
      <c r="I216" s="47" t="s">
        <v>40</v>
      </c>
      <c r="J216" s="47" t="s">
        <v>40</v>
      </c>
      <c r="K216" s="47" t="s">
        <v>40</v>
      </c>
      <c r="L216" s="3" t="s">
        <v>295</v>
      </c>
      <c r="M216" s="53">
        <v>6</v>
      </c>
      <c r="N216" s="53">
        <v>11.25</v>
      </c>
      <c r="O216" s="53">
        <v>5.333333333333333</v>
      </c>
      <c r="P216" s="40">
        <v>10</v>
      </c>
      <c r="Q216" s="53">
        <v>3.6</v>
      </c>
      <c r="R216" s="40">
        <v>4</v>
      </c>
      <c r="S216" s="40">
        <v>0</v>
      </c>
      <c r="T216" s="53">
        <v>1.3333333333333333</v>
      </c>
      <c r="U216" s="53">
        <v>4.666666666666667</v>
      </c>
      <c r="V216" s="40">
        <v>5</v>
      </c>
      <c r="W216" s="54">
        <f t="shared" si="44"/>
        <v>51.18333333333333</v>
      </c>
      <c r="X216" s="51"/>
      <c r="Y216" s="39" t="s">
        <v>16</v>
      </c>
      <c r="Z216" s="145"/>
    </row>
    <row r="217" spans="1:26" ht="41.25" customHeight="1" x14ac:dyDescent="0.2">
      <c r="A217" s="82">
        <v>174</v>
      </c>
      <c r="B217" s="46" t="s">
        <v>130</v>
      </c>
      <c r="C217" s="46" t="s">
        <v>286</v>
      </c>
      <c r="D217" s="47" t="s">
        <v>40</v>
      </c>
      <c r="E217" s="47" t="s">
        <v>40</v>
      </c>
      <c r="F217" s="47" t="s">
        <v>40</v>
      </c>
      <c r="G217" s="47" t="s">
        <v>295</v>
      </c>
      <c r="H217" s="47" t="s">
        <v>295</v>
      </c>
      <c r="I217" s="47" t="s">
        <v>40</v>
      </c>
      <c r="J217" s="47" t="s">
        <v>40</v>
      </c>
      <c r="K217" s="47" t="s">
        <v>40</v>
      </c>
      <c r="L217" s="3" t="s">
        <v>295</v>
      </c>
      <c r="M217" s="53">
        <v>12.5</v>
      </c>
      <c r="N217" s="53">
        <v>10</v>
      </c>
      <c r="O217" s="53">
        <v>3.3333333333333335</v>
      </c>
      <c r="P217" s="40">
        <v>10</v>
      </c>
      <c r="Q217" s="53">
        <v>8.4</v>
      </c>
      <c r="R217" s="40">
        <v>4</v>
      </c>
      <c r="S217" s="40">
        <v>0</v>
      </c>
      <c r="T217" s="53">
        <v>0</v>
      </c>
      <c r="U217" s="53">
        <v>2.6666666666666665</v>
      </c>
      <c r="V217" s="40">
        <v>0</v>
      </c>
      <c r="W217" s="54">
        <f t="shared" si="44"/>
        <v>50.899999999999991</v>
      </c>
      <c r="X217" s="51"/>
      <c r="Y217" s="39" t="s">
        <v>16</v>
      </c>
      <c r="Z217" s="145"/>
    </row>
    <row r="218" spans="1:26" ht="41.25" customHeight="1" x14ac:dyDescent="0.2">
      <c r="A218" s="82">
        <v>175</v>
      </c>
      <c r="B218" s="46" t="s">
        <v>119</v>
      </c>
      <c r="C218" s="46" t="s">
        <v>287</v>
      </c>
      <c r="D218" s="47" t="s">
        <v>40</v>
      </c>
      <c r="E218" s="47" t="s">
        <v>40</v>
      </c>
      <c r="F218" s="47" t="s">
        <v>40</v>
      </c>
      <c r="G218" s="47" t="s">
        <v>295</v>
      </c>
      <c r="H218" s="47" t="s">
        <v>295</v>
      </c>
      <c r="I218" s="47" t="s">
        <v>40</v>
      </c>
      <c r="J218" s="47" t="s">
        <v>40</v>
      </c>
      <c r="K218" s="47" t="s">
        <v>40</v>
      </c>
      <c r="L218" s="3" t="s">
        <v>295</v>
      </c>
      <c r="M218" s="53">
        <v>11</v>
      </c>
      <c r="N218" s="53">
        <v>10.555555555555555</v>
      </c>
      <c r="O218" s="53">
        <v>0</v>
      </c>
      <c r="P218" s="40">
        <v>10</v>
      </c>
      <c r="Q218" s="53">
        <v>2.4</v>
      </c>
      <c r="R218" s="40">
        <v>4</v>
      </c>
      <c r="S218" s="40">
        <v>0</v>
      </c>
      <c r="T218" s="53">
        <v>1.3333333333333333</v>
      </c>
      <c r="U218" s="53">
        <v>6</v>
      </c>
      <c r="V218" s="40">
        <v>5</v>
      </c>
      <c r="W218" s="54">
        <f t="shared" si="44"/>
        <v>50.288888888888891</v>
      </c>
      <c r="X218" s="51"/>
      <c r="Y218" s="39" t="s">
        <v>16</v>
      </c>
      <c r="Z218" s="145"/>
    </row>
    <row r="219" spans="1:26" ht="41.25" customHeight="1" x14ac:dyDescent="0.2">
      <c r="A219" s="82">
        <v>176</v>
      </c>
      <c r="B219" s="46" t="s">
        <v>105</v>
      </c>
      <c r="C219" s="46" t="s">
        <v>288</v>
      </c>
      <c r="D219" s="47" t="s">
        <v>40</v>
      </c>
      <c r="E219" s="47" t="s">
        <v>40</v>
      </c>
      <c r="F219" s="47" t="s">
        <v>40</v>
      </c>
      <c r="G219" s="47" t="s">
        <v>295</v>
      </c>
      <c r="H219" s="47" t="s">
        <v>295</v>
      </c>
      <c r="I219" s="47" t="s">
        <v>40</v>
      </c>
      <c r="J219" s="47" t="s">
        <v>40</v>
      </c>
      <c r="K219" s="47" t="s">
        <v>40</v>
      </c>
      <c r="L219" s="3" t="s">
        <v>295</v>
      </c>
      <c r="M219" s="53">
        <v>5</v>
      </c>
      <c r="N219" s="53">
        <v>10</v>
      </c>
      <c r="O219" s="53">
        <v>4</v>
      </c>
      <c r="P219" s="40">
        <v>10</v>
      </c>
      <c r="Q219" s="53">
        <v>6</v>
      </c>
      <c r="R219" s="40">
        <v>4</v>
      </c>
      <c r="S219" s="40">
        <v>0</v>
      </c>
      <c r="T219" s="53">
        <v>6</v>
      </c>
      <c r="U219" s="53">
        <v>4.666666666666667</v>
      </c>
      <c r="V219" s="40">
        <v>0</v>
      </c>
      <c r="W219" s="54">
        <f t="shared" si="44"/>
        <v>49.666666666666664</v>
      </c>
      <c r="X219" s="51"/>
      <c r="Y219" s="39" t="s">
        <v>16</v>
      </c>
      <c r="Z219" s="145"/>
    </row>
    <row r="220" spans="1:26" ht="41.25" customHeight="1" x14ac:dyDescent="0.2">
      <c r="A220" s="94">
        <v>177</v>
      </c>
      <c r="B220" s="46" t="s">
        <v>107</v>
      </c>
      <c r="C220" s="46" t="s">
        <v>289</v>
      </c>
      <c r="D220" s="47" t="s">
        <v>295</v>
      </c>
      <c r="E220" s="47" t="s">
        <v>295</v>
      </c>
      <c r="F220" s="47" t="s">
        <v>295</v>
      </c>
      <c r="G220" s="47" t="s">
        <v>295</v>
      </c>
      <c r="H220" s="47" t="s">
        <v>295</v>
      </c>
      <c r="I220" s="47" t="s">
        <v>295</v>
      </c>
      <c r="J220" s="47" t="s">
        <v>295</v>
      </c>
      <c r="K220" s="47" t="s">
        <v>295</v>
      </c>
      <c r="L220" s="3" t="s">
        <v>295</v>
      </c>
      <c r="M220" s="53">
        <v>9</v>
      </c>
      <c r="N220" s="53">
        <v>12.5</v>
      </c>
      <c r="O220" s="53">
        <v>4</v>
      </c>
      <c r="P220" s="40">
        <v>10</v>
      </c>
      <c r="Q220" s="53">
        <v>4.8</v>
      </c>
      <c r="R220" s="40">
        <v>4</v>
      </c>
      <c r="S220" s="40">
        <v>0</v>
      </c>
      <c r="T220" s="53">
        <v>0</v>
      </c>
      <c r="U220" s="53">
        <v>5.333333333333333</v>
      </c>
      <c r="V220" s="40">
        <v>0</v>
      </c>
      <c r="W220" s="54">
        <f t="shared" si="44"/>
        <v>49.633333333333333</v>
      </c>
      <c r="X220" s="51"/>
      <c r="Y220" s="39" t="s">
        <v>16</v>
      </c>
      <c r="Z220" s="145"/>
    </row>
    <row r="221" spans="1:26" ht="41.25" customHeight="1" x14ac:dyDescent="0.2">
      <c r="A221" s="82">
        <v>178</v>
      </c>
      <c r="B221" s="46" t="s">
        <v>131</v>
      </c>
      <c r="C221" s="46" t="s">
        <v>290</v>
      </c>
      <c r="D221" s="47" t="s">
        <v>40</v>
      </c>
      <c r="E221" s="47" t="s">
        <v>40</v>
      </c>
      <c r="F221" s="47" t="s">
        <v>40</v>
      </c>
      <c r="G221" s="47" t="s">
        <v>295</v>
      </c>
      <c r="H221" s="47" t="s">
        <v>295</v>
      </c>
      <c r="I221" s="47" t="s">
        <v>40</v>
      </c>
      <c r="J221" s="47" t="s">
        <v>40</v>
      </c>
      <c r="K221" s="47" t="s">
        <v>40</v>
      </c>
      <c r="L221" s="3" t="s">
        <v>295</v>
      </c>
      <c r="M221" s="53">
        <v>10</v>
      </c>
      <c r="N221" s="53">
        <v>12.5</v>
      </c>
      <c r="O221" s="53">
        <v>6.666666666666667</v>
      </c>
      <c r="P221" s="40">
        <v>1</v>
      </c>
      <c r="Q221" s="53">
        <v>4.8</v>
      </c>
      <c r="R221" s="40">
        <v>4</v>
      </c>
      <c r="S221" s="40">
        <v>0</v>
      </c>
      <c r="T221" s="53">
        <v>4.666666666666667</v>
      </c>
      <c r="U221" s="53">
        <v>6</v>
      </c>
      <c r="V221" s="40">
        <v>0</v>
      </c>
      <c r="W221" s="54">
        <f t="shared" si="44"/>
        <v>49.633333333333333</v>
      </c>
      <c r="X221" s="51"/>
      <c r="Y221" s="39" t="s">
        <v>16</v>
      </c>
      <c r="Z221" s="145"/>
    </row>
    <row r="222" spans="1:26" ht="41.25" customHeight="1" x14ac:dyDescent="0.2">
      <c r="A222" s="82">
        <v>179</v>
      </c>
      <c r="B222" s="46" t="s">
        <v>125</v>
      </c>
      <c r="C222" s="46" t="s">
        <v>278</v>
      </c>
      <c r="D222" s="47" t="s">
        <v>40</v>
      </c>
      <c r="E222" s="47" t="s">
        <v>40</v>
      </c>
      <c r="F222" s="47" t="s">
        <v>40</v>
      </c>
      <c r="G222" s="47" t="s">
        <v>295</v>
      </c>
      <c r="H222" s="47" t="s">
        <v>295</v>
      </c>
      <c r="I222" s="47" t="s">
        <v>40</v>
      </c>
      <c r="J222" s="47" t="s">
        <v>40</v>
      </c>
      <c r="K222" s="47" t="s">
        <v>40</v>
      </c>
      <c r="L222" s="3" t="s">
        <v>295</v>
      </c>
      <c r="M222" s="53">
        <v>10</v>
      </c>
      <c r="N222" s="53">
        <v>10</v>
      </c>
      <c r="O222" s="53">
        <v>3.3333333333333335</v>
      </c>
      <c r="P222" s="40">
        <v>5</v>
      </c>
      <c r="Q222" s="53">
        <v>10.8</v>
      </c>
      <c r="R222" s="40">
        <v>0</v>
      </c>
      <c r="S222" s="40">
        <v>0</v>
      </c>
      <c r="T222" s="53">
        <v>3.3333333333333335</v>
      </c>
      <c r="U222" s="53">
        <v>6.666666666666667</v>
      </c>
      <c r="V222" s="40">
        <v>0</v>
      </c>
      <c r="W222" s="54">
        <f t="shared" si="44"/>
        <v>49.133333333333333</v>
      </c>
      <c r="X222" s="51"/>
      <c r="Y222" s="39" t="s">
        <v>16</v>
      </c>
      <c r="Z222" s="145"/>
    </row>
    <row r="223" spans="1:26" ht="41.25" customHeight="1" x14ac:dyDescent="0.2">
      <c r="A223" s="82">
        <v>180</v>
      </c>
      <c r="B223" s="46" t="s">
        <v>115</v>
      </c>
      <c r="C223" s="46" t="s">
        <v>164</v>
      </c>
      <c r="D223" s="47" t="s">
        <v>40</v>
      </c>
      <c r="E223" s="47" t="s">
        <v>40</v>
      </c>
      <c r="F223" s="47" t="s">
        <v>40</v>
      </c>
      <c r="G223" s="47" t="s">
        <v>295</v>
      </c>
      <c r="H223" s="47" t="s">
        <v>295</v>
      </c>
      <c r="I223" s="47" t="s">
        <v>40</v>
      </c>
      <c r="J223" s="47" t="s">
        <v>40</v>
      </c>
      <c r="K223" s="47" t="s">
        <v>40</v>
      </c>
      <c r="L223" s="3" t="s">
        <v>295</v>
      </c>
      <c r="M223" s="53">
        <v>5</v>
      </c>
      <c r="N223" s="53">
        <v>10</v>
      </c>
      <c r="O223" s="53">
        <v>1.3333333333333333</v>
      </c>
      <c r="P223" s="40">
        <v>8</v>
      </c>
      <c r="Q223" s="53">
        <v>2.4</v>
      </c>
      <c r="R223" s="40">
        <v>4</v>
      </c>
      <c r="S223" s="40">
        <v>0</v>
      </c>
      <c r="T223" s="53">
        <v>6.666666666666667</v>
      </c>
      <c r="U223" s="53">
        <v>5.333333333333333</v>
      </c>
      <c r="V223" s="40">
        <v>5</v>
      </c>
      <c r="W223" s="54">
        <f t="shared" si="44"/>
        <v>47.733333333333334</v>
      </c>
      <c r="X223" s="51"/>
      <c r="Y223" s="39" t="s">
        <v>16</v>
      </c>
      <c r="Z223" s="145"/>
    </row>
    <row r="224" spans="1:26" ht="41.25" customHeight="1" x14ac:dyDescent="0.2">
      <c r="A224" s="82">
        <v>181</v>
      </c>
      <c r="B224" s="46" t="s">
        <v>105</v>
      </c>
      <c r="C224" s="46" t="s">
        <v>291</v>
      </c>
      <c r="D224" s="47" t="s">
        <v>40</v>
      </c>
      <c r="E224" s="47" t="s">
        <v>40</v>
      </c>
      <c r="F224" s="47" t="s">
        <v>40</v>
      </c>
      <c r="G224" s="47" t="s">
        <v>295</v>
      </c>
      <c r="H224" s="47" t="s">
        <v>295</v>
      </c>
      <c r="I224" s="47" t="s">
        <v>40</v>
      </c>
      <c r="J224" s="47" t="s">
        <v>40</v>
      </c>
      <c r="K224" s="47" t="s">
        <v>40</v>
      </c>
      <c r="L224" s="3" t="s">
        <v>295</v>
      </c>
      <c r="M224" s="53">
        <v>5</v>
      </c>
      <c r="N224" s="53">
        <v>12</v>
      </c>
      <c r="O224" s="53">
        <v>5.333333333333333</v>
      </c>
      <c r="P224" s="40">
        <v>10</v>
      </c>
      <c r="Q224" s="53">
        <v>2.4</v>
      </c>
      <c r="R224" s="40">
        <v>4</v>
      </c>
      <c r="S224" s="40">
        <v>0</v>
      </c>
      <c r="T224" s="53">
        <v>2</v>
      </c>
      <c r="U224" s="53">
        <v>4.666666666666667</v>
      </c>
      <c r="V224" s="40">
        <v>0</v>
      </c>
      <c r="W224" s="54">
        <f t="shared" si="44"/>
        <v>45.399999999999991</v>
      </c>
      <c r="X224" s="51"/>
      <c r="Y224" s="39" t="s">
        <v>16</v>
      </c>
      <c r="Z224" s="145"/>
    </row>
    <row r="225" spans="1:26" ht="41.25" customHeight="1" x14ac:dyDescent="0.2">
      <c r="A225" s="82">
        <v>182</v>
      </c>
      <c r="B225" s="46" t="s">
        <v>127</v>
      </c>
      <c r="C225" s="46" t="s">
        <v>292</v>
      </c>
      <c r="D225" s="47" t="s">
        <v>40</v>
      </c>
      <c r="E225" s="47" t="s">
        <v>40</v>
      </c>
      <c r="F225" s="47" t="s">
        <v>40</v>
      </c>
      <c r="G225" s="47" t="s">
        <v>295</v>
      </c>
      <c r="H225" s="47" t="s">
        <v>295</v>
      </c>
      <c r="I225" s="47" t="s">
        <v>40</v>
      </c>
      <c r="J225" s="47" t="s">
        <v>40</v>
      </c>
      <c r="K225" s="47" t="s">
        <v>40</v>
      </c>
      <c r="L225" s="3" t="s">
        <v>295</v>
      </c>
      <c r="M225" s="53">
        <v>8.3333333333333339</v>
      </c>
      <c r="N225" s="53">
        <v>15</v>
      </c>
      <c r="O225" s="53">
        <v>2.6666666666666665</v>
      </c>
      <c r="P225" s="40">
        <v>5</v>
      </c>
      <c r="Q225" s="53">
        <v>2.4</v>
      </c>
      <c r="R225" s="40">
        <v>4</v>
      </c>
      <c r="S225" s="40">
        <v>0</v>
      </c>
      <c r="T225" s="53">
        <v>2</v>
      </c>
      <c r="U225" s="53">
        <v>5.333333333333333</v>
      </c>
      <c r="V225" s="40">
        <v>0</v>
      </c>
      <c r="W225" s="54">
        <f t="shared" si="44"/>
        <v>44.733333333333341</v>
      </c>
      <c r="X225" s="51"/>
      <c r="Y225" s="39" t="s">
        <v>16</v>
      </c>
      <c r="Z225" s="145"/>
    </row>
    <row r="226" spans="1:26" ht="41.25" customHeight="1" x14ac:dyDescent="0.2">
      <c r="A226" s="82">
        <v>183</v>
      </c>
      <c r="B226" s="46" t="s">
        <v>132</v>
      </c>
      <c r="C226" s="46" t="s">
        <v>226</v>
      </c>
      <c r="D226" s="47" t="s">
        <v>40</v>
      </c>
      <c r="E226" s="47" t="s">
        <v>297</v>
      </c>
      <c r="F226" s="47" t="s">
        <v>297</v>
      </c>
      <c r="G226" s="47" t="s">
        <v>295</v>
      </c>
      <c r="H226" s="47" t="s">
        <v>295</v>
      </c>
      <c r="I226" s="47" t="s">
        <v>40</v>
      </c>
      <c r="J226" s="47" t="s">
        <v>40</v>
      </c>
      <c r="K226" s="47" t="s">
        <v>40</v>
      </c>
      <c r="L226" s="3" t="s">
        <v>295</v>
      </c>
      <c r="M226" s="53">
        <v>9</v>
      </c>
      <c r="N226" s="53">
        <v>11.25</v>
      </c>
      <c r="O226" s="53">
        <v>3.3333333333333335</v>
      </c>
      <c r="P226" s="40">
        <v>1</v>
      </c>
      <c r="Q226" s="53">
        <v>6</v>
      </c>
      <c r="R226" s="40">
        <v>4</v>
      </c>
      <c r="S226" s="40">
        <v>0</v>
      </c>
      <c r="T226" s="53">
        <v>5.333333333333333</v>
      </c>
      <c r="U226" s="53">
        <v>3.3333333333333335</v>
      </c>
      <c r="V226" s="40">
        <v>0</v>
      </c>
      <c r="W226" s="54">
        <f t="shared" si="44"/>
        <v>43.25</v>
      </c>
      <c r="X226" s="51"/>
      <c r="Y226" s="39" t="s">
        <v>16</v>
      </c>
      <c r="Z226" s="145"/>
    </row>
    <row r="227" spans="1:26" ht="41.25" customHeight="1" x14ac:dyDescent="0.2">
      <c r="A227" s="94">
        <v>184</v>
      </c>
      <c r="B227" s="46" t="s">
        <v>112</v>
      </c>
      <c r="C227" s="46" t="s">
        <v>293</v>
      </c>
      <c r="D227" s="47" t="s">
        <v>40</v>
      </c>
      <c r="E227" s="47" t="s">
        <v>40</v>
      </c>
      <c r="F227" s="47" t="s">
        <v>40</v>
      </c>
      <c r="G227" s="47" t="s">
        <v>295</v>
      </c>
      <c r="H227" s="47" t="s">
        <v>295</v>
      </c>
      <c r="I227" s="47" t="s">
        <v>40</v>
      </c>
      <c r="J227" s="47" t="s">
        <v>40</v>
      </c>
      <c r="K227" s="47" t="s">
        <v>40</v>
      </c>
      <c r="L227" s="3" t="s">
        <v>295</v>
      </c>
      <c r="M227" s="53">
        <v>10</v>
      </c>
      <c r="N227" s="53">
        <v>10</v>
      </c>
      <c r="O227" s="53">
        <v>2.6666666666666665</v>
      </c>
      <c r="P227" s="40">
        <v>1</v>
      </c>
      <c r="Q227" s="53">
        <v>2.4</v>
      </c>
      <c r="R227" s="40">
        <v>4</v>
      </c>
      <c r="S227" s="40">
        <v>0</v>
      </c>
      <c r="T227" s="53">
        <v>4</v>
      </c>
      <c r="U227" s="53">
        <v>4.666666666666667</v>
      </c>
      <c r="V227" s="40">
        <v>0</v>
      </c>
      <c r="W227" s="54">
        <f t="shared" si="44"/>
        <v>38.733333333333327</v>
      </c>
      <c r="X227" s="51"/>
      <c r="Y227" s="39" t="s">
        <v>16</v>
      </c>
      <c r="Z227" s="145"/>
    </row>
    <row r="228" spans="1:26" ht="41.25" customHeight="1" x14ac:dyDescent="0.2">
      <c r="A228" s="82">
        <v>185</v>
      </c>
      <c r="B228" s="46" t="s">
        <v>133</v>
      </c>
      <c r="C228" s="46" t="s">
        <v>294</v>
      </c>
      <c r="D228" s="47" t="s">
        <v>40</v>
      </c>
      <c r="E228" s="47" t="s">
        <v>297</v>
      </c>
      <c r="F228" s="47" t="s">
        <v>297</v>
      </c>
      <c r="G228" s="47" t="s">
        <v>295</v>
      </c>
      <c r="H228" s="47" t="s">
        <v>295</v>
      </c>
      <c r="I228" s="47" t="s">
        <v>40</v>
      </c>
      <c r="J228" s="47" t="s">
        <v>40</v>
      </c>
      <c r="K228" s="47" t="s">
        <v>40</v>
      </c>
      <c r="L228" s="3" t="s">
        <v>295</v>
      </c>
      <c r="M228" s="53">
        <v>10</v>
      </c>
      <c r="N228" s="53">
        <v>10</v>
      </c>
      <c r="O228" s="53">
        <v>3.3333333333333335</v>
      </c>
      <c r="P228" s="40">
        <v>1</v>
      </c>
      <c r="Q228" s="53">
        <v>2.4</v>
      </c>
      <c r="R228" s="40">
        <v>0</v>
      </c>
      <c r="S228" s="40">
        <v>0</v>
      </c>
      <c r="T228" s="53">
        <v>6</v>
      </c>
      <c r="U228" s="53">
        <v>4</v>
      </c>
      <c r="V228" s="40">
        <v>0</v>
      </c>
      <c r="W228" s="54">
        <f t="shared" si="44"/>
        <v>36.733333333333334</v>
      </c>
      <c r="X228" s="51"/>
      <c r="Y228" s="39" t="s">
        <v>16</v>
      </c>
      <c r="Z228" s="145"/>
    </row>
    <row r="229" spans="1:26" ht="38.25" x14ac:dyDescent="0.2">
      <c r="A229" s="82">
        <v>186</v>
      </c>
      <c r="B229" s="46" t="s">
        <v>107</v>
      </c>
      <c r="C229" s="46" t="s">
        <v>299</v>
      </c>
      <c r="D229" s="47" t="s">
        <v>40</v>
      </c>
      <c r="E229" s="47" t="s">
        <v>295</v>
      </c>
      <c r="F229" s="47" t="s">
        <v>296</v>
      </c>
      <c r="G229" s="47" t="s">
        <v>16</v>
      </c>
      <c r="H229" s="47" t="s">
        <v>41</v>
      </c>
      <c r="I229" s="47" t="s">
        <v>41</v>
      </c>
      <c r="J229" s="47" t="s">
        <v>16</v>
      </c>
      <c r="K229" s="47" t="s">
        <v>16</v>
      </c>
      <c r="L229" s="3" t="s">
        <v>16</v>
      </c>
      <c r="M229" s="40"/>
      <c r="N229" s="40"/>
      <c r="O229" s="40"/>
      <c r="P229" s="40"/>
      <c r="Q229" s="40"/>
      <c r="R229" s="40"/>
      <c r="S229" s="40"/>
      <c r="T229" s="40"/>
      <c r="U229" s="40"/>
      <c r="V229" s="40"/>
      <c r="W229" s="50"/>
      <c r="X229" s="6"/>
      <c r="Y229" s="39" t="s">
        <v>16</v>
      </c>
      <c r="Z229" s="145"/>
    </row>
    <row r="230" spans="1:26" ht="38.25" x14ac:dyDescent="0.2">
      <c r="A230" s="82">
        <v>187</v>
      </c>
      <c r="B230" s="46" t="s">
        <v>300</v>
      </c>
      <c r="C230" s="46" t="s">
        <v>301</v>
      </c>
      <c r="D230" s="47" t="s">
        <v>40</v>
      </c>
      <c r="E230" s="47" t="s">
        <v>41</v>
      </c>
      <c r="F230" s="47" t="s">
        <v>40</v>
      </c>
      <c r="G230" s="47" t="s">
        <v>40</v>
      </c>
      <c r="H230" s="47" t="s">
        <v>40</v>
      </c>
      <c r="I230" s="47" t="s">
        <v>40</v>
      </c>
      <c r="J230" s="47" t="s">
        <v>40</v>
      </c>
      <c r="K230" s="47" t="s">
        <v>40</v>
      </c>
      <c r="L230" s="3" t="s">
        <v>16</v>
      </c>
      <c r="M230" s="40"/>
      <c r="N230" s="40"/>
      <c r="O230" s="40"/>
      <c r="P230" s="40"/>
      <c r="Q230" s="40"/>
      <c r="R230" s="40"/>
      <c r="S230" s="40"/>
      <c r="T230" s="40"/>
      <c r="U230" s="40"/>
      <c r="V230" s="40"/>
      <c r="W230" s="50"/>
      <c r="X230" s="6"/>
      <c r="Y230" s="39" t="s">
        <v>16</v>
      </c>
      <c r="Z230" s="145"/>
    </row>
    <row r="231" spans="1:26" ht="25.5" x14ac:dyDescent="0.2">
      <c r="A231" s="82">
        <v>188</v>
      </c>
      <c r="B231" s="46" t="s">
        <v>114</v>
      </c>
      <c r="C231" s="46" t="s">
        <v>271</v>
      </c>
      <c r="D231" s="47" t="s">
        <v>40</v>
      </c>
      <c r="E231" s="47" t="s">
        <v>41</v>
      </c>
      <c r="F231" s="47" t="s">
        <v>40</v>
      </c>
      <c r="G231" s="47" t="s">
        <v>40</v>
      </c>
      <c r="H231" s="47" t="s">
        <v>40</v>
      </c>
      <c r="I231" s="47" t="s">
        <v>40</v>
      </c>
      <c r="J231" s="47" t="s">
        <v>40</v>
      </c>
      <c r="K231" s="47" t="s">
        <v>40</v>
      </c>
      <c r="L231" s="3" t="s">
        <v>16</v>
      </c>
      <c r="M231" s="40"/>
      <c r="N231" s="40"/>
      <c r="O231" s="40"/>
      <c r="P231" s="40"/>
      <c r="Q231" s="40"/>
      <c r="R231" s="40"/>
      <c r="S231" s="40"/>
      <c r="T231" s="40"/>
      <c r="U231" s="40"/>
      <c r="V231" s="40"/>
      <c r="W231" s="50"/>
      <c r="X231" s="6"/>
      <c r="Y231" s="39" t="s">
        <v>16</v>
      </c>
      <c r="Z231" s="145"/>
    </row>
    <row r="232" spans="1:26" ht="38.25" x14ac:dyDescent="0.2">
      <c r="A232" s="82">
        <v>189</v>
      </c>
      <c r="B232" s="46" t="s">
        <v>131</v>
      </c>
      <c r="C232" s="46" t="s">
        <v>302</v>
      </c>
      <c r="D232" s="47" t="s">
        <v>40</v>
      </c>
      <c r="E232" s="47" t="s">
        <v>40</v>
      </c>
      <c r="F232" s="47" t="s">
        <v>40</v>
      </c>
      <c r="G232" s="47" t="s">
        <v>40</v>
      </c>
      <c r="H232" s="47" t="s">
        <v>41</v>
      </c>
      <c r="I232" s="47" t="s">
        <v>40</v>
      </c>
      <c r="J232" s="47" t="s">
        <v>40</v>
      </c>
      <c r="K232" s="47" t="s">
        <v>40</v>
      </c>
      <c r="L232" s="3" t="s">
        <v>16</v>
      </c>
      <c r="M232" s="40"/>
      <c r="N232" s="40"/>
      <c r="O232" s="40"/>
      <c r="P232" s="40"/>
      <c r="Q232" s="40"/>
      <c r="R232" s="40"/>
      <c r="S232" s="40"/>
      <c r="T232" s="40"/>
      <c r="U232" s="40"/>
      <c r="V232" s="40"/>
      <c r="W232" s="50"/>
      <c r="X232" s="6"/>
      <c r="Y232" s="39" t="s">
        <v>16</v>
      </c>
      <c r="Z232" s="145"/>
    </row>
    <row r="233" spans="1:26" ht="38.25" x14ac:dyDescent="0.2">
      <c r="A233" s="82">
        <v>190</v>
      </c>
      <c r="B233" s="46" t="s">
        <v>131</v>
      </c>
      <c r="C233" s="46" t="s">
        <v>303</v>
      </c>
      <c r="D233" s="47" t="s">
        <v>40</v>
      </c>
      <c r="E233" s="47" t="s">
        <v>40</v>
      </c>
      <c r="F233" s="47" t="s">
        <v>40</v>
      </c>
      <c r="G233" s="47" t="s">
        <v>40</v>
      </c>
      <c r="H233" s="47" t="s">
        <v>41</v>
      </c>
      <c r="I233" s="47" t="s">
        <v>40</v>
      </c>
      <c r="J233" s="47" t="s">
        <v>40</v>
      </c>
      <c r="K233" s="47" t="s">
        <v>40</v>
      </c>
      <c r="L233" s="3" t="s">
        <v>16</v>
      </c>
      <c r="M233" s="40"/>
      <c r="N233" s="40"/>
      <c r="O233" s="40"/>
      <c r="P233" s="40"/>
      <c r="Q233" s="40"/>
      <c r="R233" s="40"/>
      <c r="S233" s="40"/>
      <c r="T233" s="40"/>
      <c r="U233" s="40"/>
      <c r="V233" s="40"/>
      <c r="W233" s="50"/>
      <c r="X233" s="6"/>
      <c r="Y233" s="39" t="s">
        <v>16</v>
      </c>
      <c r="Z233" s="145"/>
    </row>
    <row r="234" spans="1:26" ht="25.5" x14ac:dyDescent="0.2">
      <c r="A234" s="94">
        <v>191</v>
      </c>
      <c r="B234" s="46" t="s">
        <v>123</v>
      </c>
      <c r="C234" s="46" t="s">
        <v>304</v>
      </c>
      <c r="D234" s="47" t="s">
        <v>40</v>
      </c>
      <c r="E234" s="47" t="s">
        <v>40</v>
      </c>
      <c r="F234" s="47" t="s">
        <v>40</v>
      </c>
      <c r="G234" s="47" t="s">
        <v>40</v>
      </c>
      <c r="H234" s="47" t="s">
        <v>41</v>
      </c>
      <c r="I234" s="47" t="s">
        <v>40</v>
      </c>
      <c r="J234" s="47" t="s">
        <v>40</v>
      </c>
      <c r="K234" s="47" t="s">
        <v>40</v>
      </c>
      <c r="L234" s="3" t="s">
        <v>16</v>
      </c>
      <c r="M234" s="40"/>
      <c r="N234" s="40"/>
      <c r="O234" s="40"/>
      <c r="P234" s="40"/>
      <c r="Q234" s="40"/>
      <c r="R234" s="40"/>
      <c r="S234" s="40"/>
      <c r="T234" s="40"/>
      <c r="U234" s="40"/>
      <c r="V234" s="40"/>
      <c r="W234" s="50"/>
      <c r="X234" s="6"/>
      <c r="Y234" s="39" t="s">
        <v>16</v>
      </c>
      <c r="Z234" s="145"/>
    </row>
    <row r="235" spans="1:26" ht="25.5" x14ac:dyDescent="0.2">
      <c r="A235" s="82">
        <v>192</v>
      </c>
      <c r="B235" s="46" t="s">
        <v>105</v>
      </c>
      <c r="C235" s="46" t="s">
        <v>221</v>
      </c>
      <c r="D235" s="47" t="s">
        <v>40</v>
      </c>
      <c r="E235" s="47" t="s">
        <v>41</v>
      </c>
      <c r="F235" s="47" t="s">
        <v>40</v>
      </c>
      <c r="G235" s="47" t="s">
        <v>40</v>
      </c>
      <c r="H235" s="47" t="s">
        <v>40</v>
      </c>
      <c r="I235" s="47" t="s">
        <v>40</v>
      </c>
      <c r="J235" s="47" t="s">
        <v>40</v>
      </c>
      <c r="K235" s="47" t="s">
        <v>40</v>
      </c>
      <c r="L235" s="3" t="s">
        <v>16</v>
      </c>
      <c r="M235" s="40"/>
      <c r="N235" s="40"/>
      <c r="O235" s="40"/>
      <c r="P235" s="40"/>
      <c r="Q235" s="40"/>
      <c r="R235" s="40"/>
      <c r="S235" s="40"/>
      <c r="T235" s="40"/>
      <c r="U235" s="40"/>
      <c r="V235" s="40"/>
      <c r="W235" s="50"/>
      <c r="X235" s="6"/>
      <c r="Y235" s="39" t="s">
        <v>16</v>
      </c>
      <c r="Z235" s="145"/>
    </row>
    <row r="236" spans="1:26" x14ac:dyDescent="0.2">
      <c r="C236" s="161"/>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3"/>
    </row>
    <row r="237" spans="1:26" ht="37.5" customHeight="1" x14ac:dyDescent="0.2">
      <c r="B237" s="42"/>
      <c r="C237" s="164" t="s">
        <v>22</v>
      </c>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25" t="s">
        <v>37</v>
      </c>
    </row>
    <row r="238" spans="1:26" x14ac:dyDescent="0.2">
      <c r="C238" s="154"/>
      <c r="D238" s="155"/>
      <c r="E238" s="155"/>
      <c r="F238" s="155"/>
      <c r="G238" s="155"/>
      <c r="H238" s="155"/>
      <c r="I238" s="155"/>
      <c r="J238" s="155"/>
      <c r="K238" s="155"/>
      <c r="L238" s="155"/>
      <c r="M238" s="155"/>
      <c r="N238" s="155"/>
      <c r="O238" s="155"/>
      <c r="P238" s="155"/>
      <c r="Q238" s="155"/>
      <c r="R238" s="155"/>
      <c r="S238" s="155"/>
      <c r="T238" s="155"/>
      <c r="U238" s="155"/>
      <c r="V238" s="155"/>
      <c r="W238" s="155"/>
      <c r="X238" s="155"/>
      <c r="Y238" s="156"/>
      <c r="Z238" s="125"/>
    </row>
    <row r="239" spans="1:26" ht="24" customHeight="1" x14ac:dyDescent="0.2">
      <c r="B239" s="42"/>
      <c r="C239" s="43" t="s">
        <v>74</v>
      </c>
      <c r="D239" s="44"/>
      <c r="E239" s="44"/>
      <c r="F239" s="44"/>
      <c r="G239" s="44"/>
      <c r="H239" s="44"/>
      <c r="I239" s="44"/>
      <c r="J239" s="44"/>
      <c r="K239" s="44"/>
      <c r="L239" s="44"/>
      <c r="M239" s="44"/>
      <c r="N239" s="44"/>
      <c r="O239" s="44"/>
      <c r="P239" s="44"/>
      <c r="Q239" s="44"/>
      <c r="R239" s="44"/>
      <c r="S239" s="44"/>
      <c r="T239" s="44"/>
      <c r="U239" s="44"/>
      <c r="V239" s="44"/>
      <c r="W239" s="44"/>
      <c r="X239" s="44"/>
      <c r="Y239" s="45"/>
      <c r="Z239" s="125"/>
    </row>
    <row r="240" spans="1:26" x14ac:dyDescent="0.2">
      <c r="C240" s="154"/>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6"/>
      <c r="Z240" s="125"/>
    </row>
    <row r="241" spans="2:26" x14ac:dyDescent="0.2">
      <c r="C241" s="154"/>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6"/>
      <c r="Z241" s="125"/>
    </row>
    <row r="242" spans="2:26" ht="15" x14ac:dyDescent="0.2">
      <c r="B242" s="157" t="s">
        <v>72</v>
      </c>
      <c r="C242" s="157"/>
      <c r="D242" s="157"/>
      <c r="E242" s="157"/>
      <c r="F242" s="157"/>
      <c r="G242" s="157"/>
      <c r="H242" s="157"/>
      <c r="I242" s="157"/>
      <c r="J242" s="157"/>
      <c r="K242" s="157"/>
      <c r="L242" s="157"/>
      <c r="M242" s="157"/>
      <c r="N242" s="157"/>
      <c r="O242" s="157"/>
      <c r="P242" s="157"/>
      <c r="Q242" s="157"/>
      <c r="R242" s="157"/>
      <c r="S242" s="157"/>
      <c r="T242" s="157"/>
      <c r="U242" s="157"/>
      <c r="V242" s="157"/>
      <c r="W242" s="157"/>
      <c r="X242" s="157"/>
      <c r="Y242" s="158"/>
      <c r="Z242" s="125"/>
    </row>
    <row r="243" spans="2:26" ht="15" customHeight="1" x14ac:dyDescent="0.2">
      <c r="B243" s="126" t="s">
        <v>73</v>
      </c>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7"/>
      <c r="Z243" s="125"/>
    </row>
    <row r="244" spans="2:26" x14ac:dyDescent="0.2">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25"/>
    </row>
    <row r="245" spans="2:26" ht="15" customHeight="1" x14ac:dyDescent="0.2">
      <c r="B245" s="160" t="s">
        <v>62</v>
      </c>
      <c r="C245" s="160"/>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25"/>
    </row>
    <row r="246" spans="2:26" ht="15" customHeight="1" x14ac:dyDescent="0.2">
      <c r="B246" s="160" t="s">
        <v>28</v>
      </c>
      <c r="C246" s="160"/>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25"/>
    </row>
    <row r="247" spans="2:26" ht="15" customHeight="1" x14ac:dyDescent="0.2">
      <c r="B247" s="160" t="s">
        <v>64</v>
      </c>
      <c r="C247" s="160"/>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25"/>
    </row>
    <row r="262" spans="3:3" x14ac:dyDescent="0.2">
      <c r="C262" s="1" t="s">
        <v>40</v>
      </c>
    </row>
    <row r="263" spans="3:3" x14ac:dyDescent="0.2">
      <c r="C263" s="1" t="s">
        <v>41</v>
      </c>
    </row>
  </sheetData>
  <mergeCells count="127">
    <mergeCell ref="B247:C247"/>
    <mergeCell ref="X47:X49"/>
    <mergeCell ref="X54:X59"/>
    <mergeCell ref="C236:Y236"/>
    <mergeCell ref="C237:Y237"/>
    <mergeCell ref="X168:X171"/>
    <mergeCell ref="X172:X176"/>
    <mergeCell ref="X177:X183"/>
    <mergeCell ref="X184:X190"/>
    <mergeCell ref="Z237:Z247"/>
    <mergeCell ref="C238:Y238"/>
    <mergeCell ref="C240:Y240"/>
    <mergeCell ref="C241:Y241"/>
    <mergeCell ref="B242:Y242"/>
    <mergeCell ref="B243:Y243"/>
    <mergeCell ref="B244:C244"/>
    <mergeCell ref="D244:Y247"/>
    <mergeCell ref="Y42:Y43"/>
    <mergeCell ref="X97:X100"/>
    <mergeCell ref="X101:X109"/>
    <mergeCell ref="X110:X112"/>
    <mergeCell ref="X113:X119"/>
    <mergeCell ref="X120:X124"/>
    <mergeCell ref="X125:X130"/>
    <mergeCell ref="X131:X137"/>
    <mergeCell ref="X138:X143"/>
    <mergeCell ref="X144:X148"/>
    <mergeCell ref="X149:X154"/>
    <mergeCell ref="X156:X162"/>
    <mergeCell ref="X163:X165"/>
    <mergeCell ref="X166:X167"/>
    <mergeCell ref="B245:C245"/>
    <mergeCell ref="B246:C246"/>
    <mergeCell ref="B37:L37"/>
    <mergeCell ref="M37:W37"/>
    <mergeCell ref="B38:C38"/>
    <mergeCell ref="B39:Y39"/>
    <mergeCell ref="B41:Y41"/>
    <mergeCell ref="Z41:Z235"/>
    <mergeCell ref="B42:B43"/>
    <mergeCell ref="C42:C43"/>
    <mergeCell ref="D42:L42"/>
    <mergeCell ref="M42:X42"/>
    <mergeCell ref="Z24:Z39"/>
    <mergeCell ref="B25:W25"/>
    <mergeCell ref="B26:C26"/>
    <mergeCell ref="D26:L26"/>
    <mergeCell ref="M26:W26"/>
    <mergeCell ref="B27:C27"/>
    <mergeCell ref="D27:L27"/>
    <mergeCell ref="M27:W27"/>
    <mergeCell ref="X68:X72"/>
    <mergeCell ref="X73:X74"/>
    <mergeCell ref="X75:X78"/>
    <mergeCell ref="X79:X83"/>
    <mergeCell ref="X84:X91"/>
    <mergeCell ref="X92:X96"/>
    <mergeCell ref="B35:C35"/>
    <mergeCell ref="D35:L35"/>
    <mergeCell ref="M35:W35"/>
    <mergeCell ref="B36:C36"/>
    <mergeCell ref="D36:L36"/>
    <mergeCell ref="M36:W36"/>
    <mergeCell ref="B33:C33"/>
    <mergeCell ref="D33:L33"/>
    <mergeCell ref="M33:W33"/>
    <mergeCell ref="B34:C34"/>
    <mergeCell ref="D34:L34"/>
    <mergeCell ref="M34:W34"/>
    <mergeCell ref="B31:C31"/>
    <mergeCell ref="D31:L31"/>
    <mergeCell ref="M31:W31"/>
    <mergeCell ref="B32:C32"/>
    <mergeCell ref="D32:L32"/>
    <mergeCell ref="M32:W32"/>
    <mergeCell ref="M28:W28"/>
    <mergeCell ref="B29:C29"/>
    <mergeCell ref="D29:L29"/>
    <mergeCell ref="M29:W29"/>
    <mergeCell ref="B30:C30"/>
    <mergeCell ref="D30:L30"/>
    <mergeCell ref="M30:W30"/>
    <mergeCell ref="B28:C28"/>
    <mergeCell ref="D28:L28"/>
    <mergeCell ref="B22:C22"/>
    <mergeCell ref="B23:C23"/>
    <mergeCell ref="B24:Y24"/>
    <mergeCell ref="B19:C19"/>
    <mergeCell ref="D19:L19"/>
    <mergeCell ref="M19:W19"/>
    <mergeCell ref="B20:C20"/>
    <mergeCell ref="D20:L20"/>
    <mergeCell ref="M20:W20"/>
    <mergeCell ref="M18:W18"/>
    <mergeCell ref="B15:C15"/>
    <mergeCell ref="D15:L15"/>
    <mergeCell ref="M15:W15"/>
    <mergeCell ref="B16:C16"/>
    <mergeCell ref="D16:L16"/>
    <mergeCell ref="M16:W16"/>
    <mergeCell ref="B21:C21"/>
    <mergeCell ref="D21:L21"/>
    <mergeCell ref="M21:W21"/>
    <mergeCell ref="B1:F4"/>
    <mergeCell ref="G1:Y4"/>
    <mergeCell ref="B5:Y6"/>
    <mergeCell ref="Z5:Z9"/>
    <mergeCell ref="B7:Y8"/>
    <mergeCell ref="B9:Y9"/>
    <mergeCell ref="X50:X52"/>
    <mergeCell ref="X60:X63"/>
    <mergeCell ref="X64:X67"/>
    <mergeCell ref="C10:Y10"/>
    <mergeCell ref="B11:Y11"/>
    <mergeCell ref="Z11:Z17"/>
    <mergeCell ref="B12:W12"/>
    <mergeCell ref="B13:C13"/>
    <mergeCell ref="D13:L13"/>
    <mergeCell ref="M13:W13"/>
    <mergeCell ref="B14:C14"/>
    <mergeCell ref="D14:L14"/>
    <mergeCell ref="M14:W14"/>
    <mergeCell ref="B17:C17"/>
    <mergeCell ref="D17:L17"/>
    <mergeCell ref="M17:W17"/>
    <mergeCell ref="B18:C18"/>
    <mergeCell ref="D18:L18"/>
  </mergeCells>
  <dataValidations disablePrompts="1" count="1">
    <dataValidation type="list" allowBlank="1" showInputMessage="1" showErrorMessage="1" sqref="G211:H235 E229:F235 I229:K235">
      <formula1>$C$262:$C$263</formula1>
    </dataValidation>
  </dataValidations>
  <printOptions horizontalCentered="1"/>
  <pageMargins left="0.31496062992125984" right="0.31496062992125984" top="0.55118110236220474" bottom="0.74803149606299213" header="0.31496062992125984" footer="0.31496062992125984"/>
  <pageSetup scale="45" orientation="landscape" r:id="rId1"/>
  <headerFooter>
    <oddFooter>&amp;CPágina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A263"/>
  <sheetViews>
    <sheetView topLeftCell="A35" zoomScale="80" zoomScaleNormal="80" zoomScaleSheetLayoutView="80" workbookViewId="0">
      <selection activeCell="AA45" sqref="AA45"/>
    </sheetView>
  </sheetViews>
  <sheetFormatPr baseColWidth="10" defaultColWidth="9.140625" defaultRowHeight="14.25" x14ac:dyDescent="0.2"/>
  <cols>
    <col min="1" max="1" width="25.85546875" style="1" bestFit="1" customWidth="1"/>
    <col min="2" max="2" width="22" style="1" customWidth="1"/>
    <col min="3" max="10" width="8.7109375" style="1" customWidth="1"/>
    <col min="11" max="11" width="8.85546875" style="1" bestFit="1" customWidth="1"/>
    <col min="12" max="12" width="8.5703125" style="1" customWidth="1"/>
    <col min="13" max="14" width="10.42578125" style="1" bestFit="1" customWidth="1"/>
    <col min="15" max="15" width="8.5703125" style="1" customWidth="1"/>
    <col min="16" max="16" width="12.42578125" style="1" bestFit="1" customWidth="1"/>
    <col min="17" max="17" width="10.42578125" style="1" customWidth="1"/>
    <col min="18" max="18" width="10.5703125" style="1" bestFit="1" customWidth="1"/>
    <col min="19" max="21" width="10.5703125" style="1" customWidth="1"/>
    <col min="22" max="22" width="16.5703125" style="1" customWidth="1"/>
    <col min="23" max="23" width="14.5703125" style="1" customWidth="1"/>
    <col min="24" max="24" width="12.7109375" style="1" customWidth="1"/>
    <col min="25" max="25" width="5" style="1" bestFit="1" customWidth="1"/>
    <col min="26" max="16384" width="9.140625" style="1"/>
  </cols>
  <sheetData>
    <row r="1" spans="1:25" ht="14.25" customHeight="1" x14ac:dyDescent="0.2">
      <c r="A1" s="113"/>
      <c r="B1" s="113"/>
      <c r="C1" s="113"/>
      <c r="D1" s="113"/>
      <c r="E1" s="113"/>
      <c r="F1" s="114" t="s">
        <v>36</v>
      </c>
      <c r="G1" s="115"/>
      <c r="H1" s="115"/>
      <c r="I1" s="115"/>
      <c r="J1" s="115"/>
      <c r="K1" s="115"/>
      <c r="L1" s="115"/>
      <c r="M1" s="115"/>
      <c r="N1" s="115"/>
      <c r="O1" s="115"/>
      <c r="P1" s="115"/>
      <c r="Q1" s="115"/>
      <c r="R1" s="115"/>
      <c r="S1" s="115"/>
      <c r="T1" s="115"/>
      <c r="U1" s="115"/>
      <c r="V1" s="115"/>
      <c r="W1" s="115"/>
      <c r="X1" s="116"/>
    </row>
    <row r="2" spans="1:25" ht="14.25" customHeight="1" x14ac:dyDescent="0.2">
      <c r="A2" s="113"/>
      <c r="B2" s="113"/>
      <c r="C2" s="113"/>
      <c r="D2" s="113"/>
      <c r="E2" s="113"/>
      <c r="F2" s="117"/>
      <c r="G2" s="118"/>
      <c r="H2" s="118"/>
      <c r="I2" s="118"/>
      <c r="J2" s="118"/>
      <c r="K2" s="118"/>
      <c r="L2" s="118"/>
      <c r="M2" s="118"/>
      <c r="N2" s="118"/>
      <c r="O2" s="118"/>
      <c r="P2" s="118"/>
      <c r="Q2" s="118"/>
      <c r="R2" s="118"/>
      <c r="S2" s="118"/>
      <c r="T2" s="118"/>
      <c r="U2" s="118"/>
      <c r="V2" s="118"/>
      <c r="W2" s="118"/>
      <c r="X2" s="119"/>
    </row>
    <row r="3" spans="1:25" ht="14.25" customHeight="1" x14ac:dyDescent="0.2">
      <c r="A3" s="113"/>
      <c r="B3" s="113"/>
      <c r="C3" s="113"/>
      <c r="D3" s="113"/>
      <c r="E3" s="113"/>
      <c r="F3" s="117"/>
      <c r="G3" s="118"/>
      <c r="H3" s="118"/>
      <c r="I3" s="118"/>
      <c r="J3" s="118"/>
      <c r="K3" s="118"/>
      <c r="L3" s="118"/>
      <c r="M3" s="118"/>
      <c r="N3" s="118"/>
      <c r="O3" s="118"/>
      <c r="P3" s="118"/>
      <c r="Q3" s="118"/>
      <c r="R3" s="118"/>
      <c r="S3" s="118"/>
      <c r="T3" s="118"/>
      <c r="U3" s="118"/>
      <c r="V3" s="118"/>
      <c r="W3" s="118"/>
      <c r="X3" s="119"/>
    </row>
    <row r="4" spans="1:25" ht="14.25" customHeight="1" x14ac:dyDescent="0.2">
      <c r="A4" s="113"/>
      <c r="B4" s="113"/>
      <c r="C4" s="113"/>
      <c r="D4" s="113"/>
      <c r="E4" s="113"/>
      <c r="F4" s="120"/>
      <c r="G4" s="121"/>
      <c r="H4" s="121"/>
      <c r="I4" s="121"/>
      <c r="J4" s="121"/>
      <c r="K4" s="121"/>
      <c r="L4" s="121"/>
      <c r="M4" s="121"/>
      <c r="N4" s="121"/>
      <c r="O4" s="121"/>
      <c r="P4" s="121"/>
      <c r="Q4" s="121"/>
      <c r="R4" s="121"/>
      <c r="S4" s="121"/>
      <c r="T4" s="121"/>
      <c r="U4" s="121"/>
      <c r="V4" s="121"/>
      <c r="W4" s="121"/>
      <c r="X4" s="122"/>
    </row>
    <row r="5" spans="1:25" ht="15.75" customHeight="1" x14ac:dyDescent="0.2">
      <c r="A5" s="123" t="s">
        <v>70</v>
      </c>
      <c r="B5" s="123"/>
      <c r="C5" s="123"/>
      <c r="D5" s="123"/>
      <c r="E5" s="123"/>
      <c r="F5" s="123"/>
      <c r="G5" s="123"/>
      <c r="H5" s="123"/>
      <c r="I5" s="123"/>
      <c r="J5" s="123"/>
      <c r="K5" s="123"/>
      <c r="L5" s="123"/>
      <c r="M5" s="123"/>
      <c r="N5" s="123"/>
      <c r="O5" s="123"/>
      <c r="P5" s="123"/>
      <c r="Q5" s="123"/>
      <c r="R5" s="123"/>
      <c r="S5" s="123"/>
      <c r="T5" s="123"/>
      <c r="U5" s="123"/>
      <c r="V5" s="123"/>
      <c r="W5" s="123"/>
      <c r="X5" s="124"/>
      <c r="Y5" s="125" t="s">
        <v>32</v>
      </c>
    </row>
    <row r="6" spans="1:25" ht="22.5" customHeight="1" x14ac:dyDescent="0.2">
      <c r="A6" s="123"/>
      <c r="B6" s="123"/>
      <c r="C6" s="123"/>
      <c r="D6" s="123"/>
      <c r="E6" s="123"/>
      <c r="F6" s="123"/>
      <c r="G6" s="123"/>
      <c r="H6" s="123"/>
      <c r="I6" s="123"/>
      <c r="J6" s="123"/>
      <c r="K6" s="123"/>
      <c r="L6" s="123"/>
      <c r="M6" s="123"/>
      <c r="N6" s="123"/>
      <c r="O6" s="123"/>
      <c r="P6" s="123"/>
      <c r="Q6" s="123"/>
      <c r="R6" s="123"/>
      <c r="S6" s="123"/>
      <c r="T6" s="123"/>
      <c r="U6" s="123"/>
      <c r="V6" s="123"/>
      <c r="W6" s="123"/>
      <c r="X6" s="124"/>
      <c r="Y6" s="125"/>
    </row>
    <row r="7" spans="1:25" ht="14.25" customHeight="1" x14ac:dyDescent="0.2">
      <c r="A7" s="126" t="s">
        <v>84</v>
      </c>
      <c r="B7" s="126"/>
      <c r="C7" s="126"/>
      <c r="D7" s="126"/>
      <c r="E7" s="126"/>
      <c r="F7" s="126"/>
      <c r="G7" s="126"/>
      <c r="H7" s="126"/>
      <c r="I7" s="126"/>
      <c r="J7" s="126"/>
      <c r="K7" s="126"/>
      <c r="L7" s="126"/>
      <c r="M7" s="126"/>
      <c r="N7" s="126"/>
      <c r="O7" s="126"/>
      <c r="P7" s="126"/>
      <c r="Q7" s="126"/>
      <c r="R7" s="126"/>
      <c r="S7" s="126"/>
      <c r="T7" s="126"/>
      <c r="U7" s="126"/>
      <c r="V7" s="126"/>
      <c r="W7" s="126"/>
      <c r="X7" s="127"/>
      <c r="Y7" s="125"/>
    </row>
    <row r="8" spans="1:25" ht="27" customHeight="1" x14ac:dyDescent="0.2">
      <c r="A8" s="126"/>
      <c r="B8" s="126"/>
      <c r="C8" s="126"/>
      <c r="D8" s="126"/>
      <c r="E8" s="126"/>
      <c r="F8" s="126"/>
      <c r="G8" s="126"/>
      <c r="H8" s="126"/>
      <c r="I8" s="126"/>
      <c r="J8" s="126"/>
      <c r="K8" s="126"/>
      <c r="L8" s="126"/>
      <c r="M8" s="126"/>
      <c r="N8" s="126"/>
      <c r="O8" s="126"/>
      <c r="P8" s="126"/>
      <c r="Q8" s="126"/>
      <c r="R8" s="126"/>
      <c r="S8" s="126"/>
      <c r="T8" s="126"/>
      <c r="U8" s="126"/>
      <c r="V8" s="126"/>
      <c r="W8" s="126"/>
      <c r="X8" s="127"/>
      <c r="Y8" s="125"/>
    </row>
    <row r="9" spans="1:25" ht="52.5" customHeight="1" x14ac:dyDescent="0.2">
      <c r="A9" s="128" t="s">
        <v>83</v>
      </c>
      <c r="B9" s="128"/>
      <c r="C9" s="128"/>
      <c r="D9" s="128"/>
      <c r="E9" s="128"/>
      <c r="F9" s="128"/>
      <c r="G9" s="128"/>
      <c r="H9" s="128"/>
      <c r="I9" s="128"/>
      <c r="J9" s="128"/>
      <c r="K9" s="128"/>
      <c r="L9" s="128"/>
      <c r="M9" s="128"/>
      <c r="N9" s="128"/>
      <c r="O9" s="128"/>
      <c r="P9" s="128"/>
      <c r="Q9" s="128"/>
      <c r="R9" s="128"/>
      <c r="S9" s="128"/>
      <c r="T9" s="128"/>
      <c r="U9" s="128"/>
      <c r="V9" s="128"/>
      <c r="W9" s="128"/>
      <c r="X9" s="129"/>
      <c r="Y9" s="125"/>
    </row>
    <row r="10" spans="1:25" ht="14.25" customHeight="1" x14ac:dyDescent="0.2">
      <c r="B10" s="136"/>
      <c r="C10" s="128"/>
      <c r="D10" s="128"/>
      <c r="E10" s="128"/>
      <c r="F10" s="128"/>
      <c r="G10" s="128"/>
      <c r="H10" s="128"/>
      <c r="I10" s="128"/>
      <c r="J10" s="128"/>
      <c r="K10" s="128"/>
      <c r="L10" s="128"/>
      <c r="M10" s="128"/>
      <c r="N10" s="128"/>
      <c r="O10" s="128"/>
      <c r="P10" s="128"/>
      <c r="Q10" s="128"/>
      <c r="R10" s="128"/>
      <c r="S10" s="128"/>
      <c r="T10" s="128"/>
      <c r="U10" s="128"/>
      <c r="V10" s="128"/>
      <c r="W10" s="128"/>
      <c r="X10" s="129"/>
    </row>
    <row r="11" spans="1:25" ht="15" customHeight="1" x14ac:dyDescent="0.2">
      <c r="A11" s="118" t="s">
        <v>14</v>
      </c>
      <c r="B11" s="118"/>
      <c r="C11" s="118"/>
      <c r="D11" s="118"/>
      <c r="E11" s="118"/>
      <c r="F11" s="118"/>
      <c r="G11" s="118"/>
      <c r="H11" s="118"/>
      <c r="I11" s="118"/>
      <c r="J11" s="118"/>
      <c r="K11" s="118"/>
      <c r="L11" s="118"/>
      <c r="M11" s="118"/>
      <c r="N11" s="118"/>
      <c r="O11" s="118"/>
      <c r="P11" s="118"/>
      <c r="Q11" s="118"/>
      <c r="R11" s="118"/>
      <c r="S11" s="118"/>
      <c r="T11" s="118"/>
      <c r="U11" s="118"/>
      <c r="V11" s="118"/>
      <c r="W11" s="118"/>
      <c r="X11" s="119"/>
      <c r="Y11" s="125" t="s">
        <v>33</v>
      </c>
    </row>
    <row r="12" spans="1:25" ht="21.75" customHeight="1" x14ac:dyDescent="0.2">
      <c r="A12" s="137" t="s">
        <v>15</v>
      </c>
      <c r="B12" s="137"/>
      <c r="C12" s="137"/>
      <c r="D12" s="137"/>
      <c r="E12" s="137"/>
      <c r="F12" s="137"/>
      <c r="G12" s="137"/>
      <c r="H12" s="137"/>
      <c r="I12" s="137"/>
      <c r="J12" s="137"/>
      <c r="K12" s="137"/>
      <c r="L12" s="137"/>
      <c r="M12" s="137"/>
      <c r="N12" s="137"/>
      <c r="O12" s="137"/>
      <c r="P12" s="137"/>
      <c r="Q12" s="137"/>
      <c r="R12" s="137"/>
      <c r="S12" s="137"/>
      <c r="T12" s="137"/>
      <c r="U12" s="137"/>
      <c r="V12" s="137"/>
      <c r="W12" s="20"/>
      <c r="X12" s="25"/>
      <c r="Y12" s="125"/>
    </row>
    <row r="13" spans="1:25" ht="15" customHeight="1" x14ac:dyDescent="0.2">
      <c r="A13" s="137" t="s">
        <v>16</v>
      </c>
      <c r="B13" s="137"/>
      <c r="C13" s="137" t="s">
        <v>17</v>
      </c>
      <c r="D13" s="137"/>
      <c r="E13" s="137"/>
      <c r="F13" s="137"/>
      <c r="G13" s="137"/>
      <c r="H13" s="137"/>
      <c r="I13" s="137"/>
      <c r="J13" s="137"/>
      <c r="K13" s="137"/>
      <c r="L13" s="137" t="s">
        <v>18</v>
      </c>
      <c r="M13" s="137"/>
      <c r="N13" s="137"/>
      <c r="O13" s="137"/>
      <c r="P13" s="137"/>
      <c r="Q13" s="137"/>
      <c r="R13" s="137"/>
      <c r="S13" s="137"/>
      <c r="T13" s="137"/>
      <c r="U13" s="137"/>
      <c r="V13" s="137"/>
      <c r="W13" s="20"/>
      <c r="X13" s="25"/>
      <c r="Y13" s="125"/>
    </row>
    <row r="14" spans="1:25" ht="46.5" customHeight="1" x14ac:dyDescent="0.2">
      <c r="A14" s="138" t="s">
        <v>1</v>
      </c>
      <c r="B14" s="138"/>
      <c r="C14" s="139" t="s">
        <v>75</v>
      </c>
      <c r="D14" s="139"/>
      <c r="E14" s="139"/>
      <c r="F14" s="139"/>
      <c r="G14" s="139"/>
      <c r="H14" s="139"/>
      <c r="I14" s="139"/>
      <c r="J14" s="139"/>
      <c r="K14" s="139"/>
      <c r="L14" s="139"/>
      <c r="M14" s="139"/>
      <c r="N14" s="139"/>
      <c r="O14" s="139"/>
      <c r="P14" s="139"/>
      <c r="Q14" s="139"/>
      <c r="R14" s="139"/>
      <c r="S14" s="139"/>
      <c r="T14" s="139"/>
      <c r="U14" s="139"/>
      <c r="V14" s="139"/>
      <c r="W14" s="21"/>
      <c r="X14" s="26"/>
      <c r="Y14" s="125"/>
    </row>
    <row r="15" spans="1:25" ht="36" customHeight="1" x14ac:dyDescent="0.2">
      <c r="A15" s="138" t="s">
        <v>19</v>
      </c>
      <c r="B15" s="138"/>
      <c r="C15" s="139" t="s">
        <v>76</v>
      </c>
      <c r="D15" s="139"/>
      <c r="E15" s="139"/>
      <c r="F15" s="139"/>
      <c r="G15" s="139"/>
      <c r="H15" s="139"/>
      <c r="I15" s="139"/>
      <c r="J15" s="139"/>
      <c r="K15" s="139"/>
      <c r="L15" s="139"/>
      <c r="M15" s="139"/>
      <c r="N15" s="139"/>
      <c r="O15" s="139"/>
      <c r="P15" s="139"/>
      <c r="Q15" s="139"/>
      <c r="R15" s="139"/>
      <c r="S15" s="139"/>
      <c r="T15" s="139"/>
      <c r="U15" s="139"/>
      <c r="V15" s="139"/>
      <c r="W15" s="21"/>
      <c r="X15" s="26"/>
      <c r="Y15" s="125"/>
    </row>
    <row r="16" spans="1:25" ht="35.25" customHeight="1" x14ac:dyDescent="0.2">
      <c r="A16" s="138" t="s">
        <v>3</v>
      </c>
      <c r="B16" s="138"/>
      <c r="C16" s="139" t="s">
        <v>77</v>
      </c>
      <c r="D16" s="140"/>
      <c r="E16" s="140"/>
      <c r="F16" s="140"/>
      <c r="G16" s="140"/>
      <c r="H16" s="140"/>
      <c r="I16" s="140"/>
      <c r="J16" s="140"/>
      <c r="K16" s="140"/>
      <c r="L16" s="139"/>
      <c r="M16" s="139"/>
      <c r="N16" s="139"/>
      <c r="O16" s="139"/>
      <c r="P16" s="139"/>
      <c r="Q16" s="139"/>
      <c r="R16" s="139"/>
      <c r="S16" s="139"/>
      <c r="T16" s="139"/>
      <c r="U16" s="139"/>
      <c r="V16" s="139"/>
      <c r="W16" s="21"/>
      <c r="X16" s="26"/>
      <c r="Y16" s="125"/>
    </row>
    <row r="17" spans="1:25" ht="51.75" customHeight="1" x14ac:dyDescent="0.2">
      <c r="A17" s="138" t="s">
        <v>66</v>
      </c>
      <c r="B17" s="138"/>
      <c r="C17" s="139" t="s">
        <v>78</v>
      </c>
      <c r="D17" s="139"/>
      <c r="E17" s="139"/>
      <c r="F17" s="139"/>
      <c r="G17" s="139"/>
      <c r="H17" s="139"/>
      <c r="I17" s="139"/>
      <c r="J17" s="139"/>
      <c r="K17" s="139"/>
      <c r="L17" s="139"/>
      <c r="M17" s="139"/>
      <c r="N17" s="139"/>
      <c r="O17" s="139"/>
      <c r="P17" s="139"/>
      <c r="Q17" s="139"/>
      <c r="R17" s="139"/>
      <c r="S17" s="139"/>
      <c r="T17" s="139"/>
      <c r="U17" s="139"/>
      <c r="V17" s="139"/>
      <c r="W17" s="21"/>
      <c r="X17" s="26"/>
      <c r="Y17" s="125"/>
    </row>
    <row r="18" spans="1:25" ht="52.5" customHeight="1" x14ac:dyDescent="0.2">
      <c r="A18" s="138" t="s">
        <v>67</v>
      </c>
      <c r="B18" s="138"/>
      <c r="C18" s="139" t="s">
        <v>79</v>
      </c>
      <c r="D18" s="139"/>
      <c r="E18" s="139"/>
      <c r="F18" s="139"/>
      <c r="G18" s="139"/>
      <c r="H18" s="139"/>
      <c r="I18" s="139"/>
      <c r="J18" s="139"/>
      <c r="K18" s="139"/>
      <c r="L18" s="139"/>
      <c r="M18" s="139"/>
      <c r="N18" s="139"/>
      <c r="O18" s="139"/>
      <c r="P18" s="139"/>
      <c r="Q18" s="139"/>
      <c r="R18" s="139"/>
      <c r="S18" s="139"/>
      <c r="T18" s="139"/>
      <c r="U18" s="139"/>
      <c r="V18" s="139"/>
      <c r="W18" s="21"/>
      <c r="X18" s="26"/>
      <c r="Y18" s="34"/>
    </row>
    <row r="19" spans="1:25" ht="60.75" customHeight="1" x14ac:dyDescent="0.2">
      <c r="A19" s="138" t="s">
        <v>68</v>
      </c>
      <c r="B19" s="138"/>
      <c r="C19" s="139" t="s">
        <v>85</v>
      </c>
      <c r="D19" s="139"/>
      <c r="E19" s="139"/>
      <c r="F19" s="139"/>
      <c r="G19" s="139"/>
      <c r="H19" s="139"/>
      <c r="I19" s="139"/>
      <c r="J19" s="139"/>
      <c r="K19" s="139"/>
      <c r="L19" s="139"/>
      <c r="M19" s="139"/>
      <c r="N19" s="139"/>
      <c r="O19" s="139"/>
      <c r="P19" s="139"/>
      <c r="Q19" s="139"/>
      <c r="R19" s="139"/>
      <c r="S19" s="139"/>
      <c r="T19" s="139"/>
      <c r="U19" s="139"/>
      <c r="V19" s="139"/>
      <c r="W19" s="21"/>
      <c r="X19" s="26"/>
      <c r="Y19" s="34"/>
    </row>
    <row r="20" spans="1:25" ht="15" x14ac:dyDescent="0.2">
      <c r="A20" s="138" t="s">
        <v>69</v>
      </c>
      <c r="B20" s="138"/>
      <c r="C20" s="139" t="s">
        <v>80</v>
      </c>
      <c r="D20" s="139"/>
      <c r="E20" s="139"/>
      <c r="F20" s="139"/>
      <c r="G20" s="139"/>
      <c r="H20" s="139"/>
      <c r="I20" s="139"/>
      <c r="J20" s="139"/>
      <c r="K20" s="139"/>
      <c r="L20" s="139"/>
      <c r="M20" s="139"/>
      <c r="N20" s="139"/>
      <c r="O20" s="139"/>
      <c r="P20" s="139"/>
      <c r="Q20" s="139"/>
      <c r="R20" s="139"/>
      <c r="S20" s="139"/>
      <c r="T20" s="139"/>
      <c r="U20" s="139"/>
      <c r="V20" s="139"/>
      <c r="W20" s="21"/>
      <c r="X20" s="26"/>
      <c r="Y20" s="34"/>
    </row>
    <row r="21" spans="1:25" ht="15" x14ac:dyDescent="0.2">
      <c r="A21" s="138" t="s">
        <v>81</v>
      </c>
      <c r="B21" s="138"/>
      <c r="C21" s="139" t="s">
        <v>82</v>
      </c>
      <c r="D21" s="139"/>
      <c r="E21" s="139"/>
      <c r="F21" s="139"/>
      <c r="G21" s="139"/>
      <c r="H21" s="139"/>
      <c r="I21" s="139"/>
      <c r="J21" s="139"/>
      <c r="K21" s="139"/>
      <c r="L21" s="139"/>
      <c r="M21" s="139"/>
      <c r="N21" s="139"/>
      <c r="O21" s="139"/>
      <c r="P21" s="139"/>
      <c r="Q21" s="139"/>
      <c r="R21" s="139"/>
      <c r="S21" s="139"/>
      <c r="T21" s="139"/>
      <c r="U21" s="139"/>
      <c r="V21" s="139"/>
      <c r="W21" s="21"/>
      <c r="X21" s="26"/>
      <c r="Y21" s="34"/>
    </row>
    <row r="22" spans="1:25" ht="15" customHeight="1" x14ac:dyDescent="0.2">
      <c r="A22" s="141"/>
      <c r="B22" s="141"/>
      <c r="C22" s="35"/>
      <c r="D22" s="35"/>
      <c r="E22" s="35"/>
      <c r="F22" s="35"/>
      <c r="G22" s="35"/>
      <c r="H22" s="35"/>
      <c r="I22" s="35"/>
      <c r="J22" s="35"/>
      <c r="K22" s="35"/>
      <c r="L22" s="35"/>
      <c r="M22" s="35"/>
      <c r="N22" s="35"/>
      <c r="O22" s="35"/>
      <c r="P22" s="35"/>
      <c r="Q22" s="35"/>
      <c r="R22" s="35"/>
      <c r="S22" s="35"/>
      <c r="T22" s="35"/>
      <c r="U22" s="35"/>
      <c r="V22" s="35"/>
      <c r="W22" s="21"/>
      <c r="X22" s="26"/>
      <c r="Y22" s="34"/>
    </row>
    <row r="23" spans="1:25" ht="14.25" customHeight="1" x14ac:dyDescent="0.2">
      <c r="A23" s="141"/>
      <c r="B23" s="141"/>
      <c r="C23" s="13"/>
      <c r="D23" s="13"/>
      <c r="E23" s="13"/>
      <c r="F23" s="13"/>
      <c r="G23" s="37"/>
      <c r="H23" s="37"/>
      <c r="I23" s="37"/>
      <c r="J23" s="37"/>
      <c r="K23" s="13"/>
      <c r="L23" s="13"/>
      <c r="M23" s="13"/>
      <c r="N23" s="13"/>
      <c r="O23" s="37"/>
      <c r="P23" s="37"/>
      <c r="Q23" s="37"/>
      <c r="R23" s="13"/>
      <c r="S23" s="37"/>
      <c r="T23" s="37"/>
      <c r="U23" s="37"/>
      <c r="V23" s="13"/>
      <c r="W23" s="13"/>
      <c r="X23" s="16"/>
    </row>
    <row r="24" spans="1:25" ht="14.25" customHeight="1" x14ac:dyDescent="0.2">
      <c r="A24" s="118" t="s">
        <v>26</v>
      </c>
      <c r="B24" s="118"/>
      <c r="C24" s="118"/>
      <c r="D24" s="118"/>
      <c r="E24" s="118"/>
      <c r="F24" s="118"/>
      <c r="G24" s="118"/>
      <c r="H24" s="118"/>
      <c r="I24" s="118"/>
      <c r="J24" s="118"/>
      <c r="K24" s="118"/>
      <c r="L24" s="118"/>
      <c r="M24" s="118"/>
      <c r="N24" s="118"/>
      <c r="O24" s="118"/>
      <c r="P24" s="118"/>
      <c r="Q24" s="118"/>
      <c r="R24" s="118"/>
      <c r="S24" s="118"/>
      <c r="T24" s="118"/>
      <c r="U24" s="118"/>
      <c r="V24" s="118"/>
      <c r="W24" s="118"/>
      <c r="X24" s="119"/>
      <c r="Y24" s="125" t="s">
        <v>34</v>
      </c>
    </row>
    <row r="25" spans="1:25" ht="14.25" customHeight="1" x14ac:dyDescent="0.2">
      <c r="A25" s="151" t="s">
        <v>15</v>
      </c>
      <c r="B25" s="151"/>
      <c r="C25" s="151"/>
      <c r="D25" s="151"/>
      <c r="E25" s="151"/>
      <c r="F25" s="151"/>
      <c r="G25" s="151"/>
      <c r="H25" s="151"/>
      <c r="I25" s="151"/>
      <c r="J25" s="151"/>
      <c r="K25" s="151"/>
      <c r="L25" s="151"/>
      <c r="M25" s="151"/>
      <c r="N25" s="151"/>
      <c r="O25" s="151"/>
      <c r="P25" s="151"/>
      <c r="Q25" s="151"/>
      <c r="R25" s="151"/>
      <c r="S25" s="151"/>
      <c r="T25" s="151"/>
      <c r="U25" s="151"/>
      <c r="V25" s="152"/>
      <c r="W25" s="13"/>
      <c r="X25" s="16"/>
      <c r="Y25" s="125"/>
    </row>
    <row r="26" spans="1:25" ht="14.25" customHeight="1" x14ac:dyDescent="0.2">
      <c r="A26" s="153" t="s">
        <v>16</v>
      </c>
      <c r="B26" s="153"/>
      <c r="C26" s="153" t="s">
        <v>38</v>
      </c>
      <c r="D26" s="153"/>
      <c r="E26" s="153"/>
      <c r="F26" s="153"/>
      <c r="G26" s="153"/>
      <c r="H26" s="153"/>
      <c r="I26" s="153"/>
      <c r="J26" s="153"/>
      <c r="K26" s="153"/>
      <c r="L26" s="153" t="s">
        <v>20</v>
      </c>
      <c r="M26" s="153"/>
      <c r="N26" s="153"/>
      <c r="O26" s="153"/>
      <c r="P26" s="153"/>
      <c r="Q26" s="153"/>
      <c r="R26" s="153"/>
      <c r="S26" s="153"/>
      <c r="T26" s="153"/>
      <c r="U26" s="153"/>
      <c r="V26" s="153"/>
      <c r="W26" s="13"/>
      <c r="X26" s="16"/>
      <c r="Y26" s="125"/>
    </row>
    <row r="27" spans="1:25" ht="14.25" customHeight="1" x14ac:dyDescent="0.2">
      <c r="A27" s="142" t="s">
        <v>8</v>
      </c>
      <c r="B27" s="142"/>
      <c r="C27" s="139" t="s">
        <v>86</v>
      </c>
      <c r="D27" s="139"/>
      <c r="E27" s="139"/>
      <c r="F27" s="139"/>
      <c r="G27" s="139"/>
      <c r="H27" s="139"/>
      <c r="I27" s="139"/>
      <c r="J27" s="139"/>
      <c r="K27" s="139"/>
      <c r="L27" s="143">
        <v>15</v>
      </c>
      <c r="M27" s="143"/>
      <c r="N27" s="143"/>
      <c r="O27" s="143"/>
      <c r="P27" s="143"/>
      <c r="Q27" s="143"/>
      <c r="R27" s="143"/>
      <c r="S27" s="143"/>
      <c r="T27" s="143"/>
      <c r="U27" s="143"/>
      <c r="V27" s="143"/>
      <c r="W27" s="13"/>
      <c r="X27" s="16"/>
      <c r="Y27" s="125"/>
    </row>
    <row r="28" spans="1:25" ht="31.5" customHeight="1" x14ac:dyDescent="0.2">
      <c r="A28" s="142" t="s">
        <v>87</v>
      </c>
      <c r="B28" s="142"/>
      <c r="C28" s="139" t="s">
        <v>88</v>
      </c>
      <c r="D28" s="139"/>
      <c r="E28" s="139"/>
      <c r="F28" s="139"/>
      <c r="G28" s="139"/>
      <c r="H28" s="139"/>
      <c r="I28" s="139"/>
      <c r="J28" s="139"/>
      <c r="K28" s="139"/>
      <c r="L28" s="143">
        <v>15</v>
      </c>
      <c r="M28" s="143"/>
      <c r="N28" s="143"/>
      <c r="O28" s="143"/>
      <c r="P28" s="143"/>
      <c r="Q28" s="143"/>
      <c r="R28" s="143"/>
      <c r="S28" s="143"/>
      <c r="T28" s="143"/>
      <c r="U28" s="143"/>
      <c r="V28" s="143"/>
      <c r="W28" s="32"/>
      <c r="X28" s="33"/>
      <c r="Y28" s="125"/>
    </row>
    <row r="29" spans="1:25" ht="28.5" customHeight="1" x14ac:dyDescent="0.2">
      <c r="A29" s="142" t="s">
        <v>89</v>
      </c>
      <c r="B29" s="142"/>
      <c r="C29" s="139" t="s">
        <v>90</v>
      </c>
      <c r="D29" s="139"/>
      <c r="E29" s="139"/>
      <c r="F29" s="139"/>
      <c r="G29" s="139"/>
      <c r="H29" s="139"/>
      <c r="I29" s="139"/>
      <c r="J29" s="139"/>
      <c r="K29" s="139"/>
      <c r="L29" s="143">
        <v>10</v>
      </c>
      <c r="M29" s="143"/>
      <c r="N29" s="143"/>
      <c r="O29" s="143"/>
      <c r="P29" s="143"/>
      <c r="Q29" s="143"/>
      <c r="R29" s="143"/>
      <c r="S29" s="143"/>
      <c r="T29" s="143"/>
      <c r="U29" s="143"/>
      <c r="V29" s="143"/>
      <c r="W29" s="32"/>
      <c r="X29" s="33"/>
      <c r="Y29" s="125"/>
    </row>
    <row r="30" spans="1:25" ht="14.25" customHeight="1" x14ac:dyDescent="0.2">
      <c r="A30" s="142" t="s">
        <v>10</v>
      </c>
      <c r="B30" s="142"/>
      <c r="C30" s="139" t="s">
        <v>91</v>
      </c>
      <c r="D30" s="139"/>
      <c r="E30" s="139"/>
      <c r="F30" s="139"/>
      <c r="G30" s="139"/>
      <c r="H30" s="139"/>
      <c r="I30" s="139"/>
      <c r="J30" s="139"/>
      <c r="K30" s="139"/>
      <c r="L30" s="143">
        <v>10</v>
      </c>
      <c r="M30" s="143"/>
      <c r="N30" s="143"/>
      <c r="O30" s="143"/>
      <c r="P30" s="143"/>
      <c r="Q30" s="143"/>
      <c r="R30" s="143"/>
      <c r="S30" s="143"/>
      <c r="T30" s="143"/>
      <c r="U30" s="143"/>
      <c r="V30" s="143"/>
      <c r="W30" s="13"/>
      <c r="X30" s="16"/>
      <c r="Y30" s="125"/>
    </row>
    <row r="31" spans="1:25" ht="14.25" customHeight="1" x14ac:dyDescent="0.2">
      <c r="A31" s="142" t="s">
        <v>93</v>
      </c>
      <c r="B31" s="142"/>
      <c r="C31" s="139" t="s">
        <v>92</v>
      </c>
      <c r="D31" s="139"/>
      <c r="E31" s="139"/>
      <c r="F31" s="139"/>
      <c r="G31" s="139"/>
      <c r="H31" s="139"/>
      <c r="I31" s="139"/>
      <c r="J31" s="139"/>
      <c r="K31" s="139"/>
      <c r="L31" s="143">
        <v>18</v>
      </c>
      <c r="M31" s="143"/>
      <c r="N31" s="143"/>
      <c r="O31" s="143"/>
      <c r="P31" s="143"/>
      <c r="Q31" s="143"/>
      <c r="R31" s="143"/>
      <c r="S31" s="143"/>
      <c r="T31" s="143"/>
      <c r="U31" s="143"/>
      <c r="V31" s="143"/>
      <c r="W31" s="13"/>
      <c r="X31" s="16"/>
      <c r="Y31" s="125"/>
    </row>
    <row r="32" spans="1:25" ht="42" customHeight="1" x14ac:dyDescent="0.2">
      <c r="A32" s="142" t="s">
        <v>94</v>
      </c>
      <c r="B32" s="142"/>
      <c r="C32" s="139" t="s">
        <v>95</v>
      </c>
      <c r="D32" s="139"/>
      <c r="E32" s="139"/>
      <c r="F32" s="139"/>
      <c r="G32" s="139"/>
      <c r="H32" s="139"/>
      <c r="I32" s="139"/>
      <c r="J32" s="139"/>
      <c r="K32" s="139"/>
      <c r="L32" s="143">
        <v>4</v>
      </c>
      <c r="M32" s="143"/>
      <c r="N32" s="143"/>
      <c r="O32" s="143"/>
      <c r="P32" s="143"/>
      <c r="Q32" s="143"/>
      <c r="R32" s="143"/>
      <c r="S32" s="143"/>
      <c r="T32" s="143"/>
      <c r="U32" s="143"/>
      <c r="V32" s="143"/>
      <c r="W32" s="13"/>
      <c r="X32" s="16"/>
      <c r="Y32" s="125"/>
    </row>
    <row r="33" spans="1:27" ht="30" customHeight="1" x14ac:dyDescent="0.2">
      <c r="A33" s="142" t="s">
        <v>97</v>
      </c>
      <c r="B33" s="142"/>
      <c r="C33" s="139" t="s">
        <v>96</v>
      </c>
      <c r="D33" s="139"/>
      <c r="E33" s="139"/>
      <c r="F33" s="139"/>
      <c r="G33" s="139"/>
      <c r="H33" s="139"/>
      <c r="I33" s="139"/>
      <c r="J33" s="139"/>
      <c r="K33" s="139"/>
      <c r="L33" s="143">
        <v>3</v>
      </c>
      <c r="M33" s="143"/>
      <c r="N33" s="143"/>
      <c r="O33" s="143"/>
      <c r="P33" s="143"/>
      <c r="Q33" s="143"/>
      <c r="R33" s="143"/>
      <c r="S33" s="143"/>
      <c r="T33" s="143"/>
      <c r="U33" s="143"/>
      <c r="V33" s="143"/>
      <c r="W33" s="32"/>
      <c r="X33" s="33"/>
      <c r="Y33" s="125"/>
    </row>
    <row r="34" spans="1:27" ht="14.25" customHeight="1" x14ac:dyDescent="0.2">
      <c r="A34" s="142" t="s">
        <v>99</v>
      </c>
      <c r="B34" s="142"/>
      <c r="C34" s="139" t="s">
        <v>98</v>
      </c>
      <c r="D34" s="139"/>
      <c r="E34" s="139"/>
      <c r="F34" s="139"/>
      <c r="G34" s="139"/>
      <c r="H34" s="139"/>
      <c r="I34" s="139"/>
      <c r="J34" s="139"/>
      <c r="K34" s="139"/>
      <c r="L34" s="143">
        <v>10</v>
      </c>
      <c r="M34" s="143"/>
      <c r="N34" s="143"/>
      <c r="O34" s="143"/>
      <c r="P34" s="143"/>
      <c r="Q34" s="143"/>
      <c r="R34" s="143"/>
      <c r="S34" s="143"/>
      <c r="T34" s="143"/>
      <c r="U34" s="143"/>
      <c r="V34" s="143"/>
      <c r="W34" s="32"/>
      <c r="X34" s="33"/>
      <c r="Y34" s="125"/>
    </row>
    <row r="35" spans="1:27" ht="14.25" customHeight="1" x14ac:dyDescent="0.2">
      <c r="A35" s="142" t="s">
        <v>101</v>
      </c>
      <c r="B35" s="142"/>
      <c r="C35" s="139" t="s">
        <v>100</v>
      </c>
      <c r="D35" s="139"/>
      <c r="E35" s="139"/>
      <c r="F35" s="139"/>
      <c r="G35" s="139"/>
      <c r="H35" s="139"/>
      <c r="I35" s="139"/>
      <c r="J35" s="139"/>
      <c r="K35" s="139"/>
      <c r="L35" s="143">
        <v>10</v>
      </c>
      <c r="M35" s="143"/>
      <c r="N35" s="143"/>
      <c r="O35" s="143"/>
      <c r="P35" s="143"/>
      <c r="Q35" s="143"/>
      <c r="R35" s="143"/>
      <c r="S35" s="143"/>
      <c r="T35" s="143"/>
      <c r="U35" s="143"/>
      <c r="V35" s="143"/>
      <c r="W35" s="32"/>
      <c r="X35" s="33"/>
      <c r="Y35" s="125"/>
    </row>
    <row r="36" spans="1:27" ht="14.25" customHeight="1" x14ac:dyDescent="0.2">
      <c r="A36" s="142" t="s">
        <v>102</v>
      </c>
      <c r="B36" s="142"/>
      <c r="C36" s="139" t="s">
        <v>103</v>
      </c>
      <c r="D36" s="139"/>
      <c r="E36" s="139"/>
      <c r="F36" s="139"/>
      <c r="G36" s="139"/>
      <c r="H36" s="139"/>
      <c r="I36" s="139"/>
      <c r="J36" s="139"/>
      <c r="K36" s="139"/>
      <c r="L36" s="143">
        <v>5</v>
      </c>
      <c r="M36" s="143"/>
      <c r="N36" s="143"/>
      <c r="O36" s="143"/>
      <c r="P36" s="143"/>
      <c r="Q36" s="143"/>
      <c r="R36" s="143"/>
      <c r="S36" s="143"/>
      <c r="T36" s="143"/>
      <c r="U36" s="143"/>
      <c r="V36" s="143"/>
      <c r="W36" s="32"/>
      <c r="X36" s="33"/>
      <c r="Y36" s="125"/>
    </row>
    <row r="37" spans="1:27" ht="14.25" customHeight="1" x14ac:dyDescent="0.2">
      <c r="A37" s="142" t="s">
        <v>21</v>
      </c>
      <c r="B37" s="142"/>
      <c r="C37" s="142"/>
      <c r="D37" s="142"/>
      <c r="E37" s="142"/>
      <c r="F37" s="142"/>
      <c r="G37" s="142"/>
      <c r="H37" s="142"/>
      <c r="I37" s="142"/>
      <c r="J37" s="142"/>
      <c r="K37" s="142"/>
      <c r="L37" s="142">
        <f>SUM(L27:V36)</f>
        <v>100</v>
      </c>
      <c r="M37" s="142"/>
      <c r="N37" s="142"/>
      <c r="O37" s="142"/>
      <c r="P37" s="142"/>
      <c r="Q37" s="142"/>
      <c r="R37" s="142"/>
      <c r="S37" s="142"/>
      <c r="T37" s="142"/>
      <c r="U37" s="142"/>
      <c r="V37" s="142"/>
      <c r="W37" s="13"/>
      <c r="X37" s="16"/>
      <c r="Y37" s="125"/>
    </row>
    <row r="38" spans="1:27" ht="14.25" customHeight="1" x14ac:dyDescent="0.2">
      <c r="A38" s="141"/>
      <c r="B38" s="141"/>
      <c r="C38" s="13"/>
      <c r="D38" s="13"/>
      <c r="E38" s="13"/>
      <c r="F38" s="13"/>
      <c r="G38" s="37"/>
      <c r="H38" s="37"/>
      <c r="I38" s="37"/>
      <c r="J38" s="37"/>
      <c r="K38" s="13"/>
      <c r="L38" s="13"/>
      <c r="M38" s="13"/>
      <c r="N38" s="13"/>
      <c r="O38" s="37"/>
      <c r="P38" s="37"/>
      <c r="Q38" s="37"/>
      <c r="R38" s="13"/>
      <c r="S38" s="37"/>
      <c r="T38" s="37"/>
      <c r="U38" s="37"/>
      <c r="V38" s="13"/>
      <c r="W38" s="13"/>
      <c r="X38" s="16"/>
      <c r="Y38" s="125"/>
    </row>
    <row r="39" spans="1:27" ht="14.25" customHeight="1" x14ac:dyDescent="0.2">
      <c r="A39" s="118" t="s">
        <v>71</v>
      </c>
      <c r="B39" s="118"/>
      <c r="C39" s="118"/>
      <c r="D39" s="118"/>
      <c r="E39" s="118"/>
      <c r="F39" s="118"/>
      <c r="G39" s="118"/>
      <c r="H39" s="118"/>
      <c r="I39" s="118"/>
      <c r="J39" s="118"/>
      <c r="K39" s="118"/>
      <c r="L39" s="118"/>
      <c r="M39" s="118"/>
      <c r="N39" s="118"/>
      <c r="O39" s="118"/>
      <c r="P39" s="118"/>
      <c r="Q39" s="118"/>
      <c r="R39" s="118"/>
      <c r="S39" s="118"/>
      <c r="T39" s="118"/>
      <c r="U39" s="118"/>
      <c r="V39" s="118"/>
      <c r="W39" s="118"/>
      <c r="X39" s="119"/>
      <c r="Y39" s="125"/>
    </row>
    <row r="40" spans="1:27" ht="14.25" customHeight="1" x14ac:dyDescent="0.2">
      <c r="B40" s="12"/>
      <c r="C40" s="13"/>
      <c r="D40" s="13"/>
      <c r="E40" s="13"/>
      <c r="F40" s="13"/>
      <c r="G40" s="37"/>
      <c r="H40" s="37"/>
      <c r="I40" s="37"/>
      <c r="J40" s="37"/>
      <c r="K40" s="13"/>
      <c r="L40" s="13"/>
      <c r="M40" s="13"/>
      <c r="N40" s="13"/>
      <c r="O40" s="37"/>
      <c r="P40" s="37"/>
      <c r="Q40" s="37"/>
      <c r="R40" s="13"/>
      <c r="S40" s="37"/>
      <c r="T40" s="37"/>
      <c r="U40" s="37"/>
      <c r="V40" s="13"/>
      <c r="W40" s="13"/>
      <c r="X40" s="16"/>
    </row>
    <row r="41" spans="1:27" ht="39.75" customHeight="1" x14ac:dyDescent="0.2">
      <c r="A41" s="121" t="s">
        <v>27</v>
      </c>
      <c r="B41" s="121"/>
      <c r="C41" s="121"/>
      <c r="D41" s="121"/>
      <c r="E41" s="121"/>
      <c r="F41" s="121"/>
      <c r="G41" s="121"/>
      <c r="H41" s="121"/>
      <c r="I41" s="121"/>
      <c r="J41" s="121"/>
      <c r="K41" s="121"/>
      <c r="L41" s="121"/>
      <c r="M41" s="121"/>
      <c r="N41" s="121"/>
      <c r="O41" s="121"/>
      <c r="P41" s="121"/>
      <c r="Q41" s="121"/>
      <c r="R41" s="121"/>
      <c r="S41" s="121"/>
      <c r="T41" s="121"/>
      <c r="U41" s="121"/>
      <c r="V41" s="121"/>
      <c r="W41" s="121"/>
      <c r="X41" s="122"/>
      <c r="Y41" s="144" t="s">
        <v>35</v>
      </c>
    </row>
    <row r="42" spans="1:27" ht="15" customHeight="1" x14ac:dyDescent="0.2">
      <c r="A42" s="146" t="s">
        <v>104</v>
      </c>
      <c r="B42" s="146" t="s">
        <v>134</v>
      </c>
      <c r="C42" s="147" t="s">
        <v>5</v>
      </c>
      <c r="D42" s="147"/>
      <c r="E42" s="147"/>
      <c r="F42" s="147"/>
      <c r="G42" s="147"/>
      <c r="H42" s="147"/>
      <c r="I42" s="147"/>
      <c r="J42" s="147"/>
      <c r="K42" s="147"/>
      <c r="L42" s="148" t="s">
        <v>7</v>
      </c>
      <c r="M42" s="149"/>
      <c r="N42" s="149"/>
      <c r="O42" s="149"/>
      <c r="P42" s="149"/>
      <c r="Q42" s="149"/>
      <c r="R42" s="149"/>
      <c r="S42" s="149"/>
      <c r="T42" s="149"/>
      <c r="U42" s="149"/>
      <c r="V42" s="149"/>
      <c r="W42" s="58"/>
      <c r="X42" s="159" t="s">
        <v>13</v>
      </c>
      <c r="Y42" s="145"/>
    </row>
    <row r="43" spans="1:27" ht="46.5" customHeight="1" x14ac:dyDescent="0.2">
      <c r="A43" s="146"/>
      <c r="B43" s="146"/>
      <c r="C43" s="2" t="s">
        <v>1</v>
      </c>
      <c r="D43" s="2" t="s">
        <v>2</v>
      </c>
      <c r="E43" s="2" t="s">
        <v>3</v>
      </c>
      <c r="F43" s="2" t="s">
        <v>66</v>
      </c>
      <c r="G43" s="2" t="s">
        <v>67</v>
      </c>
      <c r="H43" s="2" t="s">
        <v>68</v>
      </c>
      <c r="I43" s="2" t="s">
        <v>69</v>
      </c>
      <c r="J43" s="2" t="s">
        <v>81</v>
      </c>
      <c r="K43" s="3" t="s">
        <v>6</v>
      </c>
      <c r="L43" s="51" t="s">
        <v>8</v>
      </c>
      <c r="M43" s="51" t="s">
        <v>87</v>
      </c>
      <c r="N43" s="51" t="s">
        <v>89</v>
      </c>
      <c r="O43" s="51" t="s">
        <v>10</v>
      </c>
      <c r="P43" s="51" t="s">
        <v>93</v>
      </c>
      <c r="Q43" s="51" t="s">
        <v>94</v>
      </c>
      <c r="R43" s="51" t="s">
        <v>97</v>
      </c>
      <c r="S43" s="51" t="s">
        <v>99</v>
      </c>
      <c r="T43" s="51" t="s">
        <v>101</v>
      </c>
      <c r="U43" s="51" t="s">
        <v>102</v>
      </c>
      <c r="V43" s="5" t="s">
        <v>12</v>
      </c>
      <c r="W43" s="51" t="s">
        <v>25</v>
      </c>
      <c r="X43" s="159"/>
      <c r="Y43" s="145"/>
    </row>
    <row r="44" spans="1:27" ht="41.25" customHeight="1" x14ac:dyDescent="0.2">
      <c r="A44" s="46" t="s">
        <v>105</v>
      </c>
      <c r="B44" s="46" t="s">
        <v>135</v>
      </c>
      <c r="C44" s="47" t="s">
        <v>40</v>
      </c>
      <c r="D44" s="47" t="s">
        <v>40</v>
      </c>
      <c r="E44" s="47" t="s">
        <v>40</v>
      </c>
      <c r="F44" s="47" t="s">
        <v>295</v>
      </c>
      <c r="G44" s="47" t="s">
        <v>295</v>
      </c>
      <c r="H44" s="47" t="s">
        <v>40</v>
      </c>
      <c r="I44" s="47" t="s">
        <v>40</v>
      </c>
      <c r="J44" s="47" t="s">
        <v>40</v>
      </c>
      <c r="K44" s="3" t="s">
        <v>295</v>
      </c>
      <c r="L44" s="48">
        <v>10.833333333333334</v>
      </c>
      <c r="M44" s="48">
        <v>14.642857142857142</v>
      </c>
      <c r="N44" s="48">
        <v>10</v>
      </c>
      <c r="O44" s="4">
        <v>10</v>
      </c>
      <c r="P44" s="48">
        <v>18</v>
      </c>
      <c r="Q44" s="4">
        <v>4</v>
      </c>
      <c r="R44" s="4">
        <v>0</v>
      </c>
      <c r="S44" s="48">
        <v>10</v>
      </c>
      <c r="T44" s="48">
        <v>9.3333333333333339</v>
      </c>
      <c r="U44" s="4">
        <v>5</v>
      </c>
      <c r="V44" s="50">
        <f>SUM(L44:U44)</f>
        <v>91.80952380952381</v>
      </c>
      <c r="W44" s="51"/>
      <c r="X44" s="39" t="s">
        <v>295</v>
      </c>
      <c r="Y44" s="145"/>
      <c r="Z44" s="70">
        <f>M44+N44</f>
        <v>24.642857142857142</v>
      </c>
      <c r="AA44" s="70">
        <f>P44+Q44+R44</f>
        <v>22</v>
      </c>
    </row>
    <row r="45" spans="1:27" ht="41.25" customHeight="1" x14ac:dyDescent="0.2">
      <c r="A45" s="46" t="s">
        <v>106</v>
      </c>
      <c r="B45" s="46" t="s">
        <v>136</v>
      </c>
      <c r="C45" s="47" t="s">
        <v>40</v>
      </c>
      <c r="D45" s="47" t="s">
        <v>40</v>
      </c>
      <c r="E45" s="47" t="s">
        <v>40</v>
      </c>
      <c r="F45" s="47" t="s">
        <v>295</v>
      </c>
      <c r="G45" s="47" t="s">
        <v>295</v>
      </c>
      <c r="H45" s="47" t="s">
        <v>40</v>
      </c>
      <c r="I45" s="47" t="s">
        <v>40</v>
      </c>
      <c r="J45" s="47" t="s">
        <v>40</v>
      </c>
      <c r="K45" s="3" t="s">
        <v>295</v>
      </c>
      <c r="L45" s="48">
        <v>12.678571428571429</v>
      </c>
      <c r="M45" s="48">
        <v>13.538461538461538</v>
      </c>
      <c r="N45" s="48">
        <v>8</v>
      </c>
      <c r="O45" s="4">
        <v>10</v>
      </c>
      <c r="P45" s="48">
        <v>15.6</v>
      </c>
      <c r="Q45" s="4">
        <v>4</v>
      </c>
      <c r="R45" s="4">
        <v>3</v>
      </c>
      <c r="S45" s="48">
        <v>10</v>
      </c>
      <c r="T45" s="48">
        <v>8</v>
      </c>
      <c r="U45" s="4">
        <v>5</v>
      </c>
      <c r="V45" s="50">
        <f t="shared" ref="V45:V108" si="0">SUM(L45:U45)</f>
        <v>89.817032967032958</v>
      </c>
      <c r="W45" s="51"/>
      <c r="X45" s="39" t="s">
        <v>295</v>
      </c>
      <c r="Y45" s="145"/>
      <c r="Z45" s="70">
        <f t="shared" ref="Z45:Z108" si="1">M45+N45</f>
        <v>21.53846153846154</v>
      </c>
    </row>
    <row r="46" spans="1:27" ht="51" customHeight="1" x14ac:dyDescent="0.2">
      <c r="A46" s="46" t="s">
        <v>107</v>
      </c>
      <c r="B46" s="46" t="s">
        <v>137</v>
      </c>
      <c r="C46" s="47" t="s">
        <v>295</v>
      </c>
      <c r="D46" s="47" t="s">
        <v>295</v>
      </c>
      <c r="E46" s="47" t="s">
        <v>296</v>
      </c>
      <c r="F46" s="47" t="s">
        <v>295</v>
      </c>
      <c r="G46" s="47" t="s">
        <v>295</v>
      </c>
      <c r="H46" s="47" t="s">
        <v>40</v>
      </c>
      <c r="I46" s="47" t="s">
        <v>40</v>
      </c>
      <c r="J46" s="47" t="s">
        <v>40</v>
      </c>
      <c r="K46" s="3" t="s">
        <v>295</v>
      </c>
      <c r="L46" s="48">
        <v>10.833333333333334</v>
      </c>
      <c r="M46" s="48">
        <v>13.653846153846153</v>
      </c>
      <c r="N46" s="48">
        <v>10</v>
      </c>
      <c r="O46" s="4">
        <v>10</v>
      </c>
      <c r="P46" s="48">
        <v>18</v>
      </c>
      <c r="Q46" s="4">
        <v>4</v>
      </c>
      <c r="R46" s="4">
        <v>0</v>
      </c>
      <c r="S46" s="48">
        <v>9.3333333333333339</v>
      </c>
      <c r="T46" s="48">
        <v>8.6666666666666661</v>
      </c>
      <c r="U46" s="4">
        <v>5</v>
      </c>
      <c r="V46" s="50">
        <f t="shared" si="0"/>
        <v>89.487179487179489</v>
      </c>
      <c r="W46" s="51"/>
      <c r="X46" s="39" t="s">
        <v>295</v>
      </c>
      <c r="Y46" s="145"/>
      <c r="Z46" s="70">
        <f t="shared" si="1"/>
        <v>23.653846153846153</v>
      </c>
    </row>
    <row r="47" spans="1:27" ht="41.25" customHeight="1" x14ac:dyDescent="0.2">
      <c r="A47" s="46" t="s">
        <v>106</v>
      </c>
      <c r="B47" s="46" t="s">
        <v>138</v>
      </c>
      <c r="C47" s="47" t="s">
        <v>40</v>
      </c>
      <c r="D47" s="47" t="s">
        <v>40</v>
      </c>
      <c r="E47" s="47" t="s">
        <v>40</v>
      </c>
      <c r="F47" s="47" t="s">
        <v>295</v>
      </c>
      <c r="G47" s="47" t="s">
        <v>295</v>
      </c>
      <c r="H47" s="47" t="s">
        <v>40</v>
      </c>
      <c r="I47" s="47" t="s">
        <v>40</v>
      </c>
      <c r="J47" s="47" t="s">
        <v>40</v>
      </c>
      <c r="K47" s="3" t="s">
        <v>295</v>
      </c>
      <c r="L47" s="48">
        <v>11.25</v>
      </c>
      <c r="M47" s="48">
        <v>13</v>
      </c>
      <c r="N47" s="48">
        <v>9.3333333333333339</v>
      </c>
      <c r="O47" s="4">
        <v>10</v>
      </c>
      <c r="P47" s="48">
        <v>18</v>
      </c>
      <c r="Q47" s="4">
        <v>4</v>
      </c>
      <c r="R47" s="4">
        <v>0</v>
      </c>
      <c r="S47" s="48">
        <v>9.3333333333333339</v>
      </c>
      <c r="T47" s="48">
        <v>9.3333333333333339</v>
      </c>
      <c r="U47" s="4">
        <v>5</v>
      </c>
      <c r="V47" s="50">
        <f t="shared" si="0"/>
        <v>89.25</v>
      </c>
      <c r="W47" s="51"/>
      <c r="X47" s="39" t="s">
        <v>295</v>
      </c>
      <c r="Y47" s="145"/>
      <c r="Z47" s="70">
        <f t="shared" si="1"/>
        <v>22.333333333333336</v>
      </c>
    </row>
    <row r="48" spans="1:27" ht="41.25" customHeight="1" x14ac:dyDescent="0.2">
      <c r="A48" s="46" t="s">
        <v>106</v>
      </c>
      <c r="B48" s="46" t="s">
        <v>139</v>
      </c>
      <c r="C48" s="47" t="s">
        <v>40</v>
      </c>
      <c r="D48" s="47" t="s">
        <v>40</v>
      </c>
      <c r="E48" s="47" t="s">
        <v>40</v>
      </c>
      <c r="F48" s="47" t="s">
        <v>295</v>
      </c>
      <c r="G48" s="47" t="s">
        <v>295</v>
      </c>
      <c r="H48" s="47" t="s">
        <v>40</v>
      </c>
      <c r="I48" s="47" t="s">
        <v>40</v>
      </c>
      <c r="J48" s="47" t="s">
        <v>40</v>
      </c>
      <c r="K48" s="3" t="s">
        <v>295</v>
      </c>
      <c r="L48" s="48">
        <v>11.333333333333334</v>
      </c>
      <c r="M48" s="48">
        <v>13.75</v>
      </c>
      <c r="N48" s="48">
        <v>9.3333333333333339</v>
      </c>
      <c r="O48" s="4">
        <v>10</v>
      </c>
      <c r="P48" s="48">
        <v>18</v>
      </c>
      <c r="Q48" s="4">
        <v>4</v>
      </c>
      <c r="R48" s="4">
        <v>0</v>
      </c>
      <c r="S48" s="48">
        <v>10</v>
      </c>
      <c r="T48" s="48">
        <v>7.333333333333333</v>
      </c>
      <c r="U48" s="4">
        <v>5</v>
      </c>
      <c r="V48" s="50">
        <f t="shared" si="0"/>
        <v>88.75</v>
      </c>
      <c r="W48" s="51"/>
      <c r="X48" s="39" t="s">
        <v>295</v>
      </c>
      <c r="Y48" s="145"/>
      <c r="Z48" s="70">
        <f t="shared" si="1"/>
        <v>23.083333333333336</v>
      </c>
    </row>
    <row r="49" spans="1:26" ht="41.25" customHeight="1" x14ac:dyDescent="0.2">
      <c r="A49" s="46" t="s">
        <v>106</v>
      </c>
      <c r="B49" s="46" t="s">
        <v>140</v>
      </c>
      <c r="C49" s="47" t="s">
        <v>40</v>
      </c>
      <c r="D49" s="47" t="s">
        <v>40</v>
      </c>
      <c r="E49" s="47" t="s">
        <v>40</v>
      </c>
      <c r="F49" s="47" t="s">
        <v>295</v>
      </c>
      <c r="G49" s="47" t="s">
        <v>295</v>
      </c>
      <c r="H49" s="47" t="s">
        <v>40</v>
      </c>
      <c r="I49" s="47" t="s">
        <v>40</v>
      </c>
      <c r="J49" s="47" t="s">
        <v>40</v>
      </c>
      <c r="K49" s="3" t="s">
        <v>295</v>
      </c>
      <c r="L49" s="48">
        <v>13.333333333333334</v>
      </c>
      <c r="M49" s="48">
        <v>13.571428571428571</v>
      </c>
      <c r="N49" s="48">
        <v>6</v>
      </c>
      <c r="O49" s="4">
        <v>10</v>
      </c>
      <c r="P49" s="48">
        <v>18</v>
      </c>
      <c r="Q49" s="4">
        <v>4</v>
      </c>
      <c r="R49" s="4">
        <v>0</v>
      </c>
      <c r="S49" s="48">
        <v>10</v>
      </c>
      <c r="T49" s="48">
        <v>8.6666666666666661</v>
      </c>
      <c r="U49" s="4">
        <v>5</v>
      </c>
      <c r="V49" s="50">
        <f t="shared" si="0"/>
        <v>88.571428571428569</v>
      </c>
      <c r="W49" s="51"/>
      <c r="X49" s="39" t="s">
        <v>295</v>
      </c>
      <c r="Y49" s="145"/>
      <c r="Z49" s="70">
        <f t="shared" si="1"/>
        <v>19.571428571428569</v>
      </c>
    </row>
    <row r="50" spans="1:26" ht="41.25" customHeight="1" x14ac:dyDescent="0.2">
      <c r="A50" s="46" t="s">
        <v>107</v>
      </c>
      <c r="B50" s="46" t="s">
        <v>141</v>
      </c>
      <c r="C50" s="47" t="s">
        <v>295</v>
      </c>
      <c r="D50" s="47" t="s">
        <v>295</v>
      </c>
      <c r="E50" s="47" t="s">
        <v>296</v>
      </c>
      <c r="F50" s="47" t="s">
        <v>295</v>
      </c>
      <c r="G50" s="47" t="s">
        <v>295</v>
      </c>
      <c r="H50" s="47" t="s">
        <v>40</v>
      </c>
      <c r="I50" s="47" t="s">
        <v>40</v>
      </c>
      <c r="J50" s="47" t="s">
        <v>40</v>
      </c>
      <c r="K50" s="3" t="s">
        <v>295</v>
      </c>
      <c r="L50" s="48">
        <v>10.3125</v>
      </c>
      <c r="M50" s="48">
        <v>14.444444444444445</v>
      </c>
      <c r="N50" s="48">
        <v>10</v>
      </c>
      <c r="O50" s="4">
        <v>10</v>
      </c>
      <c r="P50" s="48">
        <v>18</v>
      </c>
      <c r="Q50" s="4">
        <v>4</v>
      </c>
      <c r="R50" s="4">
        <v>0</v>
      </c>
      <c r="S50" s="48">
        <v>8.6666666666666661</v>
      </c>
      <c r="T50" s="48">
        <v>8</v>
      </c>
      <c r="U50" s="4">
        <v>5</v>
      </c>
      <c r="V50" s="50">
        <f t="shared" si="0"/>
        <v>88.423611111111114</v>
      </c>
      <c r="W50" s="51"/>
      <c r="X50" s="39" t="s">
        <v>295</v>
      </c>
      <c r="Y50" s="145"/>
      <c r="Z50" s="70">
        <f t="shared" si="1"/>
        <v>24.444444444444443</v>
      </c>
    </row>
    <row r="51" spans="1:26" ht="41.25" customHeight="1" x14ac:dyDescent="0.2">
      <c r="A51" s="46" t="s">
        <v>108</v>
      </c>
      <c r="B51" s="46" t="s">
        <v>142</v>
      </c>
      <c r="C51" s="47" t="s">
        <v>40</v>
      </c>
      <c r="D51" s="47" t="s">
        <v>40</v>
      </c>
      <c r="E51" s="47" t="s">
        <v>40</v>
      </c>
      <c r="F51" s="47" t="s">
        <v>295</v>
      </c>
      <c r="G51" s="47" t="s">
        <v>295</v>
      </c>
      <c r="H51" s="47" t="s">
        <v>40</v>
      </c>
      <c r="I51" s="47" t="s">
        <v>40</v>
      </c>
      <c r="J51" s="47" t="s">
        <v>40</v>
      </c>
      <c r="K51" s="3" t="s">
        <v>295</v>
      </c>
      <c r="L51" s="48">
        <v>11.315789473684211</v>
      </c>
      <c r="M51" s="48">
        <v>12.452830188679245</v>
      </c>
      <c r="N51" s="48">
        <v>8.6666666666666661</v>
      </c>
      <c r="O51" s="4">
        <v>10</v>
      </c>
      <c r="P51" s="48">
        <v>15.6</v>
      </c>
      <c r="Q51" s="4">
        <v>4</v>
      </c>
      <c r="R51" s="4">
        <v>3</v>
      </c>
      <c r="S51" s="48">
        <v>10</v>
      </c>
      <c r="T51" s="48">
        <v>8</v>
      </c>
      <c r="U51" s="4">
        <v>5</v>
      </c>
      <c r="V51" s="50">
        <f t="shared" si="0"/>
        <v>88.035286329030129</v>
      </c>
      <c r="W51" s="51"/>
      <c r="X51" s="39" t="s">
        <v>295</v>
      </c>
      <c r="Y51" s="145"/>
      <c r="Z51" s="70">
        <f t="shared" si="1"/>
        <v>21.119496855345911</v>
      </c>
    </row>
    <row r="52" spans="1:26" ht="41.25" customHeight="1" x14ac:dyDescent="0.2">
      <c r="A52" s="46" t="s">
        <v>107</v>
      </c>
      <c r="B52" s="46" t="s">
        <v>143</v>
      </c>
      <c r="C52" s="47" t="s">
        <v>295</v>
      </c>
      <c r="D52" s="47" t="s">
        <v>295</v>
      </c>
      <c r="E52" s="47" t="s">
        <v>296</v>
      </c>
      <c r="F52" s="47" t="s">
        <v>295</v>
      </c>
      <c r="G52" s="47" t="s">
        <v>295</v>
      </c>
      <c r="H52" s="47" t="s">
        <v>40</v>
      </c>
      <c r="I52" s="47" t="s">
        <v>40</v>
      </c>
      <c r="J52" s="47" t="s">
        <v>40</v>
      </c>
      <c r="K52" s="3" t="s">
        <v>295</v>
      </c>
      <c r="L52" s="48">
        <v>11</v>
      </c>
      <c r="M52" s="48">
        <v>14.23076923076923</v>
      </c>
      <c r="N52" s="48">
        <v>9.3333333333333339</v>
      </c>
      <c r="O52" s="4">
        <v>10</v>
      </c>
      <c r="P52" s="48">
        <v>18</v>
      </c>
      <c r="Q52" s="4">
        <v>4</v>
      </c>
      <c r="R52" s="4">
        <v>0</v>
      </c>
      <c r="S52" s="48">
        <v>9.3333333333333339</v>
      </c>
      <c r="T52" s="48">
        <v>6.666666666666667</v>
      </c>
      <c r="U52" s="4">
        <v>5</v>
      </c>
      <c r="V52" s="50">
        <f t="shared" si="0"/>
        <v>87.564102564102569</v>
      </c>
      <c r="W52" s="51"/>
      <c r="X52" s="39" t="s">
        <v>295</v>
      </c>
      <c r="Y52" s="145"/>
      <c r="Z52" s="70">
        <f t="shared" si="1"/>
        <v>23.564102564102562</v>
      </c>
    </row>
    <row r="53" spans="1:26" ht="41.25" customHeight="1" x14ac:dyDescent="0.2">
      <c r="A53" s="46" t="s">
        <v>107</v>
      </c>
      <c r="B53" s="46" t="s">
        <v>144</v>
      </c>
      <c r="C53" s="47" t="s">
        <v>295</v>
      </c>
      <c r="D53" s="47" t="s">
        <v>295</v>
      </c>
      <c r="E53" s="47" t="s">
        <v>296</v>
      </c>
      <c r="F53" s="47" t="s">
        <v>295</v>
      </c>
      <c r="G53" s="47" t="s">
        <v>295</v>
      </c>
      <c r="H53" s="47" t="s">
        <v>40</v>
      </c>
      <c r="I53" s="47" t="s">
        <v>40</v>
      </c>
      <c r="J53" s="47" t="s">
        <v>40</v>
      </c>
      <c r="K53" s="3" t="s">
        <v>295</v>
      </c>
      <c r="L53" s="48">
        <v>9.6875</v>
      </c>
      <c r="M53" s="48">
        <v>13.4</v>
      </c>
      <c r="N53" s="48">
        <v>8</v>
      </c>
      <c r="O53" s="4">
        <v>10</v>
      </c>
      <c r="P53" s="48">
        <v>16.8</v>
      </c>
      <c r="Q53" s="4">
        <v>4</v>
      </c>
      <c r="R53" s="4">
        <v>0</v>
      </c>
      <c r="S53" s="48">
        <v>10</v>
      </c>
      <c r="T53" s="48">
        <v>9.3333333333333339</v>
      </c>
      <c r="U53" s="4">
        <v>5</v>
      </c>
      <c r="V53" s="50">
        <f t="shared" si="0"/>
        <v>86.220833333333331</v>
      </c>
      <c r="W53" s="51"/>
      <c r="X53" s="39" t="s">
        <v>295</v>
      </c>
      <c r="Y53" s="145"/>
      <c r="Z53" s="70">
        <f t="shared" si="1"/>
        <v>21.4</v>
      </c>
    </row>
    <row r="54" spans="1:26" ht="41.25" customHeight="1" x14ac:dyDescent="0.2">
      <c r="A54" s="46" t="s">
        <v>106</v>
      </c>
      <c r="B54" s="46" t="s">
        <v>146</v>
      </c>
      <c r="C54" s="47" t="s">
        <v>40</v>
      </c>
      <c r="D54" s="47" t="s">
        <v>40</v>
      </c>
      <c r="E54" s="47" t="s">
        <v>40</v>
      </c>
      <c r="F54" s="47" t="s">
        <v>295</v>
      </c>
      <c r="G54" s="47" t="s">
        <v>295</v>
      </c>
      <c r="H54" s="47" t="s">
        <v>40</v>
      </c>
      <c r="I54" s="47" t="s">
        <v>40</v>
      </c>
      <c r="J54" s="47" t="s">
        <v>40</v>
      </c>
      <c r="K54" s="3" t="s">
        <v>295</v>
      </c>
      <c r="L54" s="48">
        <v>13.75</v>
      </c>
      <c r="M54" s="48">
        <v>13.75</v>
      </c>
      <c r="N54" s="48">
        <v>9.3333333333333339</v>
      </c>
      <c r="O54" s="4">
        <v>10</v>
      </c>
      <c r="P54" s="48">
        <v>15.6</v>
      </c>
      <c r="Q54" s="4">
        <v>4</v>
      </c>
      <c r="R54" s="4">
        <v>0</v>
      </c>
      <c r="S54" s="48">
        <v>6</v>
      </c>
      <c r="T54" s="48">
        <v>8.6666666666666661</v>
      </c>
      <c r="U54" s="4">
        <v>5</v>
      </c>
      <c r="V54" s="50">
        <f>SUM(L54:U54)</f>
        <v>86.100000000000009</v>
      </c>
      <c r="W54" s="135" t="s">
        <v>298</v>
      </c>
      <c r="X54" s="39" t="s">
        <v>295</v>
      </c>
      <c r="Y54" s="145"/>
      <c r="Z54" s="70">
        <f t="shared" si="1"/>
        <v>23.083333333333336</v>
      </c>
    </row>
    <row r="55" spans="1:26" ht="41.25" customHeight="1" x14ac:dyDescent="0.2">
      <c r="A55" s="46" t="s">
        <v>108</v>
      </c>
      <c r="B55" s="46" t="s">
        <v>145</v>
      </c>
      <c r="C55" s="47" t="s">
        <v>40</v>
      </c>
      <c r="D55" s="47" t="s">
        <v>40</v>
      </c>
      <c r="E55" s="47" t="s">
        <v>40</v>
      </c>
      <c r="F55" s="47" t="s">
        <v>295</v>
      </c>
      <c r="G55" s="47" t="s">
        <v>295</v>
      </c>
      <c r="H55" s="47" t="s">
        <v>40</v>
      </c>
      <c r="I55" s="47" t="s">
        <v>40</v>
      </c>
      <c r="J55" s="47" t="s">
        <v>40</v>
      </c>
      <c r="K55" s="3" t="s">
        <v>295</v>
      </c>
      <c r="L55" s="48">
        <v>9.6666666666666661</v>
      </c>
      <c r="M55" s="48">
        <v>14</v>
      </c>
      <c r="N55" s="48">
        <v>8.6666666666666661</v>
      </c>
      <c r="O55" s="4">
        <v>10</v>
      </c>
      <c r="P55" s="48">
        <v>16.8</v>
      </c>
      <c r="Q55" s="4">
        <v>4</v>
      </c>
      <c r="R55" s="4">
        <v>0</v>
      </c>
      <c r="S55" s="48">
        <v>8.6666666666666661</v>
      </c>
      <c r="T55" s="48">
        <v>9.3333333333333339</v>
      </c>
      <c r="U55" s="4">
        <v>5</v>
      </c>
      <c r="V55" s="50">
        <f t="shared" si="0"/>
        <v>86.133333333333326</v>
      </c>
      <c r="W55" s="134"/>
      <c r="X55" s="39" t="s">
        <v>295</v>
      </c>
      <c r="Y55" s="145"/>
      <c r="Z55" s="70">
        <f t="shared" si="1"/>
        <v>22.666666666666664</v>
      </c>
    </row>
    <row r="56" spans="1:26" ht="41.25" customHeight="1" x14ac:dyDescent="0.2">
      <c r="A56" s="46" t="s">
        <v>105</v>
      </c>
      <c r="B56" s="46" t="s">
        <v>147</v>
      </c>
      <c r="C56" s="47" t="s">
        <v>40</v>
      </c>
      <c r="D56" s="47" t="s">
        <v>40</v>
      </c>
      <c r="E56" s="47" t="s">
        <v>40</v>
      </c>
      <c r="F56" s="47" t="s">
        <v>295</v>
      </c>
      <c r="G56" s="47" t="s">
        <v>295</v>
      </c>
      <c r="H56" s="47" t="s">
        <v>40</v>
      </c>
      <c r="I56" s="47" t="s">
        <v>40</v>
      </c>
      <c r="J56" s="47" t="s">
        <v>40</v>
      </c>
      <c r="K56" s="3" t="s">
        <v>295</v>
      </c>
      <c r="L56" s="48">
        <v>11.5</v>
      </c>
      <c r="M56" s="48">
        <v>13.636363636363637</v>
      </c>
      <c r="N56" s="48">
        <v>9.3333333333333339</v>
      </c>
      <c r="O56" s="4">
        <v>10</v>
      </c>
      <c r="P56" s="48">
        <v>13.2</v>
      </c>
      <c r="Q56" s="4">
        <v>4</v>
      </c>
      <c r="R56" s="4">
        <v>0</v>
      </c>
      <c r="S56" s="48">
        <v>9.3333333333333339</v>
      </c>
      <c r="T56" s="48">
        <v>10</v>
      </c>
      <c r="U56" s="4">
        <v>5</v>
      </c>
      <c r="V56" s="50">
        <f t="shared" si="0"/>
        <v>86.0030303030303</v>
      </c>
      <c r="W56" s="51"/>
      <c r="X56" s="39" t="s">
        <v>295</v>
      </c>
      <c r="Y56" s="145"/>
      <c r="Z56" s="70">
        <f t="shared" si="1"/>
        <v>22.969696969696969</v>
      </c>
    </row>
    <row r="57" spans="1:26" ht="41.25" customHeight="1" x14ac:dyDescent="0.2">
      <c r="A57" s="46" t="s">
        <v>107</v>
      </c>
      <c r="B57" s="46" t="s">
        <v>148</v>
      </c>
      <c r="C57" s="47" t="s">
        <v>295</v>
      </c>
      <c r="D57" s="47" t="s">
        <v>295</v>
      </c>
      <c r="E57" s="47" t="s">
        <v>296</v>
      </c>
      <c r="F57" s="47" t="s">
        <v>295</v>
      </c>
      <c r="G57" s="47" t="s">
        <v>295</v>
      </c>
      <c r="H57" s="47" t="s">
        <v>40</v>
      </c>
      <c r="I57" s="47" t="s">
        <v>40</v>
      </c>
      <c r="J57" s="47" t="s">
        <v>40</v>
      </c>
      <c r="K57" s="3" t="s">
        <v>295</v>
      </c>
      <c r="L57" s="48">
        <v>10.476190476190476</v>
      </c>
      <c r="M57" s="48">
        <v>14.444444444444445</v>
      </c>
      <c r="N57" s="48">
        <v>8.6666666666666661</v>
      </c>
      <c r="O57" s="4">
        <v>10</v>
      </c>
      <c r="P57" s="48">
        <v>18</v>
      </c>
      <c r="Q57" s="4">
        <v>4</v>
      </c>
      <c r="R57" s="4">
        <v>0</v>
      </c>
      <c r="S57" s="48">
        <v>9.3333333333333339</v>
      </c>
      <c r="T57" s="48">
        <v>6</v>
      </c>
      <c r="U57" s="4">
        <v>5</v>
      </c>
      <c r="V57" s="50">
        <f t="shared" si="0"/>
        <v>85.920634920634924</v>
      </c>
      <c r="W57" s="51"/>
      <c r="X57" s="39" t="s">
        <v>295</v>
      </c>
      <c r="Y57" s="145"/>
      <c r="Z57" s="70">
        <f t="shared" si="1"/>
        <v>23.111111111111111</v>
      </c>
    </row>
    <row r="58" spans="1:26" ht="41.25" customHeight="1" x14ac:dyDescent="0.2">
      <c r="A58" s="46" t="s">
        <v>109</v>
      </c>
      <c r="B58" s="46" t="s">
        <v>149</v>
      </c>
      <c r="C58" s="47" t="s">
        <v>40</v>
      </c>
      <c r="D58" s="47" t="s">
        <v>40</v>
      </c>
      <c r="E58" s="47" t="s">
        <v>40</v>
      </c>
      <c r="F58" s="47" t="s">
        <v>295</v>
      </c>
      <c r="G58" s="47" t="s">
        <v>295</v>
      </c>
      <c r="H58" s="47" t="s">
        <v>40</v>
      </c>
      <c r="I58" s="47" t="s">
        <v>40</v>
      </c>
      <c r="J58" s="47" t="s">
        <v>40</v>
      </c>
      <c r="K58" s="3" t="s">
        <v>295</v>
      </c>
      <c r="L58" s="48">
        <v>10.714285714285714</v>
      </c>
      <c r="M58" s="48">
        <v>12.352941176470589</v>
      </c>
      <c r="N58" s="48">
        <v>8.6666666666666661</v>
      </c>
      <c r="O58" s="4">
        <v>10</v>
      </c>
      <c r="P58" s="48">
        <v>16.8</v>
      </c>
      <c r="Q58" s="4">
        <v>4</v>
      </c>
      <c r="R58" s="4">
        <v>0</v>
      </c>
      <c r="S58" s="48">
        <v>9.3333333333333339</v>
      </c>
      <c r="T58" s="48">
        <v>8.6666666666666661</v>
      </c>
      <c r="U58" s="4">
        <v>5</v>
      </c>
      <c r="V58" s="50">
        <f t="shared" si="0"/>
        <v>85.533893557422971</v>
      </c>
      <c r="W58" s="51"/>
      <c r="X58" s="39" t="s">
        <v>295</v>
      </c>
      <c r="Y58" s="145"/>
      <c r="Z58" s="70">
        <f t="shared" si="1"/>
        <v>21.019607843137255</v>
      </c>
    </row>
    <row r="59" spans="1:26" ht="41.25" customHeight="1" x14ac:dyDescent="0.2">
      <c r="A59" s="46" t="s">
        <v>107</v>
      </c>
      <c r="B59" s="46" t="s">
        <v>150</v>
      </c>
      <c r="C59" s="47" t="s">
        <v>295</v>
      </c>
      <c r="D59" s="47" t="s">
        <v>295</v>
      </c>
      <c r="E59" s="47" t="s">
        <v>295</v>
      </c>
      <c r="F59" s="47" t="s">
        <v>295</v>
      </c>
      <c r="G59" s="47" t="s">
        <v>295</v>
      </c>
      <c r="H59" s="47" t="s">
        <v>40</v>
      </c>
      <c r="I59" s="47" t="s">
        <v>40</v>
      </c>
      <c r="J59" s="47" t="s">
        <v>40</v>
      </c>
      <c r="K59" s="3" t="s">
        <v>295</v>
      </c>
      <c r="L59" s="48">
        <v>15</v>
      </c>
      <c r="M59" s="48">
        <v>13.75</v>
      </c>
      <c r="N59" s="48">
        <v>9.3333333333333339</v>
      </c>
      <c r="O59" s="4">
        <v>10</v>
      </c>
      <c r="P59" s="48">
        <v>12</v>
      </c>
      <c r="Q59" s="4">
        <v>4</v>
      </c>
      <c r="R59" s="4">
        <v>0</v>
      </c>
      <c r="S59" s="48">
        <v>8.6666666666666661</v>
      </c>
      <c r="T59" s="48">
        <v>7.333333333333333</v>
      </c>
      <c r="U59" s="4">
        <v>5</v>
      </c>
      <c r="V59" s="50">
        <f t="shared" si="0"/>
        <v>85.083333333333343</v>
      </c>
      <c r="W59" s="51"/>
      <c r="X59" s="39" t="s">
        <v>295</v>
      </c>
      <c r="Y59" s="145"/>
      <c r="Z59" s="70">
        <f t="shared" si="1"/>
        <v>23.083333333333336</v>
      </c>
    </row>
    <row r="60" spans="1:26" ht="41.25" customHeight="1" x14ac:dyDescent="0.2">
      <c r="A60" s="46" t="s">
        <v>107</v>
      </c>
      <c r="B60" s="46" t="s">
        <v>153</v>
      </c>
      <c r="C60" s="47" t="s">
        <v>295</v>
      </c>
      <c r="D60" s="47" t="s">
        <v>295</v>
      </c>
      <c r="E60" s="47" t="s">
        <v>296</v>
      </c>
      <c r="F60" s="47" t="s">
        <v>295</v>
      </c>
      <c r="G60" s="47" t="s">
        <v>295</v>
      </c>
      <c r="H60" s="47" t="s">
        <v>40</v>
      </c>
      <c r="I60" s="47" t="s">
        <v>40</v>
      </c>
      <c r="J60" s="47" t="s">
        <v>40</v>
      </c>
      <c r="K60" s="3" t="s">
        <v>295</v>
      </c>
      <c r="L60" s="48">
        <v>8.75</v>
      </c>
      <c r="M60" s="48">
        <v>14.285714285714286</v>
      </c>
      <c r="N60" s="48">
        <v>8</v>
      </c>
      <c r="O60" s="4">
        <v>10</v>
      </c>
      <c r="P60" s="48">
        <v>14.4</v>
      </c>
      <c r="Q60" s="4">
        <v>4</v>
      </c>
      <c r="R60" s="4">
        <v>3</v>
      </c>
      <c r="S60" s="48">
        <v>9.3333333333333339</v>
      </c>
      <c r="T60" s="48">
        <v>8</v>
      </c>
      <c r="U60" s="4">
        <v>5</v>
      </c>
      <c r="V60" s="50">
        <f>SUM(L60:U60)</f>
        <v>84.769047619047612</v>
      </c>
      <c r="W60" s="135" t="s">
        <v>298</v>
      </c>
      <c r="X60" s="39" t="s">
        <v>295</v>
      </c>
      <c r="Y60" s="145"/>
      <c r="Z60" s="70">
        <f t="shared" si="1"/>
        <v>22.285714285714285</v>
      </c>
    </row>
    <row r="61" spans="1:26" ht="41.25" customHeight="1" x14ac:dyDescent="0.2">
      <c r="A61" s="46" t="s">
        <v>106</v>
      </c>
      <c r="B61" s="46" t="s">
        <v>151</v>
      </c>
      <c r="C61" s="47" t="s">
        <v>40</v>
      </c>
      <c r="D61" s="47" t="s">
        <v>40</v>
      </c>
      <c r="E61" s="47" t="s">
        <v>40</v>
      </c>
      <c r="F61" s="47" t="s">
        <v>295</v>
      </c>
      <c r="G61" s="47" t="s">
        <v>295</v>
      </c>
      <c r="H61" s="47" t="s">
        <v>40</v>
      </c>
      <c r="I61" s="47" t="s">
        <v>40</v>
      </c>
      <c r="J61" s="47" t="s">
        <v>40</v>
      </c>
      <c r="K61" s="3" t="s">
        <v>295</v>
      </c>
      <c r="L61" s="48">
        <v>15</v>
      </c>
      <c r="M61" s="48">
        <v>13.235294117647058</v>
      </c>
      <c r="N61" s="48">
        <v>8</v>
      </c>
      <c r="O61" s="4">
        <v>10</v>
      </c>
      <c r="P61" s="48">
        <v>15.6</v>
      </c>
      <c r="Q61" s="4">
        <v>4</v>
      </c>
      <c r="R61" s="4">
        <v>0</v>
      </c>
      <c r="S61" s="48">
        <v>6.666666666666667</v>
      </c>
      <c r="T61" s="48">
        <v>7.333333333333333</v>
      </c>
      <c r="U61" s="4">
        <v>5</v>
      </c>
      <c r="V61" s="50">
        <f t="shared" si="0"/>
        <v>84.835294117647067</v>
      </c>
      <c r="W61" s="133"/>
      <c r="X61" s="39" t="s">
        <v>295</v>
      </c>
      <c r="Y61" s="145"/>
      <c r="Z61" s="70">
        <f t="shared" si="1"/>
        <v>21.235294117647058</v>
      </c>
    </row>
    <row r="62" spans="1:26" ht="41.25" customHeight="1" x14ac:dyDescent="0.2">
      <c r="A62" s="46" t="s">
        <v>110</v>
      </c>
      <c r="B62" s="46" t="s">
        <v>152</v>
      </c>
      <c r="C62" s="47" t="s">
        <v>40</v>
      </c>
      <c r="D62" s="47" t="s">
        <v>40</v>
      </c>
      <c r="E62" s="47" t="s">
        <v>40</v>
      </c>
      <c r="F62" s="47" t="s">
        <v>295</v>
      </c>
      <c r="G62" s="47" t="s">
        <v>295</v>
      </c>
      <c r="H62" s="47" t="s">
        <v>40</v>
      </c>
      <c r="I62" s="47" t="s">
        <v>40</v>
      </c>
      <c r="J62" s="47" t="s">
        <v>40</v>
      </c>
      <c r="K62" s="3" t="s">
        <v>295</v>
      </c>
      <c r="L62" s="48">
        <v>15</v>
      </c>
      <c r="M62" s="48">
        <v>13.75</v>
      </c>
      <c r="N62" s="48">
        <v>6.666666666666667</v>
      </c>
      <c r="O62" s="4">
        <v>10</v>
      </c>
      <c r="P62" s="48">
        <v>14.4</v>
      </c>
      <c r="Q62" s="4">
        <v>4</v>
      </c>
      <c r="R62" s="4">
        <v>0</v>
      </c>
      <c r="S62" s="48">
        <v>8</v>
      </c>
      <c r="T62" s="48">
        <v>8</v>
      </c>
      <c r="U62" s="4">
        <v>5</v>
      </c>
      <c r="V62" s="50">
        <f t="shared" si="0"/>
        <v>84.816666666666663</v>
      </c>
      <c r="W62" s="134"/>
      <c r="X62" s="39" t="s">
        <v>295</v>
      </c>
      <c r="Y62" s="145"/>
      <c r="Z62" s="70">
        <f t="shared" si="1"/>
        <v>20.416666666666668</v>
      </c>
    </row>
    <row r="63" spans="1:26" ht="41.25" customHeight="1" x14ac:dyDescent="0.2">
      <c r="A63" s="46" t="s">
        <v>106</v>
      </c>
      <c r="B63" s="46" t="s">
        <v>154</v>
      </c>
      <c r="C63" s="47" t="s">
        <v>40</v>
      </c>
      <c r="D63" s="47" t="s">
        <v>40</v>
      </c>
      <c r="E63" s="47" t="s">
        <v>40</v>
      </c>
      <c r="F63" s="47" t="s">
        <v>295</v>
      </c>
      <c r="G63" s="47" t="s">
        <v>295</v>
      </c>
      <c r="H63" s="47" t="s">
        <v>40</v>
      </c>
      <c r="I63" s="47" t="s">
        <v>40</v>
      </c>
      <c r="J63" s="47" t="s">
        <v>40</v>
      </c>
      <c r="K63" s="3" t="s">
        <v>295</v>
      </c>
      <c r="L63" s="48">
        <v>15</v>
      </c>
      <c r="M63" s="48">
        <v>12.666666666666666</v>
      </c>
      <c r="N63" s="48">
        <v>8.6666666666666661</v>
      </c>
      <c r="O63" s="4">
        <v>10</v>
      </c>
      <c r="P63" s="48">
        <v>15.6</v>
      </c>
      <c r="Q63" s="4">
        <v>4</v>
      </c>
      <c r="R63" s="4">
        <v>0</v>
      </c>
      <c r="S63" s="48">
        <v>4.666666666666667</v>
      </c>
      <c r="T63" s="48">
        <v>8.6666666666666661</v>
      </c>
      <c r="U63" s="4">
        <v>5</v>
      </c>
      <c r="V63" s="50">
        <f t="shared" si="0"/>
        <v>84.26666666666668</v>
      </c>
      <c r="W63" s="51"/>
      <c r="X63" s="39" t="s">
        <v>295</v>
      </c>
      <c r="Y63" s="145"/>
      <c r="Z63" s="70">
        <f t="shared" si="1"/>
        <v>21.333333333333332</v>
      </c>
    </row>
    <row r="64" spans="1:26" ht="41.25" customHeight="1" x14ac:dyDescent="0.2">
      <c r="A64" s="46" t="s">
        <v>107</v>
      </c>
      <c r="B64" s="46" t="s">
        <v>155</v>
      </c>
      <c r="C64" s="47" t="s">
        <v>295</v>
      </c>
      <c r="D64" s="47" t="s">
        <v>295</v>
      </c>
      <c r="E64" s="47" t="s">
        <v>296</v>
      </c>
      <c r="F64" s="47" t="s">
        <v>295</v>
      </c>
      <c r="G64" s="47" t="s">
        <v>295</v>
      </c>
      <c r="H64" s="47" t="s">
        <v>40</v>
      </c>
      <c r="I64" s="47" t="s">
        <v>40</v>
      </c>
      <c r="J64" s="47" t="s">
        <v>40</v>
      </c>
      <c r="K64" s="3" t="s">
        <v>295</v>
      </c>
      <c r="L64" s="48">
        <v>12.5</v>
      </c>
      <c r="M64" s="48">
        <v>15</v>
      </c>
      <c r="N64" s="48">
        <v>8.6666666666666661</v>
      </c>
      <c r="O64" s="4">
        <v>10</v>
      </c>
      <c r="P64" s="48">
        <v>14.4</v>
      </c>
      <c r="Q64" s="4">
        <v>4</v>
      </c>
      <c r="R64" s="4">
        <v>0</v>
      </c>
      <c r="S64" s="48">
        <v>8</v>
      </c>
      <c r="T64" s="48">
        <v>6.666666666666667</v>
      </c>
      <c r="U64" s="4">
        <v>5</v>
      </c>
      <c r="V64" s="50">
        <f t="shared" si="0"/>
        <v>84.233333333333334</v>
      </c>
      <c r="W64" s="135" t="s">
        <v>298</v>
      </c>
      <c r="X64" s="39" t="s">
        <v>295</v>
      </c>
      <c r="Y64" s="145"/>
      <c r="Z64" s="70">
        <f t="shared" si="1"/>
        <v>23.666666666666664</v>
      </c>
    </row>
    <row r="65" spans="1:26" ht="41.25" customHeight="1" x14ac:dyDescent="0.2">
      <c r="A65" s="46" t="s">
        <v>107</v>
      </c>
      <c r="B65" s="46" t="s">
        <v>156</v>
      </c>
      <c r="C65" s="47" t="s">
        <v>295</v>
      </c>
      <c r="D65" s="47" t="s">
        <v>295</v>
      </c>
      <c r="E65" s="47" t="s">
        <v>296</v>
      </c>
      <c r="F65" s="47" t="s">
        <v>295</v>
      </c>
      <c r="G65" s="47" t="s">
        <v>295</v>
      </c>
      <c r="H65" s="47" t="s">
        <v>40</v>
      </c>
      <c r="I65" s="47" t="s">
        <v>40</v>
      </c>
      <c r="J65" s="47" t="s">
        <v>40</v>
      </c>
      <c r="K65" s="3" t="s">
        <v>295</v>
      </c>
      <c r="L65" s="48">
        <v>11</v>
      </c>
      <c r="M65" s="48">
        <v>13.75</v>
      </c>
      <c r="N65" s="48">
        <v>8.6666666666666661</v>
      </c>
      <c r="O65" s="4">
        <v>10</v>
      </c>
      <c r="P65" s="48">
        <v>14.4</v>
      </c>
      <c r="Q65" s="4">
        <v>4</v>
      </c>
      <c r="R65" s="4">
        <v>0</v>
      </c>
      <c r="S65" s="48">
        <v>9.3333333333333339</v>
      </c>
      <c r="T65" s="48">
        <v>8</v>
      </c>
      <c r="U65" s="4">
        <v>5</v>
      </c>
      <c r="V65" s="50">
        <f t="shared" si="0"/>
        <v>84.149999999999991</v>
      </c>
      <c r="W65" s="134"/>
      <c r="X65" s="39" t="s">
        <v>295</v>
      </c>
      <c r="Y65" s="145"/>
      <c r="Z65" s="70">
        <f t="shared" si="1"/>
        <v>22.416666666666664</v>
      </c>
    </row>
    <row r="66" spans="1:26" ht="41.25" customHeight="1" x14ac:dyDescent="0.2">
      <c r="A66" s="46" t="s">
        <v>105</v>
      </c>
      <c r="B66" s="46" t="s">
        <v>157</v>
      </c>
      <c r="C66" s="47" t="s">
        <v>40</v>
      </c>
      <c r="D66" s="47" t="s">
        <v>40</v>
      </c>
      <c r="E66" s="47" t="s">
        <v>40</v>
      </c>
      <c r="F66" s="47" t="s">
        <v>295</v>
      </c>
      <c r="G66" s="47" t="s">
        <v>295</v>
      </c>
      <c r="H66" s="47" t="s">
        <v>40</v>
      </c>
      <c r="I66" s="47" t="s">
        <v>40</v>
      </c>
      <c r="J66" s="47" t="s">
        <v>40</v>
      </c>
      <c r="K66" s="3" t="s">
        <v>295</v>
      </c>
      <c r="L66" s="48">
        <v>12.142857142857142</v>
      </c>
      <c r="M66" s="48">
        <v>12.307692307692308</v>
      </c>
      <c r="N66" s="48">
        <v>8</v>
      </c>
      <c r="O66" s="4">
        <v>10</v>
      </c>
      <c r="P66" s="48">
        <v>16.8</v>
      </c>
      <c r="Q66" s="4">
        <v>4</v>
      </c>
      <c r="R66" s="4">
        <v>0</v>
      </c>
      <c r="S66" s="48">
        <v>6.666666666666667</v>
      </c>
      <c r="T66" s="48">
        <v>8.6666666666666661</v>
      </c>
      <c r="U66" s="4">
        <v>5</v>
      </c>
      <c r="V66" s="50">
        <f t="shared" si="0"/>
        <v>83.5838827838828</v>
      </c>
      <c r="W66" s="51"/>
      <c r="X66" s="39" t="s">
        <v>295</v>
      </c>
      <c r="Y66" s="145"/>
      <c r="Z66" s="70">
        <f t="shared" si="1"/>
        <v>20.307692307692307</v>
      </c>
    </row>
    <row r="67" spans="1:26" ht="41.25" customHeight="1" x14ac:dyDescent="0.2">
      <c r="A67" s="46" t="s">
        <v>107</v>
      </c>
      <c r="B67" s="46" t="s">
        <v>158</v>
      </c>
      <c r="C67" s="47" t="s">
        <v>295</v>
      </c>
      <c r="D67" s="47" t="s">
        <v>295</v>
      </c>
      <c r="E67" s="47" t="s">
        <v>296</v>
      </c>
      <c r="F67" s="47" t="s">
        <v>295</v>
      </c>
      <c r="G67" s="47" t="s">
        <v>295</v>
      </c>
      <c r="H67" s="47" t="s">
        <v>40</v>
      </c>
      <c r="I67" s="47" t="s">
        <v>40</v>
      </c>
      <c r="J67" s="47" t="s">
        <v>40</v>
      </c>
      <c r="K67" s="3" t="s">
        <v>295</v>
      </c>
      <c r="L67" s="48">
        <v>15</v>
      </c>
      <c r="M67" s="48">
        <v>12.142857142857142</v>
      </c>
      <c r="N67" s="48">
        <v>8</v>
      </c>
      <c r="O67" s="4">
        <v>10</v>
      </c>
      <c r="P67" s="48">
        <v>13.2</v>
      </c>
      <c r="Q67" s="4">
        <v>4</v>
      </c>
      <c r="R67" s="4">
        <v>0</v>
      </c>
      <c r="S67" s="48">
        <v>8</v>
      </c>
      <c r="T67" s="48">
        <v>8</v>
      </c>
      <c r="U67" s="4">
        <v>5</v>
      </c>
      <c r="V67" s="50">
        <f t="shared" si="0"/>
        <v>83.342857142857142</v>
      </c>
      <c r="W67" s="51"/>
      <c r="X67" s="39" t="s">
        <v>295</v>
      </c>
      <c r="Y67" s="145"/>
      <c r="Z67" s="70">
        <f t="shared" si="1"/>
        <v>20.142857142857142</v>
      </c>
    </row>
    <row r="68" spans="1:26" ht="41.25" customHeight="1" x14ac:dyDescent="0.2">
      <c r="A68" s="46" t="s">
        <v>106</v>
      </c>
      <c r="B68" s="46" t="s">
        <v>160</v>
      </c>
      <c r="C68" s="47" t="s">
        <v>40</v>
      </c>
      <c r="D68" s="47" t="s">
        <v>40</v>
      </c>
      <c r="E68" s="47" t="s">
        <v>40</v>
      </c>
      <c r="F68" s="47" t="s">
        <v>295</v>
      </c>
      <c r="G68" s="47" t="s">
        <v>295</v>
      </c>
      <c r="H68" s="47" t="s">
        <v>40</v>
      </c>
      <c r="I68" s="47" t="s">
        <v>40</v>
      </c>
      <c r="J68" s="47" t="s">
        <v>40</v>
      </c>
      <c r="K68" s="3" t="s">
        <v>295</v>
      </c>
      <c r="L68" s="48">
        <v>11.666666666666666</v>
      </c>
      <c r="M68" s="48">
        <v>13.916666666666666</v>
      </c>
      <c r="N68" s="48">
        <v>8.6666666666666661</v>
      </c>
      <c r="O68" s="4">
        <v>10</v>
      </c>
      <c r="P68" s="48">
        <v>14.4</v>
      </c>
      <c r="Q68" s="4">
        <v>4</v>
      </c>
      <c r="R68" s="4">
        <v>0</v>
      </c>
      <c r="S68" s="48">
        <v>8</v>
      </c>
      <c r="T68" s="48">
        <v>7.333333333333333</v>
      </c>
      <c r="U68" s="4">
        <v>5</v>
      </c>
      <c r="V68" s="50">
        <f>SUM(L68:U68)</f>
        <v>82.983333333333334</v>
      </c>
      <c r="W68" s="135" t="s">
        <v>298</v>
      </c>
      <c r="X68" s="39" t="s">
        <v>295</v>
      </c>
      <c r="Y68" s="145"/>
      <c r="Z68" s="70">
        <f t="shared" si="1"/>
        <v>22.583333333333332</v>
      </c>
    </row>
    <row r="69" spans="1:26" ht="41.25" customHeight="1" x14ac:dyDescent="0.2">
      <c r="A69" s="46" t="s">
        <v>107</v>
      </c>
      <c r="B69" s="46" t="s">
        <v>159</v>
      </c>
      <c r="C69" s="47" t="s">
        <v>295</v>
      </c>
      <c r="D69" s="47" t="s">
        <v>295</v>
      </c>
      <c r="E69" s="47" t="s">
        <v>296</v>
      </c>
      <c r="F69" s="47" t="s">
        <v>295</v>
      </c>
      <c r="G69" s="47" t="s">
        <v>295</v>
      </c>
      <c r="H69" s="47" t="s">
        <v>40</v>
      </c>
      <c r="I69" s="47" t="s">
        <v>40</v>
      </c>
      <c r="J69" s="47" t="s">
        <v>40</v>
      </c>
      <c r="K69" s="3" t="s">
        <v>295</v>
      </c>
      <c r="L69" s="48">
        <v>10.357142857142858</v>
      </c>
      <c r="M69" s="48">
        <v>13.157894736842104</v>
      </c>
      <c r="N69" s="48">
        <v>9.3333333333333339</v>
      </c>
      <c r="O69" s="4">
        <v>10</v>
      </c>
      <c r="P69" s="48">
        <v>13.2</v>
      </c>
      <c r="Q69" s="4">
        <v>4</v>
      </c>
      <c r="R69" s="4">
        <v>0</v>
      </c>
      <c r="S69" s="48">
        <v>9.3333333333333339</v>
      </c>
      <c r="T69" s="48">
        <v>8.6666666666666661</v>
      </c>
      <c r="U69" s="4">
        <v>5</v>
      </c>
      <c r="V69" s="50">
        <f t="shared" si="0"/>
        <v>83.048370927318302</v>
      </c>
      <c r="W69" s="134"/>
      <c r="X69" s="39" t="s">
        <v>295</v>
      </c>
      <c r="Y69" s="145"/>
      <c r="Z69" s="70">
        <f t="shared" si="1"/>
        <v>22.491228070175438</v>
      </c>
    </row>
    <row r="70" spans="1:26" ht="41.25" customHeight="1" x14ac:dyDescent="0.2">
      <c r="A70" s="46" t="s">
        <v>106</v>
      </c>
      <c r="B70" s="46" t="s">
        <v>161</v>
      </c>
      <c r="C70" s="47" t="s">
        <v>40</v>
      </c>
      <c r="D70" s="47" t="s">
        <v>40</v>
      </c>
      <c r="E70" s="47" t="s">
        <v>295</v>
      </c>
      <c r="F70" s="47" t="s">
        <v>295</v>
      </c>
      <c r="G70" s="47" t="s">
        <v>295</v>
      </c>
      <c r="H70" s="47" t="s">
        <v>40</v>
      </c>
      <c r="I70" s="47" t="s">
        <v>40</v>
      </c>
      <c r="J70" s="47" t="s">
        <v>40</v>
      </c>
      <c r="K70" s="3" t="s">
        <v>295</v>
      </c>
      <c r="L70" s="48">
        <v>12.777777777777779</v>
      </c>
      <c r="M70" s="48">
        <v>12.5</v>
      </c>
      <c r="N70" s="48">
        <v>7.333333333333333</v>
      </c>
      <c r="O70" s="4">
        <v>10</v>
      </c>
      <c r="P70" s="48">
        <v>13.2</v>
      </c>
      <c r="Q70" s="4">
        <v>4</v>
      </c>
      <c r="R70" s="4">
        <v>0</v>
      </c>
      <c r="S70" s="48">
        <v>8.6666666666666661</v>
      </c>
      <c r="T70" s="48">
        <v>9.3333333333333339</v>
      </c>
      <c r="U70" s="4">
        <v>5</v>
      </c>
      <c r="V70" s="50">
        <f t="shared" si="0"/>
        <v>82.811111111111117</v>
      </c>
      <c r="W70" s="51"/>
      <c r="X70" s="39" t="s">
        <v>295</v>
      </c>
      <c r="Y70" s="145"/>
      <c r="Z70" s="70">
        <f t="shared" si="1"/>
        <v>19.833333333333332</v>
      </c>
    </row>
    <row r="71" spans="1:26" ht="41.25" customHeight="1" x14ac:dyDescent="0.2">
      <c r="A71" s="46" t="s">
        <v>107</v>
      </c>
      <c r="B71" s="46" t="s">
        <v>162</v>
      </c>
      <c r="C71" s="47" t="s">
        <v>295</v>
      </c>
      <c r="D71" s="47" t="s">
        <v>295</v>
      </c>
      <c r="E71" s="47" t="s">
        <v>296</v>
      </c>
      <c r="F71" s="47" t="s">
        <v>295</v>
      </c>
      <c r="G71" s="47" t="s">
        <v>295</v>
      </c>
      <c r="H71" s="47" t="s">
        <v>40</v>
      </c>
      <c r="I71" s="47" t="s">
        <v>40</v>
      </c>
      <c r="J71" s="47" t="s">
        <v>40</v>
      </c>
      <c r="K71" s="3" t="s">
        <v>295</v>
      </c>
      <c r="L71" s="48">
        <v>8.3333333333333339</v>
      </c>
      <c r="M71" s="48">
        <v>12</v>
      </c>
      <c r="N71" s="48">
        <v>8</v>
      </c>
      <c r="O71" s="4">
        <v>10</v>
      </c>
      <c r="P71" s="48">
        <v>15.6</v>
      </c>
      <c r="Q71" s="4">
        <v>4</v>
      </c>
      <c r="R71" s="4">
        <v>3</v>
      </c>
      <c r="S71" s="48">
        <v>8.6666666666666661</v>
      </c>
      <c r="T71" s="48">
        <v>8</v>
      </c>
      <c r="U71" s="4">
        <v>5</v>
      </c>
      <c r="V71" s="50">
        <f t="shared" si="0"/>
        <v>82.600000000000009</v>
      </c>
      <c r="W71" s="51"/>
      <c r="X71" s="39" t="s">
        <v>295</v>
      </c>
      <c r="Y71" s="145"/>
      <c r="Z71" s="70">
        <f t="shared" si="1"/>
        <v>20</v>
      </c>
    </row>
    <row r="72" spans="1:26" ht="41.25" customHeight="1" x14ac:dyDescent="0.2">
      <c r="A72" s="46" t="s">
        <v>108</v>
      </c>
      <c r="B72" s="46" t="s">
        <v>163</v>
      </c>
      <c r="C72" s="47" t="s">
        <v>40</v>
      </c>
      <c r="D72" s="47" t="s">
        <v>40</v>
      </c>
      <c r="E72" s="47" t="s">
        <v>40</v>
      </c>
      <c r="F72" s="47" t="s">
        <v>295</v>
      </c>
      <c r="G72" s="47" t="s">
        <v>295</v>
      </c>
      <c r="H72" s="47" t="s">
        <v>40</v>
      </c>
      <c r="I72" s="47" t="s">
        <v>40</v>
      </c>
      <c r="J72" s="47" t="s">
        <v>40</v>
      </c>
      <c r="K72" s="3" t="s">
        <v>295</v>
      </c>
      <c r="L72" s="48">
        <v>15</v>
      </c>
      <c r="M72" s="48">
        <v>11.666666666666666</v>
      </c>
      <c r="N72" s="48">
        <v>7.333333333333333</v>
      </c>
      <c r="O72" s="4">
        <v>10</v>
      </c>
      <c r="P72" s="48">
        <v>12</v>
      </c>
      <c r="Q72" s="4">
        <v>4</v>
      </c>
      <c r="R72" s="4">
        <v>0</v>
      </c>
      <c r="S72" s="48">
        <v>8</v>
      </c>
      <c r="T72" s="48">
        <v>9.3333333333333339</v>
      </c>
      <c r="U72" s="4">
        <v>5</v>
      </c>
      <c r="V72" s="50">
        <f t="shared" si="0"/>
        <v>82.333333333333329</v>
      </c>
      <c r="W72" s="51"/>
      <c r="X72" s="39" t="s">
        <v>295</v>
      </c>
      <c r="Y72" s="145"/>
      <c r="Z72" s="70">
        <f t="shared" si="1"/>
        <v>19</v>
      </c>
    </row>
    <row r="73" spans="1:26" ht="41.25" customHeight="1" x14ac:dyDescent="0.2">
      <c r="A73" s="46" t="s">
        <v>105</v>
      </c>
      <c r="B73" s="46" t="s">
        <v>164</v>
      </c>
      <c r="C73" s="47" t="s">
        <v>40</v>
      </c>
      <c r="D73" s="47" t="s">
        <v>40</v>
      </c>
      <c r="E73" s="47" t="s">
        <v>40</v>
      </c>
      <c r="F73" s="47" t="s">
        <v>295</v>
      </c>
      <c r="G73" s="47" t="s">
        <v>295</v>
      </c>
      <c r="H73" s="47" t="s">
        <v>40</v>
      </c>
      <c r="I73" s="47" t="s">
        <v>40</v>
      </c>
      <c r="J73" s="47" t="s">
        <v>40</v>
      </c>
      <c r="K73" s="3" t="s">
        <v>295</v>
      </c>
      <c r="L73" s="48">
        <v>10.869565217391305</v>
      </c>
      <c r="M73" s="48">
        <v>12.553191489361701</v>
      </c>
      <c r="N73" s="48">
        <v>9.3333333333333339</v>
      </c>
      <c r="O73" s="4">
        <v>10</v>
      </c>
      <c r="P73" s="48">
        <v>16.8</v>
      </c>
      <c r="Q73" s="4">
        <v>4</v>
      </c>
      <c r="R73" s="4">
        <v>0</v>
      </c>
      <c r="S73" s="48">
        <v>9.3333333333333339</v>
      </c>
      <c r="T73" s="48">
        <v>9.3333333333333339</v>
      </c>
      <c r="U73" s="4">
        <v>5</v>
      </c>
      <c r="V73" s="50">
        <f t="shared" si="0"/>
        <v>87.222756706753003</v>
      </c>
      <c r="W73" s="51"/>
      <c r="X73" s="39" t="s">
        <v>295</v>
      </c>
      <c r="Y73" s="145"/>
      <c r="Z73" s="70">
        <f t="shared" si="1"/>
        <v>21.886524822695037</v>
      </c>
    </row>
    <row r="74" spans="1:26" ht="41.25" customHeight="1" x14ac:dyDescent="0.2">
      <c r="A74" s="46" t="s">
        <v>107</v>
      </c>
      <c r="B74" s="46" t="s">
        <v>165</v>
      </c>
      <c r="C74" s="47" t="s">
        <v>295</v>
      </c>
      <c r="D74" s="47" t="s">
        <v>295</v>
      </c>
      <c r="E74" s="47" t="s">
        <v>296</v>
      </c>
      <c r="F74" s="47" t="s">
        <v>295</v>
      </c>
      <c r="G74" s="47" t="s">
        <v>295</v>
      </c>
      <c r="H74" s="47" t="s">
        <v>40</v>
      </c>
      <c r="I74" s="47" t="s">
        <v>40</v>
      </c>
      <c r="J74" s="47" t="s">
        <v>40</v>
      </c>
      <c r="K74" s="3" t="s">
        <v>295</v>
      </c>
      <c r="L74" s="48">
        <v>12.5</v>
      </c>
      <c r="M74" s="48">
        <v>12.272727272727273</v>
      </c>
      <c r="N74" s="48">
        <v>6.666666666666667</v>
      </c>
      <c r="O74" s="4">
        <v>10</v>
      </c>
      <c r="P74" s="48">
        <v>12</v>
      </c>
      <c r="Q74" s="4">
        <v>4</v>
      </c>
      <c r="R74" s="4">
        <v>3</v>
      </c>
      <c r="S74" s="48">
        <v>8</v>
      </c>
      <c r="T74" s="48">
        <v>8.6666666666666661</v>
      </c>
      <c r="U74" s="4">
        <v>5</v>
      </c>
      <c r="V74" s="50">
        <f t="shared" si="0"/>
        <v>82.106060606060609</v>
      </c>
      <c r="W74" s="51"/>
      <c r="X74" s="39" t="s">
        <v>295</v>
      </c>
      <c r="Y74" s="145"/>
      <c r="Z74" s="70">
        <f t="shared" si="1"/>
        <v>18.939393939393941</v>
      </c>
    </row>
    <row r="75" spans="1:26" ht="41.25" customHeight="1" x14ac:dyDescent="0.2">
      <c r="A75" s="46" t="s">
        <v>108</v>
      </c>
      <c r="B75" s="46" t="s">
        <v>166</v>
      </c>
      <c r="C75" s="47" t="s">
        <v>40</v>
      </c>
      <c r="D75" s="47" t="s">
        <v>40</v>
      </c>
      <c r="E75" s="47" t="s">
        <v>40</v>
      </c>
      <c r="F75" s="47" t="s">
        <v>295</v>
      </c>
      <c r="G75" s="47" t="s">
        <v>295</v>
      </c>
      <c r="H75" s="47" t="s">
        <v>40</v>
      </c>
      <c r="I75" s="47" t="s">
        <v>40</v>
      </c>
      <c r="J75" s="47" t="s">
        <v>40</v>
      </c>
      <c r="K75" s="3" t="s">
        <v>295</v>
      </c>
      <c r="L75" s="48">
        <v>10.833333333333334</v>
      </c>
      <c r="M75" s="48">
        <v>13.75</v>
      </c>
      <c r="N75" s="48">
        <v>8</v>
      </c>
      <c r="O75" s="4">
        <v>10</v>
      </c>
      <c r="P75" s="48">
        <v>14.4</v>
      </c>
      <c r="Q75" s="4">
        <v>4</v>
      </c>
      <c r="R75" s="4">
        <v>0</v>
      </c>
      <c r="S75" s="48">
        <v>7.333333333333333</v>
      </c>
      <c r="T75" s="48">
        <v>8</v>
      </c>
      <c r="U75" s="4">
        <v>5</v>
      </c>
      <c r="V75" s="50">
        <f t="shared" si="0"/>
        <v>81.316666666666663</v>
      </c>
      <c r="W75" s="51"/>
      <c r="X75" s="39" t="s">
        <v>295</v>
      </c>
      <c r="Y75" s="145"/>
      <c r="Z75" s="70">
        <f t="shared" si="1"/>
        <v>21.75</v>
      </c>
    </row>
    <row r="76" spans="1:26" ht="41.25" customHeight="1" x14ac:dyDescent="0.2">
      <c r="A76" s="46" t="s">
        <v>107</v>
      </c>
      <c r="B76" s="46" t="s">
        <v>167</v>
      </c>
      <c r="C76" s="47" t="s">
        <v>295</v>
      </c>
      <c r="D76" s="47" t="s">
        <v>295</v>
      </c>
      <c r="E76" s="47" t="s">
        <v>296</v>
      </c>
      <c r="F76" s="47" t="s">
        <v>295</v>
      </c>
      <c r="G76" s="47" t="s">
        <v>295</v>
      </c>
      <c r="H76" s="47" t="s">
        <v>40</v>
      </c>
      <c r="I76" s="47" t="s">
        <v>40</v>
      </c>
      <c r="J76" s="47" t="s">
        <v>40</v>
      </c>
      <c r="K76" s="3" t="s">
        <v>295</v>
      </c>
      <c r="L76" s="48">
        <v>9.5833333333333339</v>
      </c>
      <c r="M76" s="48">
        <v>12.5</v>
      </c>
      <c r="N76" s="48">
        <v>7.333333333333333</v>
      </c>
      <c r="O76" s="4">
        <v>10</v>
      </c>
      <c r="P76" s="48">
        <v>14.4</v>
      </c>
      <c r="Q76" s="4">
        <v>4</v>
      </c>
      <c r="R76" s="4">
        <v>3</v>
      </c>
      <c r="S76" s="48">
        <v>8</v>
      </c>
      <c r="T76" s="48">
        <v>7.333333333333333</v>
      </c>
      <c r="U76" s="4">
        <v>5</v>
      </c>
      <c r="V76" s="50">
        <f t="shared" si="0"/>
        <v>81.149999999999991</v>
      </c>
      <c r="W76" s="51"/>
      <c r="X76" s="39" t="s">
        <v>295</v>
      </c>
      <c r="Y76" s="145"/>
      <c r="Z76" s="70">
        <f t="shared" si="1"/>
        <v>19.833333333333332</v>
      </c>
    </row>
    <row r="77" spans="1:26" ht="41.25" customHeight="1" x14ac:dyDescent="0.2">
      <c r="A77" s="46" t="s">
        <v>111</v>
      </c>
      <c r="B77" s="46" t="s">
        <v>169</v>
      </c>
      <c r="C77" s="47" t="s">
        <v>40</v>
      </c>
      <c r="D77" s="47" t="s">
        <v>40</v>
      </c>
      <c r="E77" s="47" t="s">
        <v>40</v>
      </c>
      <c r="F77" s="47" t="s">
        <v>295</v>
      </c>
      <c r="G77" s="47" t="s">
        <v>295</v>
      </c>
      <c r="H77" s="47" t="s">
        <v>40</v>
      </c>
      <c r="I77" s="47" t="s">
        <v>40</v>
      </c>
      <c r="J77" s="47" t="s">
        <v>40</v>
      </c>
      <c r="K77" s="3" t="s">
        <v>295</v>
      </c>
      <c r="L77" s="48">
        <v>10.454545454545455</v>
      </c>
      <c r="M77" s="48">
        <v>15</v>
      </c>
      <c r="N77" s="48">
        <v>6.666666666666667</v>
      </c>
      <c r="O77" s="4">
        <v>10</v>
      </c>
      <c r="P77" s="48">
        <v>14.4</v>
      </c>
      <c r="Q77" s="4">
        <v>4</v>
      </c>
      <c r="R77" s="4">
        <v>0</v>
      </c>
      <c r="S77" s="48">
        <v>6.666666666666667</v>
      </c>
      <c r="T77" s="48">
        <v>8.6666666666666661</v>
      </c>
      <c r="U77" s="4">
        <v>5</v>
      </c>
      <c r="V77" s="50">
        <f>SUM(L77:U77)</f>
        <v>80.854545454545459</v>
      </c>
      <c r="W77" s="135" t="s">
        <v>298</v>
      </c>
      <c r="X77" s="39" t="s">
        <v>295</v>
      </c>
      <c r="Y77" s="145"/>
      <c r="Z77" s="70">
        <f t="shared" si="1"/>
        <v>21.666666666666668</v>
      </c>
    </row>
    <row r="78" spans="1:26" ht="41.25" customHeight="1" x14ac:dyDescent="0.2">
      <c r="A78" s="46" t="s">
        <v>106</v>
      </c>
      <c r="B78" s="46" t="s">
        <v>168</v>
      </c>
      <c r="C78" s="47" t="s">
        <v>40</v>
      </c>
      <c r="D78" s="47" t="s">
        <v>40</v>
      </c>
      <c r="E78" s="47" t="s">
        <v>40</v>
      </c>
      <c r="F78" s="47" t="s">
        <v>295</v>
      </c>
      <c r="G78" s="47" t="s">
        <v>295</v>
      </c>
      <c r="H78" s="47" t="s">
        <v>40</v>
      </c>
      <c r="I78" s="47" t="s">
        <v>40</v>
      </c>
      <c r="J78" s="47" t="s">
        <v>40</v>
      </c>
      <c r="K78" s="3" t="s">
        <v>295</v>
      </c>
      <c r="L78" s="48">
        <v>15</v>
      </c>
      <c r="M78" s="48">
        <v>13</v>
      </c>
      <c r="N78" s="48">
        <v>6</v>
      </c>
      <c r="O78" s="4">
        <v>10</v>
      </c>
      <c r="P78" s="48">
        <v>13.2</v>
      </c>
      <c r="Q78" s="4">
        <v>4</v>
      </c>
      <c r="R78" s="4">
        <v>0</v>
      </c>
      <c r="S78" s="48">
        <v>6</v>
      </c>
      <c r="T78" s="48">
        <v>8.6666666666666661</v>
      </c>
      <c r="U78" s="4">
        <v>5</v>
      </c>
      <c r="V78" s="50">
        <f t="shared" si="0"/>
        <v>80.866666666666674</v>
      </c>
      <c r="W78" s="134"/>
      <c r="X78" s="39" t="s">
        <v>295</v>
      </c>
      <c r="Y78" s="145"/>
      <c r="Z78" s="70">
        <f t="shared" si="1"/>
        <v>19</v>
      </c>
    </row>
    <row r="79" spans="1:26" ht="41.25" customHeight="1" x14ac:dyDescent="0.2">
      <c r="A79" s="46" t="s">
        <v>107</v>
      </c>
      <c r="B79" s="46" t="s">
        <v>170</v>
      </c>
      <c r="C79" s="47" t="s">
        <v>295</v>
      </c>
      <c r="D79" s="47" t="s">
        <v>295</v>
      </c>
      <c r="E79" s="47" t="s">
        <v>296</v>
      </c>
      <c r="F79" s="47" t="s">
        <v>295</v>
      </c>
      <c r="G79" s="47" t="s">
        <v>295</v>
      </c>
      <c r="H79" s="47" t="s">
        <v>40</v>
      </c>
      <c r="I79" s="47" t="s">
        <v>40</v>
      </c>
      <c r="J79" s="47" t="s">
        <v>40</v>
      </c>
      <c r="K79" s="3" t="s">
        <v>295</v>
      </c>
      <c r="L79" s="48">
        <v>15</v>
      </c>
      <c r="M79" s="48">
        <v>12.5</v>
      </c>
      <c r="N79" s="48">
        <v>6</v>
      </c>
      <c r="O79" s="4">
        <v>10</v>
      </c>
      <c r="P79" s="48">
        <v>10.8</v>
      </c>
      <c r="Q79" s="4">
        <v>4</v>
      </c>
      <c r="R79" s="4">
        <v>3</v>
      </c>
      <c r="S79" s="48">
        <v>6</v>
      </c>
      <c r="T79" s="48">
        <v>8</v>
      </c>
      <c r="U79" s="4">
        <v>5</v>
      </c>
      <c r="V79" s="50">
        <f t="shared" si="0"/>
        <v>80.3</v>
      </c>
      <c r="W79" s="51"/>
      <c r="X79" s="39" t="s">
        <v>295</v>
      </c>
      <c r="Y79" s="145"/>
      <c r="Z79" s="70">
        <f t="shared" si="1"/>
        <v>18.5</v>
      </c>
    </row>
    <row r="80" spans="1:26" ht="41.25" customHeight="1" x14ac:dyDescent="0.2">
      <c r="A80" s="46" t="s">
        <v>107</v>
      </c>
      <c r="B80" s="46" t="s">
        <v>171</v>
      </c>
      <c r="C80" s="47" t="s">
        <v>295</v>
      </c>
      <c r="D80" s="47" t="s">
        <v>295</v>
      </c>
      <c r="E80" s="47" t="s">
        <v>296</v>
      </c>
      <c r="F80" s="47" t="s">
        <v>295</v>
      </c>
      <c r="G80" s="47" t="s">
        <v>295</v>
      </c>
      <c r="H80" s="47" t="s">
        <v>40</v>
      </c>
      <c r="I80" s="47" t="s">
        <v>40</v>
      </c>
      <c r="J80" s="47" t="s">
        <v>40</v>
      </c>
      <c r="K80" s="3" t="s">
        <v>295</v>
      </c>
      <c r="L80" s="48">
        <v>7.5</v>
      </c>
      <c r="M80" s="48">
        <v>13.333333333333334</v>
      </c>
      <c r="N80" s="48">
        <v>6.666666666666667</v>
      </c>
      <c r="O80" s="4">
        <v>10</v>
      </c>
      <c r="P80" s="48">
        <v>13.2</v>
      </c>
      <c r="Q80" s="4">
        <v>4</v>
      </c>
      <c r="R80" s="4">
        <v>3</v>
      </c>
      <c r="S80" s="48">
        <v>8</v>
      </c>
      <c r="T80" s="48">
        <v>9.3333333333333339</v>
      </c>
      <c r="U80" s="4">
        <v>5</v>
      </c>
      <c r="V80" s="50">
        <f t="shared" si="0"/>
        <v>80.033333333333331</v>
      </c>
      <c r="W80" s="51"/>
      <c r="X80" s="39" t="s">
        <v>295</v>
      </c>
      <c r="Y80" s="145"/>
      <c r="Z80" s="70">
        <f t="shared" si="1"/>
        <v>20</v>
      </c>
    </row>
    <row r="81" spans="1:26" ht="41.25" customHeight="1" x14ac:dyDescent="0.2">
      <c r="A81" s="46" t="s">
        <v>105</v>
      </c>
      <c r="B81" s="46" t="s">
        <v>172</v>
      </c>
      <c r="C81" s="47" t="s">
        <v>40</v>
      </c>
      <c r="D81" s="47" t="s">
        <v>40</v>
      </c>
      <c r="E81" s="47" t="s">
        <v>40</v>
      </c>
      <c r="F81" s="47" t="s">
        <v>295</v>
      </c>
      <c r="G81" s="47" t="s">
        <v>295</v>
      </c>
      <c r="H81" s="47" t="s">
        <v>40</v>
      </c>
      <c r="I81" s="47" t="s">
        <v>40</v>
      </c>
      <c r="J81" s="47" t="s">
        <v>40</v>
      </c>
      <c r="K81" s="3" t="s">
        <v>295</v>
      </c>
      <c r="L81" s="48">
        <v>8.5</v>
      </c>
      <c r="M81" s="48">
        <v>14.444444444444445</v>
      </c>
      <c r="N81" s="48">
        <v>8.6666666666666661</v>
      </c>
      <c r="O81" s="4">
        <v>10</v>
      </c>
      <c r="P81" s="48">
        <v>12</v>
      </c>
      <c r="Q81" s="4">
        <v>4</v>
      </c>
      <c r="R81" s="4">
        <v>0</v>
      </c>
      <c r="S81" s="48">
        <v>8.6666666666666661</v>
      </c>
      <c r="T81" s="48">
        <v>8.6666666666666661</v>
      </c>
      <c r="U81" s="4">
        <v>5</v>
      </c>
      <c r="V81" s="50">
        <f t="shared" si="0"/>
        <v>79.944444444444443</v>
      </c>
      <c r="W81" s="51"/>
      <c r="X81" s="39" t="s">
        <v>16</v>
      </c>
      <c r="Y81" s="145"/>
      <c r="Z81" s="70">
        <f t="shared" si="1"/>
        <v>23.111111111111111</v>
      </c>
    </row>
    <row r="82" spans="1:26" ht="41.25" customHeight="1" x14ac:dyDescent="0.2">
      <c r="A82" s="46" t="s">
        <v>112</v>
      </c>
      <c r="B82" s="46" t="s">
        <v>173</v>
      </c>
      <c r="C82" s="47" t="s">
        <v>40</v>
      </c>
      <c r="D82" s="47" t="s">
        <v>40</v>
      </c>
      <c r="E82" s="47" t="s">
        <v>40</v>
      </c>
      <c r="F82" s="47" t="s">
        <v>295</v>
      </c>
      <c r="G82" s="47" t="s">
        <v>295</v>
      </c>
      <c r="H82" s="47" t="s">
        <v>40</v>
      </c>
      <c r="I82" s="47" t="s">
        <v>40</v>
      </c>
      <c r="J82" s="47" t="s">
        <v>40</v>
      </c>
      <c r="K82" s="3" t="s">
        <v>295</v>
      </c>
      <c r="L82" s="48">
        <v>14</v>
      </c>
      <c r="M82" s="48">
        <v>12.391304347826088</v>
      </c>
      <c r="N82" s="48">
        <v>10</v>
      </c>
      <c r="O82" s="4">
        <v>1</v>
      </c>
      <c r="P82" s="48">
        <v>16.8</v>
      </c>
      <c r="Q82" s="4">
        <v>4</v>
      </c>
      <c r="R82" s="4">
        <v>0</v>
      </c>
      <c r="S82" s="48">
        <v>8</v>
      </c>
      <c r="T82" s="48">
        <v>8.6666666666666661</v>
      </c>
      <c r="U82" s="4">
        <v>5</v>
      </c>
      <c r="V82" s="50">
        <f t="shared" si="0"/>
        <v>79.857971014492762</v>
      </c>
      <c r="W82" s="51"/>
      <c r="X82" s="39" t="s">
        <v>16</v>
      </c>
      <c r="Y82" s="145"/>
      <c r="Z82" s="70">
        <f t="shared" si="1"/>
        <v>22.391304347826086</v>
      </c>
    </row>
    <row r="83" spans="1:26" ht="41.25" customHeight="1" x14ac:dyDescent="0.2">
      <c r="A83" s="46" t="s">
        <v>112</v>
      </c>
      <c r="B83" s="46" t="s">
        <v>174</v>
      </c>
      <c r="C83" s="47" t="s">
        <v>40</v>
      </c>
      <c r="D83" s="47" t="s">
        <v>40</v>
      </c>
      <c r="E83" s="47" t="s">
        <v>40</v>
      </c>
      <c r="F83" s="47" t="s">
        <v>295</v>
      </c>
      <c r="G83" s="47" t="s">
        <v>295</v>
      </c>
      <c r="H83" s="47" t="s">
        <v>40</v>
      </c>
      <c r="I83" s="47" t="s">
        <v>40</v>
      </c>
      <c r="J83" s="47" t="s">
        <v>40</v>
      </c>
      <c r="K83" s="3" t="s">
        <v>295</v>
      </c>
      <c r="L83" s="48">
        <v>13</v>
      </c>
      <c r="M83" s="48">
        <v>12.727272727272727</v>
      </c>
      <c r="N83" s="48">
        <v>7.333333333333333</v>
      </c>
      <c r="O83" s="4">
        <v>1</v>
      </c>
      <c r="P83" s="48">
        <v>18</v>
      </c>
      <c r="Q83" s="4">
        <v>4</v>
      </c>
      <c r="R83" s="4">
        <v>0</v>
      </c>
      <c r="S83" s="48">
        <v>9.3333333333333339</v>
      </c>
      <c r="T83" s="48">
        <v>9.3333333333333339</v>
      </c>
      <c r="U83" s="4">
        <v>5</v>
      </c>
      <c r="V83" s="50">
        <f t="shared" si="0"/>
        <v>79.72727272727272</v>
      </c>
      <c r="W83" s="51"/>
      <c r="X83" s="39" t="s">
        <v>16</v>
      </c>
      <c r="Y83" s="145"/>
      <c r="Z83" s="70">
        <f t="shared" si="1"/>
        <v>20.060606060606059</v>
      </c>
    </row>
    <row r="84" spans="1:26" ht="41.25" customHeight="1" x14ac:dyDescent="0.2">
      <c r="A84" s="46" t="s">
        <v>107</v>
      </c>
      <c r="B84" s="46" t="s">
        <v>175</v>
      </c>
      <c r="C84" s="47" t="s">
        <v>295</v>
      </c>
      <c r="D84" s="47" t="s">
        <v>295</v>
      </c>
      <c r="E84" s="47" t="s">
        <v>296</v>
      </c>
      <c r="F84" s="47" t="s">
        <v>295</v>
      </c>
      <c r="G84" s="47" t="s">
        <v>295</v>
      </c>
      <c r="H84" s="47" t="s">
        <v>40</v>
      </c>
      <c r="I84" s="47" t="s">
        <v>40</v>
      </c>
      <c r="J84" s="47" t="s">
        <v>40</v>
      </c>
      <c r="K84" s="3" t="s">
        <v>295</v>
      </c>
      <c r="L84" s="48">
        <v>11.111111111111111</v>
      </c>
      <c r="M84" s="48">
        <v>12.666666666666666</v>
      </c>
      <c r="N84" s="48">
        <v>8</v>
      </c>
      <c r="O84" s="4">
        <v>10</v>
      </c>
      <c r="P84" s="48">
        <v>13.2</v>
      </c>
      <c r="Q84" s="4">
        <v>4</v>
      </c>
      <c r="R84" s="4">
        <v>0</v>
      </c>
      <c r="S84" s="48">
        <v>8</v>
      </c>
      <c r="T84" s="48">
        <v>7.333333333333333</v>
      </c>
      <c r="U84" s="4">
        <v>5</v>
      </c>
      <c r="V84" s="50">
        <f t="shared" si="0"/>
        <v>79.311111111111103</v>
      </c>
      <c r="W84" s="51"/>
      <c r="X84" s="39" t="s">
        <v>16</v>
      </c>
      <c r="Y84" s="145"/>
      <c r="Z84" s="70">
        <f t="shared" si="1"/>
        <v>20.666666666666664</v>
      </c>
    </row>
    <row r="85" spans="1:26" ht="41.25" customHeight="1" x14ac:dyDescent="0.2">
      <c r="A85" s="46" t="s">
        <v>113</v>
      </c>
      <c r="B85" s="46" t="s">
        <v>176</v>
      </c>
      <c r="C85" s="47" t="s">
        <v>40</v>
      </c>
      <c r="D85" s="47" t="s">
        <v>40</v>
      </c>
      <c r="E85" s="47" t="s">
        <v>297</v>
      </c>
      <c r="F85" s="47" t="s">
        <v>295</v>
      </c>
      <c r="G85" s="47" t="s">
        <v>295</v>
      </c>
      <c r="H85" s="47" t="s">
        <v>40</v>
      </c>
      <c r="I85" s="47" t="s">
        <v>40</v>
      </c>
      <c r="J85" s="47" t="s">
        <v>40</v>
      </c>
      <c r="K85" s="3" t="s">
        <v>295</v>
      </c>
      <c r="L85" s="48">
        <v>11.25</v>
      </c>
      <c r="M85" s="48">
        <v>12.631578947368421</v>
      </c>
      <c r="N85" s="48">
        <v>7.333333333333333</v>
      </c>
      <c r="O85" s="4">
        <v>10</v>
      </c>
      <c r="P85" s="48">
        <v>15.6</v>
      </c>
      <c r="Q85" s="4">
        <v>4</v>
      </c>
      <c r="R85" s="4">
        <v>0</v>
      </c>
      <c r="S85" s="48">
        <v>5.333333333333333</v>
      </c>
      <c r="T85" s="48">
        <v>8</v>
      </c>
      <c r="U85" s="4">
        <v>5</v>
      </c>
      <c r="V85" s="50">
        <f t="shared" si="0"/>
        <v>79.148245614035091</v>
      </c>
      <c r="W85" s="51"/>
      <c r="X85" s="39" t="s">
        <v>16</v>
      </c>
      <c r="Y85" s="145"/>
      <c r="Z85" s="70">
        <f t="shared" si="1"/>
        <v>19.964912280701753</v>
      </c>
    </row>
    <row r="86" spans="1:26" ht="41.25" customHeight="1" x14ac:dyDescent="0.2">
      <c r="A86" s="46" t="s">
        <v>107</v>
      </c>
      <c r="B86" s="46" t="s">
        <v>177</v>
      </c>
      <c r="C86" s="47" t="s">
        <v>295</v>
      </c>
      <c r="D86" s="47" t="s">
        <v>295</v>
      </c>
      <c r="E86" s="47" t="s">
        <v>296</v>
      </c>
      <c r="F86" s="47" t="s">
        <v>295</v>
      </c>
      <c r="G86" s="47" t="s">
        <v>295</v>
      </c>
      <c r="H86" s="47" t="s">
        <v>40</v>
      </c>
      <c r="I86" s="47" t="s">
        <v>40</v>
      </c>
      <c r="J86" s="47" t="s">
        <v>40</v>
      </c>
      <c r="K86" s="3" t="s">
        <v>295</v>
      </c>
      <c r="L86" s="48">
        <v>10</v>
      </c>
      <c r="M86" s="48">
        <v>13.333333333333334</v>
      </c>
      <c r="N86" s="48">
        <v>8.6666666666666661</v>
      </c>
      <c r="O86" s="4">
        <v>10</v>
      </c>
      <c r="P86" s="48">
        <v>16.8</v>
      </c>
      <c r="Q86" s="4">
        <v>4</v>
      </c>
      <c r="R86" s="4">
        <v>3</v>
      </c>
      <c r="S86" s="48">
        <v>5.333333333333333</v>
      </c>
      <c r="T86" s="48">
        <v>8</v>
      </c>
      <c r="U86" s="4">
        <v>0</v>
      </c>
      <c r="V86" s="50">
        <f t="shared" si="0"/>
        <v>79.133333333333326</v>
      </c>
      <c r="W86" s="51"/>
      <c r="X86" s="39" t="s">
        <v>16</v>
      </c>
      <c r="Y86" s="145"/>
      <c r="Z86" s="70">
        <f t="shared" si="1"/>
        <v>22</v>
      </c>
    </row>
    <row r="87" spans="1:26" ht="41.25" customHeight="1" x14ac:dyDescent="0.2">
      <c r="A87" s="46" t="s">
        <v>107</v>
      </c>
      <c r="B87" s="46" t="s">
        <v>178</v>
      </c>
      <c r="C87" s="47" t="s">
        <v>295</v>
      </c>
      <c r="D87" s="47" t="s">
        <v>295</v>
      </c>
      <c r="E87" s="47" t="s">
        <v>296</v>
      </c>
      <c r="F87" s="47" t="s">
        <v>295</v>
      </c>
      <c r="G87" s="47" t="s">
        <v>295</v>
      </c>
      <c r="H87" s="47" t="s">
        <v>40</v>
      </c>
      <c r="I87" s="47" t="s">
        <v>40</v>
      </c>
      <c r="J87" s="47" t="s">
        <v>40</v>
      </c>
      <c r="K87" s="3" t="s">
        <v>295</v>
      </c>
      <c r="L87" s="48">
        <v>15</v>
      </c>
      <c r="M87" s="48">
        <v>15</v>
      </c>
      <c r="N87" s="48">
        <v>6.666666666666667</v>
      </c>
      <c r="O87" s="4">
        <v>10</v>
      </c>
      <c r="P87" s="48">
        <v>13.2</v>
      </c>
      <c r="Q87" s="4">
        <v>4</v>
      </c>
      <c r="R87" s="4">
        <v>0</v>
      </c>
      <c r="S87" s="48">
        <v>4.666666666666667</v>
      </c>
      <c r="T87" s="48">
        <v>5.333333333333333</v>
      </c>
      <c r="U87" s="4">
        <v>5</v>
      </c>
      <c r="V87" s="50">
        <f t="shared" si="0"/>
        <v>78.86666666666666</v>
      </c>
      <c r="W87" s="51"/>
      <c r="X87" s="39" t="s">
        <v>16</v>
      </c>
      <c r="Y87" s="145"/>
      <c r="Z87" s="70">
        <f t="shared" si="1"/>
        <v>21.666666666666668</v>
      </c>
    </row>
    <row r="88" spans="1:26" ht="41.25" customHeight="1" x14ac:dyDescent="0.2">
      <c r="A88" s="46" t="s">
        <v>107</v>
      </c>
      <c r="B88" s="46" t="s">
        <v>179</v>
      </c>
      <c r="C88" s="47" t="s">
        <v>295</v>
      </c>
      <c r="D88" s="47" t="s">
        <v>295</v>
      </c>
      <c r="E88" s="47" t="s">
        <v>296</v>
      </c>
      <c r="F88" s="47" t="s">
        <v>295</v>
      </c>
      <c r="G88" s="47" t="s">
        <v>295</v>
      </c>
      <c r="H88" s="47" t="s">
        <v>40</v>
      </c>
      <c r="I88" s="47" t="s">
        <v>40</v>
      </c>
      <c r="J88" s="47" t="s">
        <v>40</v>
      </c>
      <c r="K88" s="3" t="s">
        <v>295</v>
      </c>
      <c r="L88" s="48">
        <v>10</v>
      </c>
      <c r="M88" s="48">
        <v>12.857142857142858</v>
      </c>
      <c r="N88" s="48">
        <v>7.333333333333333</v>
      </c>
      <c r="O88" s="4">
        <v>10</v>
      </c>
      <c r="P88" s="48">
        <v>18</v>
      </c>
      <c r="Q88" s="4">
        <v>4</v>
      </c>
      <c r="R88" s="4">
        <v>0</v>
      </c>
      <c r="S88" s="48">
        <v>8</v>
      </c>
      <c r="T88" s="48">
        <v>8.6666666666666661</v>
      </c>
      <c r="U88" s="4">
        <v>0</v>
      </c>
      <c r="V88" s="50">
        <f t="shared" si="0"/>
        <v>78.857142857142861</v>
      </c>
      <c r="W88" s="51"/>
      <c r="X88" s="39" t="s">
        <v>16</v>
      </c>
      <c r="Y88" s="145"/>
      <c r="Z88" s="70">
        <f t="shared" si="1"/>
        <v>20.19047619047619</v>
      </c>
    </row>
    <row r="89" spans="1:26" ht="41.25" customHeight="1" x14ac:dyDescent="0.2">
      <c r="A89" s="46" t="s">
        <v>106</v>
      </c>
      <c r="B89" s="46" t="s">
        <v>180</v>
      </c>
      <c r="C89" s="47" t="s">
        <v>40</v>
      </c>
      <c r="D89" s="47" t="s">
        <v>40</v>
      </c>
      <c r="E89" s="47" t="s">
        <v>40</v>
      </c>
      <c r="F89" s="47" t="s">
        <v>295</v>
      </c>
      <c r="G89" s="47" t="s">
        <v>295</v>
      </c>
      <c r="H89" s="47" t="s">
        <v>40</v>
      </c>
      <c r="I89" s="47" t="s">
        <v>40</v>
      </c>
      <c r="J89" s="47" t="s">
        <v>40</v>
      </c>
      <c r="K89" s="3" t="s">
        <v>295</v>
      </c>
      <c r="L89" s="48">
        <v>11.666666666666666</v>
      </c>
      <c r="M89" s="48">
        <v>14.444444444444445</v>
      </c>
      <c r="N89" s="48">
        <v>8</v>
      </c>
      <c r="O89" s="4">
        <v>10</v>
      </c>
      <c r="P89" s="48">
        <v>9.6</v>
      </c>
      <c r="Q89" s="4">
        <v>4</v>
      </c>
      <c r="R89" s="4">
        <v>0</v>
      </c>
      <c r="S89" s="48">
        <v>7.333333333333333</v>
      </c>
      <c r="T89" s="48">
        <v>8.6666666666666661</v>
      </c>
      <c r="U89" s="4">
        <v>5</v>
      </c>
      <c r="V89" s="50">
        <f t="shared" si="0"/>
        <v>78.711111111111123</v>
      </c>
      <c r="W89" s="51"/>
      <c r="X89" s="39" t="s">
        <v>16</v>
      </c>
      <c r="Y89" s="145"/>
      <c r="Z89" s="70">
        <f t="shared" si="1"/>
        <v>22.444444444444443</v>
      </c>
    </row>
    <row r="90" spans="1:26" ht="41.25" customHeight="1" x14ac:dyDescent="0.2">
      <c r="A90" s="46" t="s">
        <v>107</v>
      </c>
      <c r="B90" s="46" t="s">
        <v>181</v>
      </c>
      <c r="C90" s="47" t="s">
        <v>295</v>
      </c>
      <c r="D90" s="47" t="s">
        <v>295</v>
      </c>
      <c r="E90" s="47" t="s">
        <v>296</v>
      </c>
      <c r="F90" s="47" t="s">
        <v>295</v>
      </c>
      <c r="G90" s="47" t="s">
        <v>295</v>
      </c>
      <c r="H90" s="47" t="s">
        <v>40</v>
      </c>
      <c r="I90" s="47" t="s">
        <v>40</v>
      </c>
      <c r="J90" s="47" t="s">
        <v>40</v>
      </c>
      <c r="K90" s="3" t="s">
        <v>295</v>
      </c>
      <c r="L90" s="48">
        <v>15</v>
      </c>
      <c r="M90" s="48">
        <v>12</v>
      </c>
      <c r="N90" s="48">
        <v>7.333333333333333</v>
      </c>
      <c r="O90" s="4">
        <v>10</v>
      </c>
      <c r="P90" s="48">
        <v>12</v>
      </c>
      <c r="Q90" s="4">
        <v>4</v>
      </c>
      <c r="R90" s="4">
        <v>0</v>
      </c>
      <c r="S90" s="48">
        <v>6</v>
      </c>
      <c r="T90" s="48">
        <v>7.333333333333333</v>
      </c>
      <c r="U90" s="4">
        <v>5</v>
      </c>
      <c r="V90" s="50">
        <f t="shared" si="0"/>
        <v>78.666666666666671</v>
      </c>
      <c r="W90" s="51"/>
      <c r="X90" s="39" t="s">
        <v>16</v>
      </c>
      <c r="Y90" s="145"/>
      <c r="Z90" s="70">
        <f t="shared" si="1"/>
        <v>19.333333333333332</v>
      </c>
    </row>
    <row r="91" spans="1:26" ht="41.25" customHeight="1" x14ac:dyDescent="0.2">
      <c r="A91" s="46" t="s">
        <v>109</v>
      </c>
      <c r="B91" s="46" t="s">
        <v>176</v>
      </c>
      <c r="C91" s="47" t="s">
        <v>40</v>
      </c>
      <c r="D91" s="47" t="s">
        <v>40</v>
      </c>
      <c r="E91" s="47" t="s">
        <v>40</v>
      </c>
      <c r="F91" s="47" t="s">
        <v>295</v>
      </c>
      <c r="G91" s="47" t="s">
        <v>295</v>
      </c>
      <c r="H91" s="47" t="s">
        <v>40</v>
      </c>
      <c r="I91" s="47" t="s">
        <v>40</v>
      </c>
      <c r="J91" s="47" t="s">
        <v>40</v>
      </c>
      <c r="K91" s="3" t="s">
        <v>295</v>
      </c>
      <c r="L91" s="48">
        <v>8.6363636363636367</v>
      </c>
      <c r="M91" s="48">
        <v>11.896551724137931</v>
      </c>
      <c r="N91" s="48">
        <v>8</v>
      </c>
      <c r="O91" s="4">
        <v>10</v>
      </c>
      <c r="P91" s="48">
        <v>14.4</v>
      </c>
      <c r="Q91" s="4">
        <v>4</v>
      </c>
      <c r="R91" s="4">
        <v>0</v>
      </c>
      <c r="S91" s="48">
        <v>8</v>
      </c>
      <c r="T91" s="48">
        <v>8.6666666666666661</v>
      </c>
      <c r="U91" s="4">
        <v>5</v>
      </c>
      <c r="V91" s="50">
        <f t="shared" si="0"/>
        <v>78.599582027168239</v>
      </c>
      <c r="W91" s="51"/>
      <c r="X91" s="39" t="s">
        <v>16</v>
      </c>
      <c r="Y91" s="145"/>
      <c r="Z91" s="70">
        <f t="shared" si="1"/>
        <v>19.896551724137929</v>
      </c>
    </row>
    <row r="92" spans="1:26" ht="41.25" customHeight="1" x14ac:dyDescent="0.2">
      <c r="A92" s="46" t="s">
        <v>108</v>
      </c>
      <c r="B92" s="46" t="s">
        <v>182</v>
      </c>
      <c r="C92" s="47" t="s">
        <v>40</v>
      </c>
      <c r="D92" s="47" t="s">
        <v>40</v>
      </c>
      <c r="E92" s="47" t="s">
        <v>40</v>
      </c>
      <c r="F92" s="47" t="s">
        <v>295</v>
      </c>
      <c r="G92" s="47" t="s">
        <v>295</v>
      </c>
      <c r="H92" s="47" t="s">
        <v>40</v>
      </c>
      <c r="I92" s="47" t="s">
        <v>40</v>
      </c>
      <c r="J92" s="47" t="s">
        <v>40</v>
      </c>
      <c r="K92" s="3" t="s">
        <v>295</v>
      </c>
      <c r="L92" s="48">
        <v>11</v>
      </c>
      <c r="M92" s="48">
        <v>13.125</v>
      </c>
      <c r="N92" s="48">
        <v>8</v>
      </c>
      <c r="O92" s="4">
        <v>10</v>
      </c>
      <c r="P92" s="48">
        <v>15.6</v>
      </c>
      <c r="Q92" s="4">
        <v>4</v>
      </c>
      <c r="R92" s="4">
        <v>0</v>
      </c>
      <c r="S92" s="48">
        <v>8.6666666666666661</v>
      </c>
      <c r="T92" s="48">
        <v>8</v>
      </c>
      <c r="U92" s="4">
        <v>0</v>
      </c>
      <c r="V92" s="50">
        <f t="shared" si="0"/>
        <v>78.391666666666666</v>
      </c>
      <c r="W92" s="51"/>
      <c r="X92" s="39" t="s">
        <v>16</v>
      </c>
      <c r="Y92" s="145"/>
      <c r="Z92" s="70">
        <f t="shared" si="1"/>
        <v>21.125</v>
      </c>
    </row>
    <row r="93" spans="1:26" ht="41.25" customHeight="1" x14ac:dyDescent="0.2">
      <c r="A93" s="46" t="s">
        <v>114</v>
      </c>
      <c r="B93" s="46" t="s">
        <v>183</v>
      </c>
      <c r="C93" s="47" t="s">
        <v>40</v>
      </c>
      <c r="D93" s="47" t="s">
        <v>40</v>
      </c>
      <c r="E93" s="47" t="s">
        <v>40</v>
      </c>
      <c r="F93" s="47" t="s">
        <v>295</v>
      </c>
      <c r="G93" s="47" t="s">
        <v>295</v>
      </c>
      <c r="H93" s="47" t="s">
        <v>40</v>
      </c>
      <c r="I93" s="47" t="s">
        <v>40</v>
      </c>
      <c r="J93" s="47" t="s">
        <v>40</v>
      </c>
      <c r="K93" s="3" t="s">
        <v>295</v>
      </c>
      <c r="L93" s="48">
        <v>10.833333333333334</v>
      </c>
      <c r="M93" s="48">
        <v>10</v>
      </c>
      <c r="N93" s="48">
        <v>6</v>
      </c>
      <c r="O93" s="4">
        <v>10</v>
      </c>
      <c r="P93" s="48">
        <v>14.4</v>
      </c>
      <c r="Q93" s="4">
        <v>4</v>
      </c>
      <c r="R93" s="4">
        <v>0</v>
      </c>
      <c r="S93" s="48">
        <v>10</v>
      </c>
      <c r="T93" s="48">
        <v>8</v>
      </c>
      <c r="U93" s="4">
        <v>5</v>
      </c>
      <c r="V93" s="50">
        <f t="shared" si="0"/>
        <v>78.233333333333334</v>
      </c>
      <c r="W93" s="51"/>
      <c r="X93" s="39" t="s">
        <v>16</v>
      </c>
      <c r="Y93" s="145"/>
      <c r="Z93" s="70">
        <f t="shared" si="1"/>
        <v>16</v>
      </c>
    </row>
    <row r="94" spans="1:26" ht="41.25" customHeight="1" x14ac:dyDescent="0.2">
      <c r="A94" s="46" t="s">
        <v>108</v>
      </c>
      <c r="B94" s="46" t="s">
        <v>184</v>
      </c>
      <c r="C94" s="47" t="s">
        <v>40</v>
      </c>
      <c r="D94" s="47" t="s">
        <v>40</v>
      </c>
      <c r="E94" s="47" t="s">
        <v>40</v>
      </c>
      <c r="F94" s="47" t="s">
        <v>295</v>
      </c>
      <c r="G94" s="47" t="s">
        <v>295</v>
      </c>
      <c r="H94" s="47" t="s">
        <v>40</v>
      </c>
      <c r="I94" s="47" t="s">
        <v>40</v>
      </c>
      <c r="J94" s="47" t="s">
        <v>40</v>
      </c>
      <c r="K94" s="3" t="s">
        <v>295</v>
      </c>
      <c r="L94" s="48">
        <v>13.571428571428571</v>
      </c>
      <c r="M94" s="48">
        <v>13.5</v>
      </c>
      <c r="N94" s="48">
        <v>8.6666666666666661</v>
      </c>
      <c r="O94" s="4">
        <v>10</v>
      </c>
      <c r="P94" s="48">
        <v>14.4</v>
      </c>
      <c r="Q94" s="4">
        <v>4</v>
      </c>
      <c r="R94" s="4">
        <v>0</v>
      </c>
      <c r="S94" s="48">
        <v>7.333333333333333</v>
      </c>
      <c r="T94" s="48">
        <v>6.666666666666667</v>
      </c>
      <c r="U94" s="4">
        <v>0</v>
      </c>
      <c r="V94" s="50">
        <f t="shared" si="0"/>
        <v>78.138095238095232</v>
      </c>
      <c r="W94" s="51"/>
      <c r="X94" s="39" t="s">
        <v>16</v>
      </c>
      <c r="Y94" s="145"/>
      <c r="Z94" s="70">
        <f t="shared" si="1"/>
        <v>22.166666666666664</v>
      </c>
    </row>
    <row r="95" spans="1:26" ht="41.25" customHeight="1" x14ac:dyDescent="0.2">
      <c r="A95" s="46" t="s">
        <v>108</v>
      </c>
      <c r="B95" s="46" t="s">
        <v>185</v>
      </c>
      <c r="C95" s="47" t="s">
        <v>40</v>
      </c>
      <c r="D95" s="47" t="s">
        <v>40</v>
      </c>
      <c r="E95" s="47" t="s">
        <v>40</v>
      </c>
      <c r="F95" s="47" t="s">
        <v>295</v>
      </c>
      <c r="G95" s="47" t="s">
        <v>295</v>
      </c>
      <c r="H95" s="47" t="s">
        <v>40</v>
      </c>
      <c r="I95" s="47" t="s">
        <v>40</v>
      </c>
      <c r="J95" s="47" t="s">
        <v>40</v>
      </c>
      <c r="K95" s="3" t="s">
        <v>295</v>
      </c>
      <c r="L95" s="48">
        <v>12.5</v>
      </c>
      <c r="M95" s="48">
        <v>15</v>
      </c>
      <c r="N95" s="48">
        <v>6.666666666666667</v>
      </c>
      <c r="O95" s="4">
        <v>10</v>
      </c>
      <c r="P95" s="48">
        <v>8.4</v>
      </c>
      <c r="Q95" s="4">
        <v>4</v>
      </c>
      <c r="R95" s="4">
        <v>0</v>
      </c>
      <c r="S95" s="48">
        <v>7.333333333333333</v>
      </c>
      <c r="T95" s="48">
        <v>8.6666666666666661</v>
      </c>
      <c r="U95" s="4">
        <v>5</v>
      </c>
      <c r="V95" s="50">
        <f t="shared" si="0"/>
        <v>77.566666666666663</v>
      </c>
      <c r="W95" s="51"/>
      <c r="X95" s="39" t="s">
        <v>16</v>
      </c>
      <c r="Y95" s="145"/>
      <c r="Z95" s="70">
        <f t="shared" si="1"/>
        <v>21.666666666666668</v>
      </c>
    </row>
    <row r="96" spans="1:26" ht="41.25" customHeight="1" x14ac:dyDescent="0.2">
      <c r="A96" s="46" t="s">
        <v>107</v>
      </c>
      <c r="B96" s="46" t="s">
        <v>186</v>
      </c>
      <c r="C96" s="47" t="s">
        <v>295</v>
      </c>
      <c r="D96" s="47" t="s">
        <v>295</v>
      </c>
      <c r="E96" s="47" t="s">
        <v>295</v>
      </c>
      <c r="F96" s="47" t="s">
        <v>295</v>
      </c>
      <c r="G96" s="47" t="s">
        <v>295</v>
      </c>
      <c r="H96" s="47" t="s">
        <v>40</v>
      </c>
      <c r="I96" s="47" t="s">
        <v>40</v>
      </c>
      <c r="J96" s="47" t="s">
        <v>40</v>
      </c>
      <c r="K96" s="3" t="s">
        <v>295</v>
      </c>
      <c r="L96" s="48">
        <v>8.8888888888888893</v>
      </c>
      <c r="M96" s="48">
        <v>14</v>
      </c>
      <c r="N96" s="48">
        <v>6.666666666666667</v>
      </c>
      <c r="O96" s="4">
        <v>10</v>
      </c>
      <c r="P96" s="48">
        <v>12</v>
      </c>
      <c r="Q96" s="4">
        <v>4</v>
      </c>
      <c r="R96" s="4">
        <v>3</v>
      </c>
      <c r="S96" s="48">
        <v>6</v>
      </c>
      <c r="T96" s="48">
        <v>8</v>
      </c>
      <c r="U96" s="4">
        <v>5</v>
      </c>
      <c r="V96" s="50">
        <f t="shared" si="0"/>
        <v>77.555555555555557</v>
      </c>
      <c r="W96" s="51"/>
      <c r="X96" s="39" t="s">
        <v>16</v>
      </c>
      <c r="Y96" s="145"/>
      <c r="Z96" s="70">
        <f t="shared" si="1"/>
        <v>20.666666666666668</v>
      </c>
    </row>
    <row r="97" spans="1:26" ht="41.25" customHeight="1" x14ac:dyDescent="0.2">
      <c r="A97" s="46" t="s">
        <v>112</v>
      </c>
      <c r="B97" s="46" t="s">
        <v>187</v>
      </c>
      <c r="C97" s="47" t="s">
        <v>40</v>
      </c>
      <c r="D97" s="47" t="s">
        <v>40</v>
      </c>
      <c r="E97" s="47" t="s">
        <v>40</v>
      </c>
      <c r="F97" s="47" t="s">
        <v>295</v>
      </c>
      <c r="G97" s="47" t="s">
        <v>295</v>
      </c>
      <c r="H97" s="47" t="s">
        <v>40</v>
      </c>
      <c r="I97" s="47" t="s">
        <v>40</v>
      </c>
      <c r="J97" s="47" t="s">
        <v>40</v>
      </c>
      <c r="K97" s="3" t="s">
        <v>295</v>
      </c>
      <c r="L97" s="48">
        <v>13.636363636363637</v>
      </c>
      <c r="M97" s="48">
        <v>13.529411764705882</v>
      </c>
      <c r="N97" s="48">
        <v>10</v>
      </c>
      <c r="O97" s="4">
        <v>1</v>
      </c>
      <c r="P97" s="48">
        <v>16.8</v>
      </c>
      <c r="Q97" s="4">
        <v>4</v>
      </c>
      <c r="R97" s="4">
        <v>0</v>
      </c>
      <c r="S97" s="48">
        <v>6</v>
      </c>
      <c r="T97" s="48">
        <v>7.333333333333333</v>
      </c>
      <c r="U97" s="4">
        <v>5</v>
      </c>
      <c r="V97" s="50">
        <f t="shared" si="0"/>
        <v>77.29910873440285</v>
      </c>
      <c r="W97" s="51"/>
      <c r="X97" s="39" t="s">
        <v>16</v>
      </c>
      <c r="Y97" s="145"/>
      <c r="Z97" s="70">
        <f t="shared" si="1"/>
        <v>23.529411764705884</v>
      </c>
    </row>
    <row r="98" spans="1:26" ht="41.25" customHeight="1" x14ac:dyDescent="0.2">
      <c r="A98" s="46" t="s">
        <v>115</v>
      </c>
      <c r="B98" s="46" t="s">
        <v>188</v>
      </c>
      <c r="C98" s="47" t="s">
        <v>40</v>
      </c>
      <c r="D98" s="47" t="s">
        <v>40</v>
      </c>
      <c r="E98" s="47" t="s">
        <v>40</v>
      </c>
      <c r="F98" s="47" t="s">
        <v>295</v>
      </c>
      <c r="G98" s="47" t="s">
        <v>295</v>
      </c>
      <c r="H98" s="47" t="s">
        <v>40</v>
      </c>
      <c r="I98" s="47" t="s">
        <v>40</v>
      </c>
      <c r="J98" s="47" t="s">
        <v>40</v>
      </c>
      <c r="K98" s="3" t="s">
        <v>295</v>
      </c>
      <c r="L98" s="48">
        <v>8.3333333333333339</v>
      </c>
      <c r="M98" s="48">
        <v>13.5</v>
      </c>
      <c r="N98" s="48">
        <v>8.6666666666666661</v>
      </c>
      <c r="O98" s="4">
        <v>8</v>
      </c>
      <c r="P98" s="48">
        <v>14.4</v>
      </c>
      <c r="Q98" s="4">
        <v>4</v>
      </c>
      <c r="R98" s="4">
        <v>0</v>
      </c>
      <c r="S98" s="48">
        <v>7.333333333333333</v>
      </c>
      <c r="T98" s="48">
        <v>8</v>
      </c>
      <c r="U98" s="4">
        <v>5</v>
      </c>
      <c r="V98" s="50">
        <f t="shared" si="0"/>
        <v>77.233333333333334</v>
      </c>
      <c r="W98" s="51"/>
      <c r="X98" s="39" t="s">
        <v>16</v>
      </c>
      <c r="Y98" s="145"/>
      <c r="Z98" s="70">
        <f t="shared" si="1"/>
        <v>22.166666666666664</v>
      </c>
    </row>
    <row r="99" spans="1:26" ht="41.25" customHeight="1" x14ac:dyDescent="0.2">
      <c r="A99" s="46" t="s">
        <v>107</v>
      </c>
      <c r="B99" s="46" t="s">
        <v>189</v>
      </c>
      <c r="C99" s="47" t="s">
        <v>295</v>
      </c>
      <c r="D99" s="47" t="s">
        <v>295</v>
      </c>
      <c r="E99" s="47" t="s">
        <v>296</v>
      </c>
      <c r="F99" s="47" t="s">
        <v>295</v>
      </c>
      <c r="G99" s="47" t="s">
        <v>295</v>
      </c>
      <c r="H99" s="47" t="s">
        <v>40</v>
      </c>
      <c r="I99" s="47" t="s">
        <v>40</v>
      </c>
      <c r="J99" s="47" t="s">
        <v>40</v>
      </c>
      <c r="K99" s="3" t="s">
        <v>295</v>
      </c>
      <c r="L99" s="48">
        <v>7.5</v>
      </c>
      <c r="M99" s="48">
        <v>13.75</v>
      </c>
      <c r="N99" s="48">
        <v>9.3333333333333339</v>
      </c>
      <c r="O99" s="4">
        <v>10</v>
      </c>
      <c r="P99" s="48">
        <v>12</v>
      </c>
      <c r="Q99" s="4">
        <v>4</v>
      </c>
      <c r="R99" s="4">
        <v>0</v>
      </c>
      <c r="S99" s="48">
        <v>8</v>
      </c>
      <c r="T99" s="48">
        <v>7.333333333333333</v>
      </c>
      <c r="U99" s="4">
        <v>5</v>
      </c>
      <c r="V99" s="50">
        <f t="shared" si="0"/>
        <v>76.916666666666671</v>
      </c>
      <c r="W99" s="51"/>
      <c r="X99" s="39" t="s">
        <v>16</v>
      </c>
      <c r="Y99" s="145"/>
      <c r="Z99" s="70">
        <f t="shared" si="1"/>
        <v>23.083333333333336</v>
      </c>
    </row>
    <row r="100" spans="1:26" ht="41.25" customHeight="1" x14ac:dyDescent="0.2">
      <c r="A100" s="46" t="s">
        <v>115</v>
      </c>
      <c r="B100" s="46" t="s">
        <v>190</v>
      </c>
      <c r="C100" s="47" t="s">
        <v>40</v>
      </c>
      <c r="D100" s="47" t="s">
        <v>40</v>
      </c>
      <c r="E100" s="47" t="s">
        <v>40</v>
      </c>
      <c r="F100" s="47" t="s">
        <v>295</v>
      </c>
      <c r="G100" s="47" t="s">
        <v>295</v>
      </c>
      <c r="H100" s="47" t="s">
        <v>40</v>
      </c>
      <c r="I100" s="47" t="s">
        <v>40</v>
      </c>
      <c r="J100" s="47" t="s">
        <v>40</v>
      </c>
      <c r="K100" s="3" t="s">
        <v>295</v>
      </c>
      <c r="L100" s="48">
        <v>9.545454545454545</v>
      </c>
      <c r="M100" s="48">
        <v>12.5</v>
      </c>
      <c r="N100" s="48">
        <v>7.333333333333333</v>
      </c>
      <c r="O100" s="4">
        <v>8</v>
      </c>
      <c r="P100" s="48">
        <v>13.2</v>
      </c>
      <c r="Q100" s="4">
        <v>4</v>
      </c>
      <c r="R100" s="4">
        <v>0</v>
      </c>
      <c r="S100" s="48">
        <v>8.6666666666666661</v>
      </c>
      <c r="T100" s="48">
        <v>8.6666666666666661</v>
      </c>
      <c r="U100" s="4">
        <v>5</v>
      </c>
      <c r="V100" s="50">
        <f t="shared" si="0"/>
        <v>76.912121212121207</v>
      </c>
      <c r="W100" s="51"/>
      <c r="X100" s="39" t="s">
        <v>16</v>
      </c>
      <c r="Y100" s="145"/>
      <c r="Z100" s="70">
        <f t="shared" si="1"/>
        <v>19.833333333333332</v>
      </c>
    </row>
    <row r="101" spans="1:26" ht="41.25" customHeight="1" x14ac:dyDescent="0.2">
      <c r="A101" s="46" t="s">
        <v>110</v>
      </c>
      <c r="B101" s="46" t="s">
        <v>184</v>
      </c>
      <c r="C101" s="47" t="s">
        <v>40</v>
      </c>
      <c r="D101" s="47" t="s">
        <v>40</v>
      </c>
      <c r="E101" s="47" t="s">
        <v>40</v>
      </c>
      <c r="F101" s="47" t="s">
        <v>295</v>
      </c>
      <c r="G101" s="47" t="s">
        <v>295</v>
      </c>
      <c r="H101" s="47" t="s">
        <v>40</v>
      </c>
      <c r="I101" s="47" t="s">
        <v>40</v>
      </c>
      <c r="J101" s="47" t="s">
        <v>40</v>
      </c>
      <c r="K101" s="3" t="s">
        <v>295</v>
      </c>
      <c r="L101" s="48">
        <v>11.666666666666666</v>
      </c>
      <c r="M101" s="48">
        <v>13.571428571428571</v>
      </c>
      <c r="N101" s="48">
        <v>9.3333333333333339</v>
      </c>
      <c r="O101" s="4">
        <v>10</v>
      </c>
      <c r="P101" s="48">
        <v>13.2</v>
      </c>
      <c r="Q101" s="4">
        <v>4</v>
      </c>
      <c r="R101" s="4">
        <v>0</v>
      </c>
      <c r="S101" s="48">
        <v>7.333333333333333</v>
      </c>
      <c r="T101" s="48">
        <v>7.333333333333333</v>
      </c>
      <c r="U101" s="4">
        <v>0</v>
      </c>
      <c r="V101" s="50">
        <f t="shared" si="0"/>
        <v>76.438095238095229</v>
      </c>
      <c r="W101" s="51"/>
      <c r="X101" s="39" t="s">
        <v>16</v>
      </c>
      <c r="Y101" s="145"/>
      <c r="Z101" s="70">
        <f t="shared" si="1"/>
        <v>22.904761904761905</v>
      </c>
    </row>
    <row r="102" spans="1:26" ht="41.25" customHeight="1" x14ac:dyDescent="0.2">
      <c r="A102" s="46" t="s">
        <v>107</v>
      </c>
      <c r="B102" s="46" t="s">
        <v>191</v>
      </c>
      <c r="C102" s="47" t="s">
        <v>295</v>
      </c>
      <c r="D102" s="47" t="s">
        <v>295</v>
      </c>
      <c r="E102" s="47" t="s">
        <v>296</v>
      </c>
      <c r="F102" s="47" t="s">
        <v>295</v>
      </c>
      <c r="G102" s="47" t="s">
        <v>295</v>
      </c>
      <c r="H102" s="47" t="s">
        <v>40</v>
      </c>
      <c r="I102" s="47" t="s">
        <v>40</v>
      </c>
      <c r="J102" s="47" t="s">
        <v>40</v>
      </c>
      <c r="K102" s="3" t="s">
        <v>295</v>
      </c>
      <c r="L102" s="48">
        <v>13</v>
      </c>
      <c r="M102" s="48">
        <v>13.75</v>
      </c>
      <c r="N102" s="48">
        <v>6.666666666666667</v>
      </c>
      <c r="O102" s="4">
        <v>10</v>
      </c>
      <c r="P102" s="48">
        <v>12</v>
      </c>
      <c r="Q102" s="4">
        <v>4</v>
      </c>
      <c r="R102" s="4">
        <v>0</v>
      </c>
      <c r="S102" s="48">
        <v>6</v>
      </c>
      <c r="T102" s="48">
        <v>6</v>
      </c>
      <c r="U102" s="4">
        <v>5</v>
      </c>
      <c r="V102" s="50">
        <f t="shared" si="0"/>
        <v>76.416666666666657</v>
      </c>
      <c r="W102" s="51"/>
      <c r="X102" s="39" t="s">
        <v>16</v>
      </c>
      <c r="Y102" s="145"/>
      <c r="Z102" s="70">
        <f t="shared" si="1"/>
        <v>20.416666666666668</v>
      </c>
    </row>
    <row r="103" spans="1:26" ht="41.25" customHeight="1" x14ac:dyDescent="0.2">
      <c r="A103" s="46" t="s">
        <v>115</v>
      </c>
      <c r="B103" s="46" t="s">
        <v>169</v>
      </c>
      <c r="C103" s="47" t="s">
        <v>40</v>
      </c>
      <c r="D103" s="47" t="s">
        <v>40</v>
      </c>
      <c r="E103" s="47" t="s">
        <v>40</v>
      </c>
      <c r="F103" s="47" t="s">
        <v>295</v>
      </c>
      <c r="G103" s="47" t="s">
        <v>295</v>
      </c>
      <c r="H103" s="47" t="s">
        <v>40</v>
      </c>
      <c r="I103" s="47" t="s">
        <v>40</v>
      </c>
      <c r="J103" s="47" t="s">
        <v>40</v>
      </c>
      <c r="K103" s="3" t="s">
        <v>295</v>
      </c>
      <c r="L103" s="48">
        <v>13.333333333333334</v>
      </c>
      <c r="M103" s="48">
        <v>14</v>
      </c>
      <c r="N103" s="48">
        <v>6</v>
      </c>
      <c r="O103" s="4">
        <v>8</v>
      </c>
      <c r="P103" s="48">
        <v>12</v>
      </c>
      <c r="Q103" s="4">
        <v>4</v>
      </c>
      <c r="R103" s="4">
        <v>0</v>
      </c>
      <c r="S103" s="48">
        <v>6.666666666666667</v>
      </c>
      <c r="T103" s="48">
        <v>7.333333333333333</v>
      </c>
      <c r="U103" s="4">
        <v>5</v>
      </c>
      <c r="V103" s="50">
        <f t="shared" si="0"/>
        <v>76.333333333333329</v>
      </c>
      <c r="W103" s="51"/>
      <c r="X103" s="39" t="s">
        <v>16</v>
      </c>
      <c r="Y103" s="145"/>
      <c r="Z103" s="70">
        <f t="shared" si="1"/>
        <v>20</v>
      </c>
    </row>
    <row r="104" spans="1:26" ht="41.25" customHeight="1" x14ac:dyDescent="0.2">
      <c r="A104" s="46" t="s">
        <v>108</v>
      </c>
      <c r="B104" s="46" t="s">
        <v>192</v>
      </c>
      <c r="C104" s="47" t="s">
        <v>40</v>
      </c>
      <c r="D104" s="47" t="s">
        <v>40</v>
      </c>
      <c r="E104" s="47" t="s">
        <v>40</v>
      </c>
      <c r="F104" s="47" t="s">
        <v>295</v>
      </c>
      <c r="G104" s="47" t="s">
        <v>295</v>
      </c>
      <c r="H104" s="47" t="s">
        <v>40</v>
      </c>
      <c r="I104" s="47" t="s">
        <v>40</v>
      </c>
      <c r="J104" s="47" t="s">
        <v>40</v>
      </c>
      <c r="K104" s="3" t="s">
        <v>295</v>
      </c>
      <c r="L104" s="48">
        <v>10</v>
      </c>
      <c r="M104" s="48">
        <v>12.142857142857142</v>
      </c>
      <c r="N104" s="48">
        <v>8</v>
      </c>
      <c r="O104" s="4">
        <v>10</v>
      </c>
      <c r="P104" s="48">
        <v>16.8</v>
      </c>
      <c r="Q104" s="4">
        <v>4</v>
      </c>
      <c r="R104" s="4">
        <v>0</v>
      </c>
      <c r="S104" s="48">
        <v>8</v>
      </c>
      <c r="T104" s="48">
        <v>7.333333333333333</v>
      </c>
      <c r="U104" s="4">
        <v>0</v>
      </c>
      <c r="V104" s="50">
        <f t="shared" si="0"/>
        <v>76.276190476190465</v>
      </c>
      <c r="W104" s="51"/>
      <c r="X104" s="39" t="s">
        <v>16</v>
      </c>
      <c r="Y104" s="145"/>
      <c r="Z104" s="70">
        <f t="shared" si="1"/>
        <v>20.142857142857142</v>
      </c>
    </row>
    <row r="105" spans="1:26" ht="41.25" customHeight="1" x14ac:dyDescent="0.2">
      <c r="A105" s="46" t="s">
        <v>105</v>
      </c>
      <c r="B105" s="46" t="s">
        <v>193</v>
      </c>
      <c r="C105" s="47" t="s">
        <v>40</v>
      </c>
      <c r="D105" s="47" t="s">
        <v>40</v>
      </c>
      <c r="E105" s="47" t="s">
        <v>295</v>
      </c>
      <c r="F105" s="47" t="s">
        <v>295</v>
      </c>
      <c r="G105" s="47" t="s">
        <v>295</v>
      </c>
      <c r="H105" s="47" t="s">
        <v>40</v>
      </c>
      <c r="I105" s="47" t="s">
        <v>40</v>
      </c>
      <c r="J105" s="47" t="s">
        <v>40</v>
      </c>
      <c r="K105" s="3" t="s">
        <v>295</v>
      </c>
      <c r="L105" s="48">
        <v>11</v>
      </c>
      <c r="M105" s="48">
        <v>13.333333333333334</v>
      </c>
      <c r="N105" s="48">
        <v>7.333333333333333</v>
      </c>
      <c r="O105" s="4">
        <v>10</v>
      </c>
      <c r="P105" s="48">
        <v>9.6</v>
      </c>
      <c r="Q105" s="4">
        <v>4</v>
      </c>
      <c r="R105" s="4">
        <v>0</v>
      </c>
      <c r="S105" s="48">
        <v>8.6666666666666661</v>
      </c>
      <c r="T105" s="48">
        <v>7.333333333333333</v>
      </c>
      <c r="U105" s="4">
        <v>5</v>
      </c>
      <c r="V105" s="50">
        <f t="shared" si="0"/>
        <v>76.266666666666666</v>
      </c>
      <c r="W105" s="51"/>
      <c r="X105" s="39" t="s">
        <v>16</v>
      </c>
      <c r="Y105" s="145"/>
      <c r="Z105" s="70">
        <f t="shared" si="1"/>
        <v>20.666666666666668</v>
      </c>
    </row>
    <row r="106" spans="1:26" ht="41.25" customHeight="1" x14ac:dyDescent="0.2">
      <c r="A106" s="46" t="s">
        <v>110</v>
      </c>
      <c r="B106" s="46" t="s">
        <v>193</v>
      </c>
      <c r="C106" s="47" t="s">
        <v>40</v>
      </c>
      <c r="D106" s="47" t="s">
        <v>40</v>
      </c>
      <c r="E106" s="47" t="s">
        <v>40</v>
      </c>
      <c r="F106" s="47" t="s">
        <v>295</v>
      </c>
      <c r="G106" s="47" t="s">
        <v>295</v>
      </c>
      <c r="H106" s="47" t="s">
        <v>40</v>
      </c>
      <c r="I106" s="47" t="s">
        <v>40</v>
      </c>
      <c r="J106" s="47" t="s">
        <v>40</v>
      </c>
      <c r="K106" s="3" t="s">
        <v>295</v>
      </c>
      <c r="L106" s="48">
        <v>15</v>
      </c>
      <c r="M106" s="48">
        <v>12.5</v>
      </c>
      <c r="N106" s="48">
        <v>4</v>
      </c>
      <c r="O106" s="4">
        <v>10</v>
      </c>
      <c r="P106" s="48">
        <v>10.8</v>
      </c>
      <c r="Q106" s="4">
        <v>4</v>
      </c>
      <c r="R106" s="4">
        <v>0</v>
      </c>
      <c r="S106" s="48">
        <v>6.666666666666667</v>
      </c>
      <c r="T106" s="48">
        <v>8</v>
      </c>
      <c r="U106" s="4">
        <v>5</v>
      </c>
      <c r="V106" s="50">
        <f t="shared" si="0"/>
        <v>75.966666666666669</v>
      </c>
      <c r="W106" s="51"/>
      <c r="X106" s="39" t="s">
        <v>16</v>
      </c>
      <c r="Y106" s="145"/>
      <c r="Z106" s="70">
        <f t="shared" si="1"/>
        <v>16.5</v>
      </c>
    </row>
    <row r="107" spans="1:26" ht="41.25" customHeight="1" x14ac:dyDescent="0.2">
      <c r="A107" s="46" t="s">
        <v>107</v>
      </c>
      <c r="B107" s="46" t="s">
        <v>194</v>
      </c>
      <c r="C107" s="47" t="s">
        <v>295</v>
      </c>
      <c r="D107" s="47" t="s">
        <v>295</v>
      </c>
      <c r="E107" s="47" t="s">
        <v>296</v>
      </c>
      <c r="F107" s="47" t="s">
        <v>295</v>
      </c>
      <c r="G107" s="47" t="s">
        <v>295</v>
      </c>
      <c r="H107" s="47" t="s">
        <v>40</v>
      </c>
      <c r="I107" s="47" t="s">
        <v>40</v>
      </c>
      <c r="J107" s="47" t="s">
        <v>40</v>
      </c>
      <c r="K107" s="3" t="s">
        <v>295</v>
      </c>
      <c r="L107" s="48">
        <v>14.285714285714286</v>
      </c>
      <c r="M107" s="48">
        <v>14.375</v>
      </c>
      <c r="N107" s="48">
        <v>7.333333333333333</v>
      </c>
      <c r="O107" s="4">
        <v>10</v>
      </c>
      <c r="P107" s="48">
        <v>9.6</v>
      </c>
      <c r="Q107" s="4">
        <v>4</v>
      </c>
      <c r="R107" s="4">
        <v>0</v>
      </c>
      <c r="S107" s="48">
        <v>4.666666666666667</v>
      </c>
      <c r="T107" s="48">
        <v>6.666666666666667</v>
      </c>
      <c r="U107" s="4">
        <v>5</v>
      </c>
      <c r="V107" s="50">
        <f t="shared" si="0"/>
        <v>75.927380952380958</v>
      </c>
      <c r="W107" s="51"/>
      <c r="X107" s="39" t="s">
        <v>16</v>
      </c>
      <c r="Y107" s="145"/>
      <c r="Z107" s="70">
        <f t="shared" si="1"/>
        <v>21.708333333333332</v>
      </c>
    </row>
    <row r="108" spans="1:26" ht="41.25" customHeight="1" x14ac:dyDescent="0.2">
      <c r="A108" s="46" t="s">
        <v>110</v>
      </c>
      <c r="B108" s="46" t="s">
        <v>195</v>
      </c>
      <c r="C108" s="47" t="s">
        <v>40</v>
      </c>
      <c r="D108" s="47" t="s">
        <v>40</v>
      </c>
      <c r="E108" s="47" t="s">
        <v>40</v>
      </c>
      <c r="F108" s="47" t="s">
        <v>295</v>
      </c>
      <c r="G108" s="47" t="s">
        <v>295</v>
      </c>
      <c r="H108" s="47" t="s">
        <v>40</v>
      </c>
      <c r="I108" s="47" t="s">
        <v>40</v>
      </c>
      <c r="J108" s="47" t="s">
        <v>40</v>
      </c>
      <c r="K108" s="3" t="s">
        <v>295</v>
      </c>
      <c r="L108" s="48">
        <v>13.75</v>
      </c>
      <c r="M108" s="48">
        <v>12.222222222222221</v>
      </c>
      <c r="N108" s="48">
        <v>8</v>
      </c>
      <c r="O108" s="4">
        <v>10</v>
      </c>
      <c r="P108" s="48">
        <v>13.2</v>
      </c>
      <c r="Q108" s="4">
        <v>4</v>
      </c>
      <c r="R108" s="4">
        <v>0</v>
      </c>
      <c r="S108" s="48">
        <v>7.333333333333333</v>
      </c>
      <c r="T108" s="48">
        <v>7.333333333333333</v>
      </c>
      <c r="U108" s="4">
        <v>0</v>
      </c>
      <c r="V108" s="50">
        <f t="shared" si="0"/>
        <v>75.838888888888874</v>
      </c>
      <c r="W108" s="51"/>
      <c r="X108" s="39" t="s">
        <v>16</v>
      </c>
      <c r="Y108" s="145"/>
      <c r="Z108" s="70">
        <f t="shared" si="1"/>
        <v>20.222222222222221</v>
      </c>
    </row>
    <row r="109" spans="1:26" ht="41.25" customHeight="1" x14ac:dyDescent="0.2">
      <c r="A109" s="46" t="s">
        <v>108</v>
      </c>
      <c r="B109" s="46" t="s">
        <v>196</v>
      </c>
      <c r="C109" s="47" t="s">
        <v>40</v>
      </c>
      <c r="D109" s="47" t="s">
        <v>40</v>
      </c>
      <c r="E109" s="47" t="s">
        <v>40</v>
      </c>
      <c r="F109" s="47" t="s">
        <v>295</v>
      </c>
      <c r="G109" s="47" t="s">
        <v>295</v>
      </c>
      <c r="H109" s="47" t="s">
        <v>40</v>
      </c>
      <c r="I109" s="47" t="s">
        <v>40</v>
      </c>
      <c r="J109" s="47" t="s">
        <v>40</v>
      </c>
      <c r="K109" s="3" t="s">
        <v>295</v>
      </c>
      <c r="L109" s="48">
        <v>12.5</v>
      </c>
      <c r="M109" s="48">
        <v>11.578947368421053</v>
      </c>
      <c r="N109" s="48">
        <v>8.6666666666666661</v>
      </c>
      <c r="O109" s="4">
        <v>10</v>
      </c>
      <c r="P109" s="48">
        <v>15.6</v>
      </c>
      <c r="Q109" s="4">
        <v>4</v>
      </c>
      <c r="R109" s="4">
        <v>0</v>
      </c>
      <c r="S109" s="48">
        <v>6.666666666666667</v>
      </c>
      <c r="T109" s="48">
        <v>6.666666666666667</v>
      </c>
      <c r="U109" s="4">
        <v>0</v>
      </c>
      <c r="V109" s="50">
        <f t="shared" ref="V109:V172" si="2">SUM(L109:U109)</f>
        <v>75.678947368421063</v>
      </c>
      <c r="W109" s="51"/>
      <c r="X109" s="39" t="s">
        <v>16</v>
      </c>
      <c r="Y109" s="145"/>
      <c r="Z109" s="70">
        <f t="shared" ref="Z109:Z172" si="3">M109+N109</f>
        <v>20.245614035087719</v>
      </c>
    </row>
    <row r="110" spans="1:26" ht="41.25" customHeight="1" x14ac:dyDescent="0.2">
      <c r="A110" s="46" t="s">
        <v>106</v>
      </c>
      <c r="B110" s="46" t="s">
        <v>197</v>
      </c>
      <c r="C110" s="47" t="s">
        <v>40</v>
      </c>
      <c r="D110" s="47" t="s">
        <v>40</v>
      </c>
      <c r="E110" s="47" t="s">
        <v>40</v>
      </c>
      <c r="F110" s="47" t="s">
        <v>295</v>
      </c>
      <c r="G110" s="47" t="s">
        <v>295</v>
      </c>
      <c r="H110" s="47" t="s">
        <v>40</v>
      </c>
      <c r="I110" s="47" t="s">
        <v>40</v>
      </c>
      <c r="J110" s="47" t="s">
        <v>40</v>
      </c>
      <c r="K110" s="3" t="s">
        <v>295</v>
      </c>
      <c r="L110" s="48">
        <v>9.375</v>
      </c>
      <c r="M110" s="48">
        <v>10</v>
      </c>
      <c r="N110" s="48">
        <v>6</v>
      </c>
      <c r="O110" s="4">
        <v>10</v>
      </c>
      <c r="P110" s="48">
        <v>16.8</v>
      </c>
      <c r="Q110" s="4">
        <v>4</v>
      </c>
      <c r="R110" s="4">
        <v>3</v>
      </c>
      <c r="S110" s="48">
        <v>8</v>
      </c>
      <c r="T110" s="48">
        <v>8</v>
      </c>
      <c r="U110" s="4">
        <v>0</v>
      </c>
      <c r="V110" s="50">
        <f t="shared" si="2"/>
        <v>75.174999999999997</v>
      </c>
      <c r="W110" s="51"/>
      <c r="X110" s="39" t="s">
        <v>16</v>
      </c>
      <c r="Y110" s="145"/>
      <c r="Z110" s="70">
        <f t="shared" si="3"/>
        <v>16</v>
      </c>
    </row>
    <row r="111" spans="1:26" ht="41.25" customHeight="1" x14ac:dyDescent="0.2">
      <c r="A111" s="46" t="s">
        <v>107</v>
      </c>
      <c r="B111" s="46" t="s">
        <v>198</v>
      </c>
      <c r="C111" s="47" t="s">
        <v>295</v>
      </c>
      <c r="D111" s="47" t="s">
        <v>295</v>
      </c>
      <c r="E111" s="47" t="s">
        <v>296</v>
      </c>
      <c r="F111" s="47" t="s">
        <v>295</v>
      </c>
      <c r="G111" s="47" t="s">
        <v>295</v>
      </c>
      <c r="H111" s="47" t="s">
        <v>40</v>
      </c>
      <c r="I111" s="47" t="s">
        <v>40</v>
      </c>
      <c r="J111" s="47" t="s">
        <v>40</v>
      </c>
      <c r="K111" s="3" t="s">
        <v>295</v>
      </c>
      <c r="L111" s="48">
        <v>9.1666666666666661</v>
      </c>
      <c r="M111" s="48">
        <v>12.368421052631579</v>
      </c>
      <c r="N111" s="48">
        <v>8</v>
      </c>
      <c r="O111" s="4">
        <v>10</v>
      </c>
      <c r="P111" s="48">
        <v>14.4</v>
      </c>
      <c r="Q111" s="4">
        <v>4</v>
      </c>
      <c r="R111" s="4">
        <v>0</v>
      </c>
      <c r="S111" s="48">
        <v>4.666666666666667</v>
      </c>
      <c r="T111" s="48">
        <v>7.333333333333333</v>
      </c>
      <c r="U111" s="4">
        <v>5</v>
      </c>
      <c r="V111" s="50">
        <f t="shared" si="2"/>
        <v>74.935087719298238</v>
      </c>
      <c r="W111" s="51"/>
      <c r="X111" s="39" t="s">
        <v>16</v>
      </c>
      <c r="Y111" s="145"/>
      <c r="Z111" s="70">
        <f t="shared" si="3"/>
        <v>20.368421052631579</v>
      </c>
    </row>
    <row r="112" spans="1:26" ht="41.25" customHeight="1" x14ac:dyDescent="0.2">
      <c r="A112" s="46" t="s">
        <v>106</v>
      </c>
      <c r="B112" s="46" t="s">
        <v>199</v>
      </c>
      <c r="C112" s="47" t="s">
        <v>40</v>
      </c>
      <c r="D112" s="47" t="s">
        <v>40</v>
      </c>
      <c r="E112" s="47" t="s">
        <v>40</v>
      </c>
      <c r="F112" s="47" t="s">
        <v>295</v>
      </c>
      <c r="G112" s="47" t="s">
        <v>295</v>
      </c>
      <c r="H112" s="47" t="s">
        <v>40</v>
      </c>
      <c r="I112" s="47" t="s">
        <v>40</v>
      </c>
      <c r="J112" s="47" t="s">
        <v>40</v>
      </c>
      <c r="K112" s="3" t="s">
        <v>295</v>
      </c>
      <c r="L112" s="48">
        <v>15</v>
      </c>
      <c r="M112" s="48">
        <v>13.75</v>
      </c>
      <c r="N112" s="48">
        <v>6</v>
      </c>
      <c r="O112" s="4">
        <v>10</v>
      </c>
      <c r="P112" s="48">
        <v>4.8</v>
      </c>
      <c r="Q112" s="4">
        <v>4</v>
      </c>
      <c r="R112" s="4">
        <v>0</v>
      </c>
      <c r="S112" s="48">
        <v>8.6666666666666661</v>
      </c>
      <c r="T112" s="48">
        <v>7.333333333333333</v>
      </c>
      <c r="U112" s="4">
        <v>5</v>
      </c>
      <c r="V112" s="50">
        <f t="shared" si="2"/>
        <v>74.55</v>
      </c>
      <c r="W112" s="51"/>
      <c r="X112" s="39" t="s">
        <v>16</v>
      </c>
      <c r="Y112" s="145"/>
      <c r="Z112" s="70">
        <f t="shared" si="3"/>
        <v>19.75</v>
      </c>
    </row>
    <row r="113" spans="1:26" ht="41.25" customHeight="1" x14ac:dyDescent="0.2">
      <c r="A113" s="46" t="s">
        <v>113</v>
      </c>
      <c r="B113" s="46" t="s">
        <v>200</v>
      </c>
      <c r="C113" s="47" t="s">
        <v>40</v>
      </c>
      <c r="D113" s="47" t="s">
        <v>40</v>
      </c>
      <c r="E113" s="47" t="s">
        <v>297</v>
      </c>
      <c r="F113" s="47" t="s">
        <v>295</v>
      </c>
      <c r="G113" s="47" t="s">
        <v>295</v>
      </c>
      <c r="H113" s="47" t="s">
        <v>40</v>
      </c>
      <c r="I113" s="47" t="s">
        <v>40</v>
      </c>
      <c r="J113" s="47" t="s">
        <v>40</v>
      </c>
      <c r="K113" s="3" t="s">
        <v>295</v>
      </c>
      <c r="L113" s="48">
        <v>12.083333333333334</v>
      </c>
      <c r="M113" s="48">
        <v>12</v>
      </c>
      <c r="N113" s="48">
        <v>5.333333333333333</v>
      </c>
      <c r="O113" s="4">
        <v>10</v>
      </c>
      <c r="P113" s="48">
        <v>12</v>
      </c>
      <c r="Q113" s="4">
        <v>4</v>
      </c>
      <c r="R113" s="4">
        <v>0</v>
      </c>
      <c r="S113" s="48">
        <v>8</v>
      </c>
      <c r="T113" s="48">
        <v>6</v>
      </c>
      <c r="U113" s="4">
        <v>5</v>
      </c>
      <c r="V113" s="50">
        <f t="shared" si="2"/>
        <v>74.416666666666671</v>
      </c>
      <c r="W113" s="51"/>
      <c r="X113" s="39" t="s">
        <v>16</v>
      </c>
      <c r="Y113" s="145"/>
      <c r="Z113" s="70">
        <f t="shared" si="3"/>
        <v>17.333333333333332</v>
      </c>
    </row>
    <row r="114" spans="1:26" ht="41.25" customHeight="1" x14ac:dyDescent="0.2">
      <c r="A114" s="46" t="s">
        <v>114</v>
      </c>
      <c r="B114" s="46" t="s">
        <v>169</v>
      </c>
      <c r="C114" s="47" t="s">
        <v>40</v>
      </c>
      <c r="D114" s="47" t="s">
        <v>40</v>
      </c>
      <c r="E114" s="47" t="s">
        <v>40</v>
      </c>
      <c r="F114" s="47" t="s">
        <v>295</v>
      </c>
      <c r="G114" s="47" t="s">
        <v>295</v>
      </c>
      <c r="H114" s="47" t="s">
        <v>40</v>
      </c>
      <c r="I114" s="47" t="s">
        <v>40</v>
      </c>
      <c r="J114" s="47" t="s">
        <v>40</v>
      </c>
      <c r="K114" s="3" t="s">
        <v>295</v>
      </c>
      <c r="L114" s="48">
        <v>8.3333333333333339</v>
      </c>
      <c r="M114" s="48">
        <v>11.666666666666666</v>
      </c>
      <c r="N114" s="48">
        <v>8</v>
      </c>
      <c r="O114" s="4">
        <v>10</v>
      </c>
      <c r="P114" s="48">
        <v>12</v>
      </c>
      <c r="Q114" s="4">
        <v>4</v>
      </c>
      <c r="R114" s="4">
        <v>0</v>
      </c>
      <c r="S114" s="48">
        <v>10</v>
      </c>
      <c r="T114" s="48">
        <v>5.333333333333333</v>
      </c>
      <c r="U114" s="4">
        <v>5</v>
      </c>
      <c r="V114" s="50">
        <f t="shared" si="2"/>
        <v>74.333333333333329</v>
      </c>
      <c r="W114" s="51"/>
      <c r="X114" s="39" t="s">
        <v>16</v>
      </c>
      <c r="Y114" s="145"/>
      <c r="Z114" s="70">
        <f t="shared" si="3"/>
        <v>19.666666666666664</v>
      </c>
    </row>
    <row r="115" spans="1:26" ht="41.25" customHeight="1" x14ac:dyDescent="0.2">
      <c r="A115" s="46" t="s">
        <v>116</v>
      </c>
      <c r="B115" s="46" t="s">
        <v>201</v>
      </c>
      <c r="C115" s="47" t="s">
        <v>40</v>
      </c>
      <c r="D115" s="47" t="s">
        <v>40</v>
      </c>
      <c r="E115" s="47" t="s">
        <v>40</v>
      </c>
      <c r="F115" s="47" t="s">
        <v>295</v>
      </c>
      <c r="G115" s="47" t="s">
        <v>295</v>
      </c>
      <c r="H115" s="47" t="s">
        <v>40</v>
      </c>
      <c r="I115" s="47" t="s">
        <v>40</v>
      </c>
      <c r="J115" s="47" t="s">
        <v>40</v>
      </c>
      <c r="K115" s="3" t="s">
        <v>295</v>
      </c>
      <c r="L115" s="48">
        <v>10</v>
      </c>
      <c r="M115" s="48">
        <v>12.5</v>
      </c>
      <c r="N115" s="48">
        <v>6.666666666666667</v>
      </c>
      <c r="O115" s="4">
        <v>8</v>
      </c>
      <c r="P115" s="48">
        <v>12</v>
      </c>
      <c r="Q115" s="4">
        <v>4</v>
      </c>
      <c r="R115" s="4">
        <v>0</v>
      </c>
      <c r="S115" s="48">
        <v>8</v>
      </c>
      <c r="T115" s="48">
        <v>8</v>
      </c>
      <c r="U115" s="4">
        <v>5</v>
      </c>
      <c r="V115" s="50">
        <f t="shared" si="2"/>
        <v>74.166666666666671</v>
      </c>
      <c r="W115" s="51"/>
      <c r="X115" s="39" t="s">
        <v>16</v>
      </c>
      <c r="Y115" s="145"/>
      <c r="Z115" s="70">
        <f t="shared" si="3"/>
        <v>19.166666666666668</v>
      </c>
    </row>
    <row r="116" spans="1:26" ht="41.25" customHeight="1" x14ac:dyDescent="0.2">
      <c r="A116" s="46" t="s">
        <v>107</v>
      </c>
      <c r="B116" s="46" t="s">
        <v>202</v>
      </c>
      <c r="C116" s="47" t="s">
        <v>295</v>
      </c>
      <c r="D116" s="47" t="s">
        <v>295</v>
      </c>
      <c r="E116" s="47" t="s">
        <v>295</v>
      </c>
      <c r="F116" s="47" t="s">
        <v>295</v>
      </c>
      <c r="G116" s="47" t="s">
        <v>295</v>
      </c>
      <c r="H116" s="47" t="s">
        <v>40</v>
      </c>
      <c r="I116" s="47" t="s">
        <v>40</v>
      </c>
      <c r="J116" s="47" t="s">
        <v>40</v>
      </c>
      <c r="K116" s="3" t="s">
        <v>295</v>
      </c>
      <c r="L116" s="48">
        <v>8.5714285714285712</v>
      </c>
      <c r="M116" s="48">
        <v>11.875</v>
      </c>
      <c r="N116" s="48">
        <v>8</v>
      </c>
      <c r="O116" s="4">
        <v>10</v>
      </c>
      <c r="P116" s="48">
        <v>12</v>
      </c>
      <c r="Q116" s="4">
        <v>4</v>
      </c>
      <c r="R116" s="4">
        <v>0</v>
      </c>
      <c r="S116" s="48">
        <v>7.333333333333333</v>
      </c>
      <c r="T116" s="48">
        <v>7.333333333333333</v>
      </c>
      <c r="U116" s="4">
        <v>5</v>
      </c>
      <c r="V116" s="50">
        <f t="shared" si="2"/>
        <v>74.113095238095241</v>
      </c>
      <c r="W116" s="51"/>
      <c r="X116" s="39" t="s">
        <v>16</v>
      </c>
      <c r="Y116" s="145"/>
      <c r="Z116" s="70">
        <f t="shared" si="3"/>
        <v>19.875</v>
      </c>
    </row>
    <row r="117" spans="1:26" ht="41.25" customHeight="1" x14ac:dyDescent="0.2">
      <c r="A117" s="46" t="s">
        <v>117</v>
      </c>
      <c r="B117" s="46" t="s">
        <v>203</v>
      </c>
      <c r="C117" s="47" t="s">
        <v>40</v>
      </c>
      <c r="D117" s="47" t="s">
        <v>40</v>
      </c>
      <c r="E117" s="47" t="s">
        <v>295</v>
      </c>
      <c r="F117" s="47" t="s">
        <v>295</v>
      </c>
      <c r="G117" s="47" t="s">
        <v>295</v>
      </c>
      <c r="H117" s="47" t="s">
        <v>40</v>
      </c>
      <c r="I117" s="47" t="s">
        <v>40</v>
      </c>
      <c r="J117" s="47" t="s">
        <v>40</v>
      </c>
      <c r="K117" s="3" t="s">
        <v>295</v>
      </c>
      <c r="L117" s="48">
        <v>15</v>
      </c>
      <c r="M117" s="48">
        <v>14.166666666666666</v>
      </c>
      <c r="N117" s="48">
        <v>5.333333333333333</v>
      </c>
      <c r="O117" s="4">
        <v>8</v>
      </c>
      <c r="P117" s="48">
        <v>9.6</v>
      </c>
      <c r="Q117" s="4">
        <v>4</v>
      </c>
      <c r="R117" s="4">
        <v>0</v>
      </c>
      <c r="S117" s="48">
        <v>5.333333333333333</v>
      </c>
      <c r="T117" s="48">
        <v>7.333333333333333</v>
      </c>
      <c r="U117" s="4">
        <v>5</v>
      </c>
      <c r="V117" s="50">
        <f t="shared" si="2"/>
        <v>73.766666666666666</v>
      </c>
      <c r="W117" s="51"/>
      <c r="X117" s="39" t="s">
        <v>16</v>
      </c>
      <c r="Y117" s="145"/>
      <c r="Z117" s="70">
        <f t="shared" si="3"/>
        <v>19.5</v>
      </c>
    </row>
    <row r="118" spans="1:26" ht="41.25" customHeight="1" x14ac:dyDescent="0.2">
      <c r="A118" s="46" t="s">
        <v>110</v>
      </c>
      <c r="B118" s="46" t="s">
        <v>204</v>
      </c>
      <c r="C118" s="47" t="s">
        <v>40</v>
      </c>
      <c r="D118" s="47" t="s">
        <v>40</v>
      </c>
      <c r="E118" s="47" t="s">
        <v>40</v>
      </c>
      <c r="F118" s="47" t="s">
        <v>295</v>
      </c>
      <c r="G118" s="47" t="s">
        <v>295</v>
      </c>
      <c r="H118" s="47" t="s">
        <v>40</v>
      </c>
      <c r="I118" s="47" t="s">
        <v>40</v>
      </c>
      <c r="J118" s="47" t="s">
        <v>40</v>
      </c>
      <c r="K118" s="3" t="s">
        <v>295</v>
      </c>
      <c r="L118" s="48">
        <v>10</v>
      </c>
      <c r="M118" s="48">
        <v>12</v>
      </c>
      <c r="N118" s="48">
        <v>9.3333333333333339</v>
      </c>
      <c r="O118" s="4">
        <v>10</v>
      </c>
      <c r="P118" s="48">
        <v>14.4</v>
      </c>
      <c r="Q118" s="4">
        <v>4</v>
      </c>
      <c r="R118" s="4">
        <v>0</v>
      </c>
      <c r="S118" s="48">
        <v>6.666666666666667</v>
      </c>
      <c r="T118" s="48">
        <v>7.333333333333333</v>
      </c>
      <c r="U118" s="4">
        <v>0</v>
      </c>
      <c r="V118" s="50">
        <f t="shared" si="2"/>
        <v>73.733333333333334</v>
      </c>
      <c r="W118" s="51"/>
      <c r="X118" s="39" t="s">
        <v>16</v>
      </c>
      <c r="Y118" s="145"/>
      <c r="Z118" s="70">
        <f t="shared" si="3"/>
        <v>21.333333333333336</v>
      </c>
    </row>
    <row r="119" spans="1:26" ht="41.25" customHeight="1" x14ac:dyDescent="0.2">
      <c r="A119" s="46" t="s">
        <v>107</v>
      </c>
      <c r="B119" s="46" t="s">
        <v>205</v>
      </c>
      <c r="C119" s="47" t="s">
        <v>295</v>
      </c>
      <c r="D119" s="47" t="s">
        <v>295</v>
      </c>
      <c r="E119" s="47" t="s">
        <v>295</v>
      </c>
      <c r="F119" s="47" t="s">
        <v>295</v>
      </c>
      <c r="G119" s="47" t="s">
        <v>295</v>
      </c>
      <c r="H119" s="47" t="s">
        <v>40</v>
      </c>
      <c r="I119" s="47" t="s">
        <v>40</v>
      </c>
      <c r="J119" s="47" t="s">
        <v>40</v>
      </c>
      <c r="K119" s="3" t="s">
        <v>295</v>
      </c>
      <c r="L119" s="48">
        <v>11.666666666666666</v>
      </c>
      <c r="M119" s="48">
        <v>12.857142857142858</v>
      </c>
      <c r="N119" s="48">
        <v>6</v>
      </c>
      <c r="O119" s="4">
        <v>10</v>
      </c>
      <c r="P119" s="48">
        <v>10.8</v>
      </c>
      <c r="Q119" s="4">
        <v>4</v>
      </c>
      <c r="R119" s="4">
        <v>0</v>
      </c>
      <c r="S119" s="48">
        <v>6</v>
      </c>
      <c r="T119" s="48">
        <v>7.333333333333333</v>
      </c>
      <c r="U119" s="4">
        <v>5</v>
      </c>
      <c r="V119" s="50">
        <f t="shared" si="2"/>
        <v>73.657142857142858</v>
      </c>
      <c r="W119" s="51"/>
      <c r="X119" s="39" t="s">
        <v>16</v>
      </c>
      <c r="Y119" s="145"/>
      <c r="Z119" s="70">
        <f t="shared" si="3"/>
        <v>18.857142857142858</v>
      </c>
    </row>
    <row r="120" spans="1:26" ht="41.25" customHeight="1" x14ac:dyDescent="0.2">
      <c r="A120" s="46" t="s">
        <v>107</v>
      </c>
      <c r="B120" s="46" t="s">
        <v>206</v>
      </c>
      <c r="C120" s="47" t="s">
        <v>295</v>
      </c>
      <c r="D120" s="47" t="s">
        <v>295</v>
      </c>
      <c r="E120" s="47" t="s">
        <v>295</v>
      </c>
      <c r="F120" s="47" t="s">
        <v>295</v>
      </c>
      <c r="G120" s="47" t="s">
        <v>295</v>
      </c>
      <c r="H120" s="47" t="s">
        <v>40</v>
      </c>
      <c r="I120" s="47" t="s">
        <v>40</v>
      </c>
      <c r="J120" s="47" t="s">
        <v>40</v>
      </c>
      <c r="K120" s="3" t="s">
        <v>295</v>
      </c>
      <c r="L120" s="48">
        <v>12.5</v>
      </c>
      <c r="M120" s="48">
        <v>12.5</v>
      </c>
      <c r="N120" s="48">
        <v>6</v>
      </c>
      <c r="O120" s="4">
        <v>10</v>
      </c>
      <c r="P120" s="48">
        <v>12</v>
      </c>
      <c r="Q120" s="4">
        <v>4</v>
      </c>
      <c r="R120" s="4">
        <v>0</v>
      </c>
      <c r="S120" s="48">
        <v>6.666666666666667</v>
      </c>
      <c r="T120" s="48">
        <v>4.666666666666667</v>
      </c>
      <c r="U120" s="4">
        <v>5</v>
      </c>
      <c r="V120" s="50">
        <f t="shared" si="2"/>
        <v>73.333333333333329</v>
      </c>
      <c r="W120" s="51"/>
      <c r="X120" s="39" t="s">
        <v>16</v>
      </c>
      <c r="Y120" s="145"/>
      <c r="Z120" s="70">
        <f t="shared" si="3"/>
        <v>18.5</v>
      </c>
    </row>
    <row r="121" spans="1:26" ht="41.25" customHeight="1" x14ac:dyDescent="0.2">
      <c r="A121" s="46" t="s">
        <v>107</v>
      </c>
      <c r="B121" s="46" t="s">
        <v>207</v>
      </c>
      <c r="C121" s="47" t="s">
        <v>295</v>
      </c>
      <c r="D121" s="47" t="s">
        <v>295</v>
      </c>
      <c r="E121" s="47" t="s">
        <v>296</v>
      </c>
      <c r="F121" s="47" t="s">
        <v>295</v>
      </c>
      <c r="G121" s="47" t="s">
        <v>295</v>
      </c>
      <c r="H121" s="47" t="s">
        <v>40</v>
      </c>
      <c r="I121" s="47" t="s">
        <v>40</v>
      </c>
      <c r="J121" s="47" t="s">
        <v>40</v>
      </c>
      <c r="K121" s="3" t="s">
        <v>295</v>
      </c>
      <c r="L121" s="48">
        <v>12.5</v>
      </c>
      <c r="M121" s="48">
        <v>12.5</v>
      </c>
      <c r="N121" s="48">
        <v>9.3333333333333339</v>
      </c>
      <c r="O121" s="4">
        <v>10</v>
      </c>
      <c r="P121" s="48">
        <v>10.8</v>
      </c>
      <c r="Q121" s="4">
        <v>4</v>
      </c>
      <c r="R121" s="4">
        <v>0</v>
      </c>
      <c r="S121" s="48">
        <v>8</v>
      </c>
      <c r="T121" s="48">
        <v>6</v>
      </c>
      <c r="U121" s="4">
        <v>0</v>
      </c>
      <c r="V121" s="50">
        <f t="shared" si="2"/>
        <v>73.13333333333334</v>
      </c>
      <c r="W121" s="51"/>
      <c r="X121" s="39" t="s">
        <v>16</v>
      </c>
      <c r="Y121" s="145"/>
      <c r="Z121" s="70">
        <f t="shared" si="3"/>
        <v>21.833333333333336</v>
      </c>
    </row>
    <row r="122" spans="1:26" ht="41.25" customHeight="1" x14ac:dyDescent="0.2">
      <c r="A122" s="46" t="s">
        <v>108</v>
      </c>
      <c r="B122" s="46" t="s">
        <v>208</v>
      </c>
      <c r="C122" s="47" t="s">
        <v>40</v>
      </c>
      <c r="D122" s="47" t="s">
        <v>40</v>
      </c>
      <c r="E122" s="47" t="s">
        <v>40</v>
      </c>
      <c r="F122" s="47" t="s">
        <v>295</v>
      </c>
      <c r="G122" s="47" t="s">
        <v>295</v>
      </c>
      <c r="H122" s="47" t="s">
        <v>40</v>
      </c>
      <c r="I122" s="47" t="s">
        <v>40</v>
      </c>
      <c r="J122" s="47" t="s">
        <v>40</v>
      </c>
      <c r="K122" s="3" t="s">
        <v>295</v>
      </c>
      <c r="L122" s="48">
        <v>12.5</v>
      </c>
      <c r="M122" s="48">
        <v>12.5</v>
      </c>
      <c r="N122" s="48">
        <v>6.666666666666667</v>
      </c>
      <c r="O122" s="4">
        <v>10</v>
      </c>
      <c r="P122" s="48">
        <v>12</v>
      </c>
      <c r="Q122" s="4">
        <v>4</v>
      </c>
      <c r="R122" s="4">
        <v>0</v>
      </c>
      <c r="S122" s="48">
        <v>8</v>
      </c>
      <c r="T122" s="48">
        <v>7.333333333333333</v>
      </c>
      <c r="U122" s="4">
        <v>0</v>
      </c>
      <c r="V122" s="50">
        <f t="shared" si="2"/>
        <v>73</v>
      </c>
      <c r="W122" s="51"/>
      <c r="X122" s="39" t="s">
        <v>16</v>
      </c>
      <c r="Y122" s="145"/>
      <c r="Z122" s="70">
        <f t="shared" si="3"/>
        <v>19.166666666666668</v>
      </c>
    </row>
    <row r="123" spans="1:26" ht="41.25" customHeight="1" x14ac:dyDescent="0.2">
      <c r="A123" s="46" t="s">
        <v>107</v>
      </c>
      <c r="B123" s="46" t="s">
        <v>209</v>
      </c>
      <c r="C123" s="47" t="s">
        <v>295</v>
      </c>
      <c r="D123" s="47" t="s">
        <v>295</v>
      </c>
      <c r="E123" s="47" t="s">
        <v>296</v>
      </c>
      <c r="F123" s="47" t="s">
        <v>295</v>
      </c>
      <c r="G123" s="47" t="s">
        <v>295</v>
      </c>
      <c r="H123" s="47" t="s">
        <v>40</v>
      </c>
      <c r="I123" s="47" t="s">
        <v>40</v>
      </c>
      <c r="J123" s="47" t="s">
        <v>40</v>
      </c>
      <c r="K123" s="3" t="s">
        <v>295</v>
      </c>
      <c r="L123" s="48">
        <v>10</v>
      </c>
      <c r="M123" s="48">
        <v>12.857142857142858</v>
      </c>
      <c r="N123" s="48">
        <v>8.6666666666666661</v>
      </c>
      <c r="O123" s="4">
        <v>10</v>
      </c>
      <c r="P123" s="48">
        <v>12</v>
      </c>
      <c r="Q123" s="4">
        <v>4</v>
      </c>
      <c r="R123" s="4">
        <v>0</v>
      </c>
      <c r="S123" s="48">
        <v>8</v>
      </c>
      <c r="T123" s="48">
        <v>7.333333333333333</v>
      </c>
      <c r="U123" s="4">
        <v>0</v>
      </c>
      <c r="V123" s="50">
        <f t="shared" si="2"/>
        <v>72.857142857142847</v>
      </c>
      <c r="W123" s="51"/>
      <c r="X123" s="39" t="s">
        <v>16</v>
      </c>
      <c r="Y123" s="145"/>
      <c r="Z123" s="70">
        <f t="shared" si="3"/>
        <v>21.523809523809526</v>
      </c>
    </row>
    <row r="124" spans="1:26" ht="41.25" customHeight="1" x14ac:dyDescent="0.2">
      <c r="A124" s="46" t="s">
        <v>107</v>
      </c>
      <c r="B124" s="46" t="s">
        <v>210</v>
      </c>
      <c r="C124" s="47" t="s">
        <v>295</v>
      </c>
      <c r="D124" s="47" t="s">
        <v>295</v>
      </c>
      <c r="E124" s="47" t="s">
        <v>296</v>
      </c>
      <c r="F124" s="47" t="s">
        <v>295</v>
      </c>
      <c r="G124" s="47" t="s">
        <v>295</v>
      </c>
      <c r="H124" s="47" t="s">
        <v>40</v>
      </c>
      <c r="I124" s="47" t="s">
        <v>40</v>
      </c>
      <c r="J124" s="47" t="s">
        <v>40</v>
      </c>
      <c r="K124" s="3" t="s">
        <v>295</v>
      </c>
      <c r="L124" s="48">
        <v>10</v>
      </c>
      <c r="M124" s="48">
        <v>13.125</v>
      </c>
      <c r="N124" s="48">
        <v>6.666666666666667</v>
      </c>
      <c r="O124" s="4">
        <v>10</v>
      </c>
      <c r="P124" s="48">
        <v>12</v>
      </c>
      <c r="Q124" s="4">
        <v>4</v>
      </c>
      <c r="R124" s="4">
        <v>0</v>
      </c>
      <c r="S124" s="48">
        <v>6</v>
      </c>
      <c r="T124" s="48">
        <v>6</v>
      </c>
      <c r="U124" s="4">
        <v>5</v>
      </c>
      <c r="V124" s="50">
        <f t="shared" si="2"/>
        <v>72.791666666666671</v>
      </c>
      <c r="W124" s="51"/>
      <c r="X124" s="39" t="s">
        <v>16</v>
      </c>
      <c r="Y124" s="145"/>
      <c r="Z124" s="70">
        <f t="shared" si="3"/>
        <v>19.791666666666668</v>
      </c>
    </row>
    <row r="125" spans="1:26" ht="41.25" customHeight="1" x14ac:dyDescent="0.2">
      <c r="A125" s="46" t="s">
        <v>117</v>
      </c>
      <c r="B125" s="46" t="s">
        <v>211</v>
      </c>
      <c r="C125" s="47" t="s">
        <v>40</v>
      </c>
      <c r="D125" s="47" t="s">
        <v>40</v>
      </c>
      <c r="E125" s="47" t="s">
        <v>295</v>
      </c>
      <c r="F125" s="47" t="s">
        <v>295</v>
      </c>
      <c r="G125" s="47" t="s">
        <v>295</v>
      </c>
      <c r="H125" s="47" t="s">
        <v>40</v>
      </c>
      <c r="I125" s="47" t="s">
        <v>40</v>
      </c>
      <c r="J125" s="47" t="s">
        <v>40</v>
      </c>
      <c r="K125" s="3" t="s">
        <v>295</v>
      </c>
      <c r="L125" s="48">
        <v>12.5</v>
      </c>
      <c r="M125" s="48">
        <v>13.75</v>
      </c>
      <c r="N125" s="48">
        <v>4.666666666666667</v>
      </c>
      <c r="O125" s="4">
        <v>8</v>
      </c>
      <c r="P125" s="48">
        <v>10.8</v>
      </c>
      <c r="Q125" s="4">
        <v>4</v>
      </c>
      <c r="R125" s="4">
        <v>0</v>
      </c>
      <c r="S125" s="48">
        <v>6.666666666666667</v>
      </c>
      <c r="T125" s="48">
        <v>6.666666666666667</v>
      </c>
      <c r="U125" s="4">
        <v>5</v>
      </c>
      <c r="V125" s="50">
        <f t="shared" si="2"/>
        <v>72.05</v>
      </c>
      <c r="W125" s="51"/>
      <c r="X125" s="39" t="s">
        <v>16</v>
      </c>
      <c r="Y125" s="145"/>
      <c r="Z125" s="70">
        <f t="shared" si="3"/>
        <v>18.416666666666668</v>
      </c>
    </row>
    <row r="126" spans="1:26" ht="41.25" customHeight="1" x14ac:dyDescent="0.2">
      <c r="A126" s="46" t="s">
        <v>116</v>
      </c>
      <c r="B126" s="46" t="s">
        <v>212</v>
      </c>
      <c r="C126" s="47" t="s">
        <v>40</v>
      </c>
      <c r="D126" s="47" t="s">
        <v>40</v>
      </c>
      <c r="E126" s="47" t="s">
        <v>40</v>
      </c>
      <c r="F126" s="47" t="s">
        <v>295</v>
      </c>
      <c r="G126" s="47" t="s">
        <v>295</v>
      </c>
      <c r="H126" s="47" t="s">
        <v>40</v>
      </c>
      <c r="I126" s="47" t="s">
        <v>40</v>
      </c>
      <c r="J126" s="47" t="s">
        <v>40</v>
      </c>
      <c r="K126" s="3" t="s">
        <v>295</v>
      </c>
      <c r="L126" s="48">
        <v>15</v>
      </c>
      <c r="M126" s="48">
        <v>12</v>
      </c>
      <c r="N126" s="48">
        <v>3.3333333333333335</v>
      </c>
      <c r="O126" s="4">
        <v>8</v>
      </c>
      <c r="P126" s="48">
        <v>13.2</v>
      </c>
      <c r="Q126" s="4">
        <v>4</v>
      </c>
      <c r="R126" s="4">
        <v>0</v>
      </c>
      <c r="S126" s="48">
        <v>4.666666666666667</v>
      </c>
      <c r="T126" s="48">
        <v>6.666666666666667</v>
      </c>
      <c r="U126" s="4">
        <v>5</v>
      </c>
      <c r="V126" s="50">
        <f t="shared" si="2"/>
        <v>71.86666666666666</v>
      </c>
      <c r="W126" s="51"/>
      <c r="X126" s="39" t="s">
        <v>16</v>
      </c>
      <c r="Y126" s="145"/>
      <c r="Z126" s="70">
        <f t="shared" si="3"/>
        <v>15.333333333333334</v>
      </c>
    </row>
    <row r="127" spans="1:26" ht="41.25" customHeight="1" x14ac:dyDescent="0.2">
      <c r="A127" s="46" t="s">
        <v>106</v>
      </c>
      <c r="B127" s="46" t="s">
        <v>163</v>
      </c>
      <c r="C127" s="47" t="s">
        <v>40</v>
      </c>
      <c r="D127" s="47" t="s">
        <v>40</v>
      </c>
      <c r="E127" s="47" t="s">
        <v>40</v>
      </c>
      <c r="F127" s="47" t="s">
        <v>295</v>
      </c>
      <c r="G127" s="47" t="s">
        <v>295</v>
      </c>
      <c r="H127" s="47" t="s">
        <v>40</v>
      </c>
      <c r="I127" s="47" t="s">
        <v>40</v>
      </c>
      <c r="J127" s="47" t="s">
        <v>40</v>
      </c>
      <c r="K127" s="3" t="s">
        <v>295</v>
      </c>
      <c r="L127" s="48">
        <v>10</v>
      </c>
      <c r="M127" s="48">
        <v>15</v>
      </c>
      <c r="N127" s="48">
        <v>5.333333333333333</v>
      </c>
      <c r="O127" s="4">
        <v>10</v>
      </c>
      <c r="P127" s="48">
        <v>7.2</v>
      </c>
      <c r="Q127" s="4">
        <v>4</v>
      </c>
      <c r="R127" s="4">
        <v>0</v>
      </c>
      <c r="S127" s="48">
        <v>6.666666666666667</v>
      </c>
      <c r="T127" s="48">
        <v>8.6666666666666661</v>
      </c>
      <c r="U127" s="4">
        <v>5</v>
      </c>
      <c r="V127" s="50">
        <f t="shared" si="2"/>
        <v>71.86666666666666</v>
      </c>
      <c r="W127" s="51"/>
      <c r="X127" s="39" t="s">
        <v>16</v>
      </c>
      <c r="Y127" s="145"/>
      <c r="Z127" s="70">
        <f t="shared" si="3"/>
        <v>20.333333333333332</v>
      </c>
    </row>
    <row r="128" spans="1:26" ht="41.25" customHeight="1" x14ac:dyDescent="0.2">
      <c r="A128" s="46" t="s">
        <v>106</v>
      </c>
      <c r="B128" s="46" t="s">
        <v>213</v>
      </c>
      <c r="C128" s="47" t="s">
        <v>40</v>
      </c>
      <c r="D128" s="47" t="s">
        <v>40</v>
      </c>
      <c r="E128" s="47" t="s">
        <v>40</v>
      </c>
      <c r="F128" s="47" t="s">
        <v>295</v>
      </c>
      <c r="G128" s="47" t="s">
        <v>295</v>
      </c>
      <c r="H128" s="47" t="s">
        <v>40</v>
      </c>
      <c r="I128" s="47" t="s">
        <v>40</v>
      </c>
      <c r="J128" s="47" t="s">
        <v>40</v>
      </c>
      <c r="K128" s="3" t="s">
        <v>295</v>
      </c>
      <c r="L128" s="48">
        <v>15</v>
      </c>
      <c r="M128" s="48">
        <v>10.909090909090908</v>
      </c>
      <c r="N128" s="48">
        <v>4</v>
      </c>
      <c r="O128" s="4">
        <v>10</v>
      </c>
      <c r="P128" s="48">
        <v>9.6</v>
      </c>
      <c r="Q128" s="4">
        <v>4</v>
      </c>
      <c r="R128" s="4">
        <v>0</v>
      </c>
      <c r="S128" s="48">
        <v>4.666666666666667</v>
      </c>
      <c r="T128" s="48">
        <v>8.6666666666666661</v>
      </c>
      <c r="U128" s="4">
        <v>5</v>
      </c>
      <c r="V128" s="50">
        <f t="shared" si="2"/>
        <v>71.842424242424244</v>
      </c>
      <c r="W128" s="51"/>
      <c r="X128" s="39" t="s">
        <v>16</v>
      </c>
      <c r="Y128" s="145"/>
      <c r="Z128" s="70">
        <f t="shared" si="3"/>
        <v>14.909090909090908</v>
      </c>
    </row>
    <row r="129" spans="1:26" ht="41.25" customHeight="1" x14ac:dyDescent="0.2">
      <c r="A129" s="46" t="s">
        <v>118</v>
      </c>
      <c r="B129" s="46" t="s">
        <v>214</v>
      </c>
      <c r="C129" s="47" t="s">
        <v>40</v>
      </c>
      <c r="D129" s="47" t="s">
        <v>40</v>
      </c>
      <c r="E129" s="47" t="s">
        <v>40</v>
      </c>
      <c r="F129" s="47" t="s">
        <v>295</v>
      </c>
      <c r="G129" s="47" t="s">
        <v>295</v>
      </c>
      <c r="H129" s="47" t="s">
        <v>40</v>
      </c>
      <c r="I129" s="47" t="s">
        <v>40</v>
      </c>
      <c r="J129" s="47" t="s">
        <v>40</v>
      </c>
      <c r="K129" s="3" t="s">
        <v>295</v>
      </c>
      <c r="L129" s="48">
        <v>10</v>
      </c>
      <c r="M129" s="48">
        <v>13.125</v>
      </c>
      <c r="N129" s="48">
        <v>7.333333333333333</v>
      </c>
      <c r="O129" s="4">
        <v>5</v>
      </c>
      <c r="P129" s="48">
        <v>12</v>
      </c>
      <c r="Q129" s="4">
        <v>4</v>
      </c>
      <c r="R129" s="4">
        <v>0</v>
      </c>
      <c r="S129" s="48">
        <v>7.333333333333333</v>
      </c>
      <c r="T129" s="48">
        <v>8</v>
      </c>
      <c r="U129" s="4">
        <v>5</v>
      </c>
      <c r="V129" s="50">
        <f t="shared" si="2"/>
        <v>71.791666666666657</v>
      </c>
      <c r="W129" s="51"/>
      <c r="X129" s="39" t="s">
        <v>16</v>
      </c>
      <c r="Y129" s="145"/>
      <c r="Z129" s="70">
        <f t="shared" si="3"/>
        <v>20.458333333333332</v>
      </c>
    </row>
    <row r="130" spans="1:26" ht="41.25" customHeight="1" x14ac:dyDescent="0.2">
      <c r="A130" s="46" t="s">
        <v>107</v>
      </c>
      <c r="B130" s="46" t="s">
        <v>215</v>
      </c>
      <c r="C130" s="47" t="s">
        <v>295</v>
      </c>
      <c r="D130" s="47" t="s">
        <v>295</v>
      </c>
      <c r="E130" s="47" t="s">
        <v>296</v>
      </c>
      <c r="F130" s="47" t="s">
        <v>295</v>
      </c>
      <c r="G130" s="47" t="s">
        <v>295</v>
      </c>
      <c r="H130" s="47" t="s">
        <v>40</v>
      </c>
      <c r="I130" s="47" t="s">
        <v>40</v>
      </c>
      <c r="J130" s="47" t="s">
        <v>40</v>
      </c>
      <c r="K130" s="3" t="s">
        <v>295</v>
      </c>
      <c r="L130" s="48">
        <v>9</v>
      </c>
      <c r="M130" s="48">
        <v>13.055555555555555</v>
      </c>
      <c r="N130" s="48">
        <v>8.6666666666666661</v>
      </c>
      <c r="O130" s="4">
        <v>10</v>
      </c>
      <c r="P130" s="48">
        <v>13.2</v>
      </c>
      <c r="Q130" s="4">
        <v>4</v>
      </c>
      <c r="R130" s="4">
        <v>0</v>
      </c>
      <c r="S130" s="48">
        <v>1.3333333333333333</v>
      </c>
      <c r="T130" s="48">
        <v>7.333333333333333</v>
      </c>
      <c r="U130" s="4">
        <v>5</v>
      </c>
      <c r="V130" s="50">
        <f t="shared" si="2"/>
        <v>71.588888888888889</v>
      </c>
      <c r="W130" s="51"/>
      <c r="X130" s="39" t="s">
        <v>16</v>
      </c>
      <c r="Y130" s="145"/>
      <c r="Z130" s="70">
        <f t="shared" si="3"/>
        <v>21.722222222222221</v>
      </c>
    </row>
    <row r="131" spans="1:26" ht="41.25" customHeight="1" x14ac:dyDescent="0.2">
      <c r="A131" s="46" t="s">
        <v>107</v>
      </c>
      <c r="B131" s="46" t="s">
        <v>216</v>
      </c>
      <c r="C131" s="47" t="s">
        <v>295</v>
      </c>
      <c r="D131" s="47" t="s">
        <v>295</v>
      </c>
      <c r="E131" s="47" t="s">
        <v>296</v>
      </c>
      <c r="F131" s="47" t="s">
        <v>295</v>
      </c>
      <c r="G131" s="47" t="s">
        <v>295</v>
      </c>
      <c r="H131" s="47" t="s">
        <v>40</v>
      </c>
      <c r="I131" s="47" t="s">
        <v>40</v>
      </c>
      <c r="J131" s="47" t="s">
        <v>40</v>
      </c>
      <c r="K131" s="3" t="s">
        <v>295</v>
      </c>
      <c r="L131" s="48">
        <v>12.5</v>
      </c>
      <c r="M131" s="48">
        <v>13.571428571428571</v>
      </c>
      <c r="N131" s="48">
        <v>8.6666666666666661</v>
      </c>
      <c r="O131" s="4">
        <v>10</v>
      </c>
      <c r="P131" s="48">
        <v>8.4</v>
      </c>
      <c r="Q131" s="4">
        <v>4</v>
      </c>
      <c r="R131" s="4">
        <v>0</v>
      </c>
      <c r="S131" s="48">
        <v>4</v>
      </c>
      <c r="T131" s="48">
        <v>5.333333333333333</v>
      </c>
      <c r="U131" s="4">
        <v>5</v>
      </c>
      <c r="V131" s="50">
        <f t="shared" si="2"/>
        <v>71.471428571428561</v>
      </c>
      <c r="W131" s="51"/>
      <c r="X131" s="39" t="s">
        <v>16</v>
      </c>
      <c r="Y131" s="145"/>
      <c r="Z131" s="70">
        <f t="shared" si="3"/>
        <v>22.238095238095237</v>
      </c>
    </row>
    <row r="132" spans="1:26" ht="41.25" customHeight="1" x14ac:dyDescent="0.2">
      <c r="A132" s="46" t="s">
        <v>107</v>
      </c>
      <c r="B132" s="46" t="s">
        <v>217</v>
      </c>
      <c r="C132" s="47" t="s">
        <v>295</v>
      </c>
      <c r="D132" s="47" t="s">
        <v>295</v>
      </c>
      <c r="E132" s="47" t="s">
        <v>296</v>
      </c>
      <c r="F132" s="47" t="s">
        <v>295</v>
      </c>
      <c r="G132" s="47" t="s">
        <v>295</v>
      </c>
      <c r="H132" s="47" t="s">
        <v>40</v>
      </c>
      <c r="I132" s="47" t="s">
        <v>40</v>
      </c>
      <c r="J132" s="47" t="s">
        <v>40</v>
      </c>
      <c r="K132" s="3" t="s">
        <v>295</v>
      </c>
      <c r="L132" s="48">
        <v>10</v>
      </c>
      <c r="M132" s="48">
        <v>13</v>
      </c>
      <c r="N132" s="48">
        <v>6.666666666666667</v>
      </c>
      <c r="O132" s="4">
        <v>10</v>
      </c>
      <c r="P132" s="48">
        <v>14.4</v>
      </c>
      <c r="Q132" s="4">
        <v>4</v>
      </c>
      <c r="R132" s="4">
        <v>0</v>
      </c>
      <c r="S132" s="48">
        <v>6</v>
      </c>
      <c r="T132" s="48">
        <v>7.333333333333333</v>
      </c>
      <c r="U132" s="4">
        <v>0</v>
      </c>
      <c r="V132" s="50">
        <f t="shared" si="2"/>
        <v>71.399999999999991</v>
      </c>
      <c r="W132" s="51"/>
      <c r="X132" s="39" t="s">
        <v>16</v>
      </c>
      <c r="Y132" s="145"/>
      <c r="Z132" s="70">
        <f t="shared" si="3"/>
        <v>19.666666666666668</v>
      </c>
    </row>
    <row r="133" spans="1:26" ht="41.25" customHeight="1" x14ac:dyDescent="0.2">
      <c r="A133" s="46" t="s">
        <v>119</v>
      </c>
      <c r="B133" s="46" t="s">
        <v>218</v>
      </c>
      <c r="C133" s="47" t="s">
        <v>40</v>
      </c>
      <c r="D133" s="47" t="s">
        <v>40</v>
      </c>
      <c r="E133" s="47" t="s">
        <v>40</v>
      </c>
      <c r="F133" s="47" t="s">
        <v>295</v>
      </c>
      <c r="G133" s="47" t="s">
        <v>295</v>
      </c>
      <c r="H133" s="47" t="s">
        <v>40</v>
      </c>
      <c r="I133" s="47" t="s">
        <v>40</v>
      </c>
      <c r="J133" s="47" t="s">
        <v>40</v>
      </c>
      <c r="K133" s="3" t="s">
        <v>295</v>
      </c>
      <c r="L133" s="48">
        <v>10</v>
      </c>
      <c r="M133" s="48">
        <v>15</v>
      </c>
      <c r="N133" s="48">
        <v>3.3333333333333335</v>
      </c>
      <c r="O133" s="4">
        <v>10</v>
      </c>
      <c r="P133" s="48">
        <v>7.2</v>
      </c>
      <c r="Q133" s="4">
        <v>4</v>
      </c>
      <c r="R133" s="4">
        <v>0</v>
      </c>
      <c r="S133" s="48">
        <v>9.3333333333333339</v>
      </c>
      <c r="T133" s="48">
        <v>7.333333333333333</v>
      </c>
      <c r="U133" s="4">
        <v>5</v>
      </c>
      <c r="V133" s="50">
        <f t="shared" si="2"/>
        <v>71.2</v>
      </c>
      <c r="W133" s="51"/>
      <c r="X133" s="39" t="s">
        <v>16</v>
      </c>
      <c r="Y133" s="145"/>
      <c r="Z133" s="70">
        <f t="shared" si="3"/>
        <v>18.333333333333332</v>
      </c>
    </row>
    <row r="134" spans="1:26" ht="41.25" customHeight="1" x14ac:dyDescent="0.2">
      <c r="A134" s="46" t="s">
        <v>108</v>
      </c>
      <c r="B134" s="46" t="s">
        <v>219</v>
      </c>
      <c r="C134" s="47" t="s">
        <v>40</v>
      </c>
      <c r="D134" s="47" t="s">
        <v>40</v>
      </c>
      <c r="E134" s="47" t="s">
        <v>40</v>
      </c>
      <c r="F134" s="47" t="s">
        <v>295</v>
      </c>
      <c r="G134" s="47" t="s">
        <v>295</v>
      </c>
      <c r="H134" s="47" t="s">
        <v>40</v>
      </c>
      <c r="I134" s="47" t="s">
        <v>40</v>
      </c>
      <c r="J134" s="47" t="s">
        <v>40</v>
      </c>
      <c r="K134" s="3" t="s">
        <v>295</v>
      </c>
      <c r="L134" s="48">
        <v>11</v>
      </c>
      <c r="M134" s="48">
        <v>12.142857142857142</v>
      </c>
      <c r="N134" s="48">
        <v>7.333333333333333</v>
      </c>
      <c r="O134" s="4">
        <v>10</v>
      </c>
      <c r="P134" s="48">
        <v>13.2</v>
      </c>
      <c r="Q134" s="4">
        <v>4</v>
      </c>
      <c r="R134" s="4">
        <v>0</v>
      </c>
      <c r="S134" s="48">
        <v>6</v>
      </c>
      <c r="T134" s="48">
        <v>7.333333333333333</v>
      </c>
      <c r="U134" s="4">
        <v>0</v>
      </c>
      <c r="V134" s="50">
        <f t="shared" si="2"/>
        <v>71.009523809523799</v>
      </c>
      <c r="W134" s="51"/>
      <c r="X134" s="39" t="s">
        <v>16</v>
      </c>
      <c r="Y134" s="145"/>
      <c r="Z134" s="70">
        <f t="shared" si="3"/>
        <v>19.476190476190474</v>
      </c>
    </row>
    <row r="135" spans="1:26" ht="41.25" customHeight="1" x14ac:dyDescent="0.2">
      <c r="A135" s="46" t="s">
        <v>120</v>
      </c>
      <c r="B135" s="46" t="s">
        <v>220</v>
      </c>
      <c r="C135" s="47" t="s">
        <v>40</v>
      </c>
      <c r="D135" s="47" t="s">
        <v>40</v>
      </c>
      <c r="E135" s="47" t="s">
        <v>40</v>
      </c>
      <c r="F135" s="47" t="s">
        <v>295</v>
      </c>
      <c r="G135" s="47" t="s">
        <v>295</v>
      </c>
      <c r="H135" s="47" t="s">
        <v>40</v>
      </c>
      <c r="I135" s="47" t="s">
        <v>40</v>
      </c>
      <c r="J135" s="47" t="s">
        <v>40</v>
      </c>
      <c r="K135" s="3" t="s">
        <v>295</v>
      </c>
      <c r="L135" s="48">
        <v>10</v>
      </c>
      <c r="M135" s="48">
        <v>12.5</v>
      </c>
      <c r="N135" s="48">
        <v>6.666666666666667</v>
      </c>
      <c r="O135" s="4">
        <v>10</v>
      </c>
      <c r="P135" s="48">
        <v>12</v>
      </c>
      <c r="Q135" s="4">
        <v>0</v>
      </c>
      <c r="R135" s="4">
        <v>0</v>
      </c>
      <c r="S135" s="48">
        <v>8</v>
      </c>
      <c r="T135" s="48">
        <v>6.666666666666667</v>
      </c>
      <c r="U135" s="4">
        <v>5</v>
      </c>
      <c r="V135" s="50">
        <f t="shared" si="2"/>
        <v>70.833333333333343</v>
      </c>
      <c r="W135" s="51"/>
      <c r="X135" s="39" t="s">
        <v>16</v>
      </c>
      <c r="Y135" s="145"/>
      <c r="Z135" s="70">
        <f t="shared" si="3"/>
        <v>19.166666666666668</v>
      </c>
    </row>
    <row r="136" spans="1:26" ht="41.25" customHeight="1" x14ac:dyDescent="0.2">
      <c r="A136" s="46" t="s">
        <v>121</v>
      </c>
      <c r="B136" s="46" t="s">
        <v>221</v>
      </c>
      <c r="C136" s="47" t="s">
        <v>40</v>
      </c>
      <c r="D136" s="47" t="s">
        <v>40</v>
      </c>
      <c r="E136" s="47" t="s">
        <v>40</v>
      </c>
      <c r="F136" s="47" t="s">
        <v>295</v>
      </c>
      <c r="G136" s="47" t="s">
        <v>295</v>
      </c>
      <c r="H136" s="47" t="s">
        <v>40</v>
      </c>
      <c r="I136" s="47" t="s">
        <v>40</v>
      </c>
      <c r="J136" s="47" t="s">
        <v>40</v>
      </c>
      <c r="K136" s="3" t="s">
        <v>295</v>
      </c>
      <c r="L136" s="48">
        <v>10</v>
      </c>
      <c r="M136" s="48">
        <v>13.75</v>
      </c>
      <c r="N136" s="48">
        <v>6.666666666666667</v>
      </c>
      <c r="O136" s="4">
        <v>5</v>
      </c>
      <c r="P136" s="48">
        <v>15.6</v>
      </c>
      <c r="Q136" s="4">
        <v>0</v>
      </c>
      <c r="R136" s="4">
        <v>0</v>
      </c>
      <c r="S136" s="48">
        <v>8.6666666666666661</v>
      </c>
      <c r="T136" s="48">
        <v>6</v>
      </c>
      <c r="U136" s="4">
        <v>5</v>
      </c>
      <c r="V136" s="50">
        <f t="shared" si="2"/>
        <v>70.683333333333337</v>
      </c>
      <c r="W136" s="51"/>
      <c r="X136" s="39" t="s">
        <v>16</v>
      </c>
      <c r="Y136" s="145"/>
      <c r="Z136" s="70">
        <f t="shared" si="3"/>
        <v>20.416666666666668</v>
      </c>
    </row>
    <row r="137" spans="1:26" ht="41.25" customHeight="1" x14ac:dyDescent="0.2">
      <c r="A137" s="46" t="s">
        <v>106</v>
      </c>
      <c r="B137" s="46" t="s">
        <v>222</v>
      </c>
      <c r="C137" s="47" t="s">
        <v>40</v>
      </c>
      <c r="D137" s="47" t="s">
        <v>40</v>
      </c>
      <c r="E137" s="47" t="s">
        <v>40</v>
      </c>
      <c r="F137" s="47" t="s">
        <v>295</v>
      </c>
      <c r="G137" s="47" t="s">
        <v>295</v>
      </c>
      <c r="H137" s="47" t="s">
        <v>40</v>
      </c>
      <c r="I137" s="47" t="s">
        <v>40</v>
      </c>
      <c r="J137" s="47" t="s">
        <v>40</v>
      </c>
      <c r="K137" s="3" t="s">
        <v>295</v>
      </c>
      <c r="L137" s="48">
        <v>8.3333333333333339</v>
      </c>
      <c r="M137" s="48">
        <v>12.142857142857142</v>
      </c>
      <c r="N137" s="48">
        <v>8</v>
      </c>
      <c r="O137" s="4">
        <v>10</v>
      </c>
      <c r="P137" s="48">
        <v>8.4</v>
      </c>
      <c r="Q137" s="4">
        <v>4</v>
      </c>
      <c r="R137" s="4">
        <v>0</v>
      </c>
      <c r="S137" s="48">
        <v>6</v>
      </c>
      <c r="T137" s="48">
        <v>8.6666666666666661</v>
      </c>
      <c r="U137" s="4">
        <v>5</v>
      </c>
      <c r="V137" s="50">
        <f t="shared" si="2"/>
        <v>70.542857142857144</v>
      </c>
      <c r="W137" s="51"/>
      <c r="X137" s="39" t="s">
        <v>16</v>
      </c>
      <c r="Y137" s="145"/>
      <c r="Z137" s="70">
        <f t="shared" si="3"/>
        <v>20.142857142857142</v>
      </c>
    </row>
    <row r="138" spans="1:26" ht="41.25" customHeight="1" x14ac:dyDescent="0.2">
      <c r="A138" s="46" t="s">
        <v>107</v>
      </c>
      <c r="B138" s="46" t="s">
        <v>223</v>
      </c>
      <c r="C138" s="47" t="s">
        <v>295</v>
      </c>
      <c r="D138" s="47" t="s">
        <v>295</v>
      </c>
      <c r="E138" s="47" t="s">
        <v>296</v>
      </c>
      <c r="F138" s="47" t="s">
        <v>295</v>
      </c>
      <c r="G138" s="47" t="s">
        <v>295</v>
      </c>
      <c r="H138" s="47" t="s">
        <v>40</v>
      </c>
      <c r="I138" s="47" t="s">
        <v>40</v>
      </c>
      <c r="J138" s="47" t="s">
        <v>40</v>
      </c>
      <c r="K138" s="3" t="s">
        <v>295</v>
      </c>
      <c r="L138" s="48">
        <v>9.5833333333333339</v>
      </c>
      <c r="M138" s="48">
        <v>12.5</v>
      </c>
      <c r="N138" s="48">
        <v>7.333333333333333</v>
      </c>
      <c r="O138" s="4">
        <v>10</v>
      </c>
      <c r="P138" s="48">
        <v>6</v>
      </c>
      <c r="Q138" s="4">
        <v>4</v>
      </c>
      <c r="R138" s="4">
        <v>0</v>
      </c>
      <c r="S138" s="48">
        <v>8</v>
      </c>
      <c r="T138" s="48">
        <v>8</v>
      </c>
      <c r="U138" s="4">
        <v>5</v>
      </c>
      <c r="V138" s="50">
        <f t="shared" si="2"/>
        <v>70.416666666666671</v>
      </c>
      <c r="W138" s="51"/>
      <c r="X138" s="39" t="s">
        <v>16</v>
      </c>
      <c r="Y138" s="145"/>
      <c r="Z138" s="70">
        <f t="shared" si="3"/>
        <v>19.833333333333332</v>
      </c>
    </row>
    <row r="139" spans="1:26" ht="41.25" customHeight="1" x14ac:dyDescent="0.2">
      <c r="A139" s="46" t="s">
        <v>122</v>
      </c>
      <c r="B139" s="46" t="s">
        <v>176</v>
      </c>
      <c r="C139" s="47" t="s">
        <v>40</v>
      </c>
      <c r="D139" s="47" t="s">
        <v>40</v>
      </c>
      <c r="E139" s="47" t="s">
        <v>297</v>
      </c>
      <c r="F139" s="47" t="s">
        <v>295</v>
      </c>
      <c r="G139" s="47" t="s">
        <v>295</v>
      </c>
      <c r="H139" s="47" t="s">
        <v>40</v>
      </c>
      <c r="I139" s="47" t="s">
        <v>40</v>
      </c>
      <c r="J139" s="47" t="s">
        <v>40</v>
      </c>
      <c r="K139" s="3" t="s">
        <v>295</v>
      </c>
      <c r="L139" s="48">
        <v>10.714285714285714</v>
      </c>
      <c r="M139" s="48">
        <v>12.272727272727273</v>
      </c>
      <c r="N139" s="48">
        <v>5.333333333333333</v>
      </c>
      <c r="O139" s="4">
        <v>8</v>
      </c>
      <c r="P139" s="48">
        <v>8.4</v>
      </c>
      <c r="Q139" s="4">
        <v>4</v>
      </c>
      <c r="R139" s="4">
        <v>0</v>
      </c>
      <c r="S139" s="48">
        <v>8</v>
      </c>
      <c r="T139" s="48">
        <v>8.6666666666666661</v>
      </c>
      <c r="U139" s="4">
        <v>5</v>
      </c>
      <c r="V139" s="50">
        <f t="shared" si="2"/>
        <v>70.38701298701298</v>
      </c>
      <c r="W139" s="51"/>
      <c r="X139" s="39" t="s">
        <v>16</v>
      </c>
      <c r="Y139" s="145"/>
      <c r="Z139" s="70">
        <f t="shared" si="3"/>
        <v>17.606060606060606</v>
      </c>
    </row>
    <row r="140" spans="1:26" ht="41.25" customHeight="1" x14ac:dyDescent="0.2">
      <c r="A140" s="46" t="s">
        <v>107</v>
      </c>
      <c r="B140" s="46" t="s">
        <v>224</v>
      </c>
      <c r="C140" s="47" t="s">
        <v>295</v>
      </c>
      <c r="D140" s="47" t="s">
        <v>295</v>
      </c>
      <c r="E140" s="47" t="s">
        <v>296</v>
      </c>
      <c r="F140" s="47" t="s">
        <v>295</v>
      </c>
      <c r="G140" s="47" t="s">
        <v>295</v>
      </c>
      <c r="H140" s="47" t="s">
        <v>40</v>
      </c>
      <c r="I140" s="47" t="s">
        <v>40</v>
      </c>
      <c r="J140" s="47" t="s">
        <v>40</v>
      </c>
      <c r="K140" s="3" t="s">
        <v>295</v>
      </c>
      <c r="L140" s="48">
        <v>10</v>
      </c>
      <c r="M140" s="48">
        <v>11.25</v>
      </c>
      <c r="N140" s="48">
        <v>5.333333333333333</v>
      </c>
      <c r="O140" s="4">
        <v>10</v>
      </c>
      <c r="P140" s="48">
        <v>15.6</v>
      </c>
      <c r="Q140" s="4">
        <v>4</v>
      </c>
      <c r="R140" s="4">
        <v>0</v>
      </c>
      <c r="S140" s="48">
        <v>5.333333333333333</v>
      </c>
      <c r="T140" s="48">
        <v>8.6666666666666661</v>
      </c>
      <c r="U140" s="4">
        <v>0</v>
      </c>
      <c r="V140" s="50">
        <f t="shared" si="2"/>
        <v>70.183333333333337</v>
      </c>
      <c r="W140" s="51"/>
      <c r="X140" s="39" t="s">
        <v>16</v>
      </c>
      <c r="Y140" s="145"/>
      <c r="Z140" s="70">
        <f t="shared" si="3"/>
        <v>16.583333333333332</v>
      </c>
    </row>
    <row r="141" spans="1:26" ht="41.25" customHeight="1" x14ac:dyDescent="0.2">
      <c r="A141" s="46" t="s">
        <v>107</v>
      </c>
      <c r="B141" s="46" t="s">
        <v>225</v>
      </c>
      <c r="C141" s="47" t="s">
        <v>295</v>
      </c>
      <c r="D141" s="47" t="s">
        <v>295</v>
      </c>
      <c r="E141" s="47" t="s">
        <v>296</v>
      </c>
      <c r="F141" s="47" t="s">
        <v>295</v>
      </c>
      <c r="G141" s="47" t="s">
        <v>295</v>
      </c>
      <c r="H141" s="47" t="s">
        <v>40</v>
      </c>
      <c r="I141" s="47" t="s">
        <v>40</v>
      </c>
      <c r="J141" s="47" t="s">
        <v>40</v>
      </c>
      <c r="K141" s="3" t="s">
        <v>295</v>
      </c>
      <c r="L141" s="48">
        <v>11.25</v>
      </c>
      <c r="M141" s="48">
        <v>14</v>
      </c>
      <c r="N141" s="48">
        <v>5.333333333333333</v>
      </c>
      <c r="O141" s="4">
        <v>10</v>
      </c>
      <c r="P141" s="48">
        <v>9.6</v>
      </c>
      <c r="Q141" s="4">
        <v>4</v>
      </c>
      <c r="R141" s="4">
        <v>0</v>
      </c>
      <c r="S141" s="48">
        <v>4.666666666666667</v>
      </c>
      <c r="T141" s="48">
        <v>6</v>
      </c>
      <c r="U141" s="4">
        <v>5</v>
      </c>
      <c r="V141" s="50">
        <f t="shared" si="2"/>
        <v>69.849999999999994</v>
      </c>
      <c r="W141" s="51"/>
      <c r="X141" s="39" t="s">
        <v>16</v>
      </c>
      <c r="Y141" s="145"/>
      <c r="Z141" s="70">
        <f t="shared" si="3"/>
        <v>19.333333333333332</v>
      </c>
    </row>
    <row r="142" spans="1:26" ht="41.25" customHeight="1" x14ac:dyDescent="0.2">
      <c r="A142" s="46" t="s">
        <v>108</v>
      </c>
      <c r="B142" s="46" t="s">
        <v>226</v>
      </c>
      <c r="C142" s="47" t="s">
        <v>40</v>
      </c>
      <c r="D142" s="47" t="s">
        <v>40</v>
      </c>
      <c r="E142" s="47" t="s">
        <v>40</v>
      </c>
      <c r="F142" s="47" t="s">
        <v>295</v>
      </c>
      <c r="G142" s="47" t="s">
        <v>295</v>
      </c>
      <c r="H142" s="47" t="s">
        <v>40</v>
      </c>
      <c r="I142" s="47" t="s">
        <v>40</v>
      </c>
      <c r="J142" s="47" t="s">
        <v>40</v>
      </c>
      <c r="K142" s="3" t="s">
        <v>295</v>
      </c>
      <c r="L142" s="48">
        <v>7.5</v>
      </c>
      <c r="M142" s="48">
        <v>10</v>
      </c>
      <c r="N142" s="48">
        <v>6.666666666666667</v>
      </c>
      <c r="O142" s="4">
        <v>10</v>
      </c>
      <c r="P142" s="48">
        <v>15.6</v>
      </c>
      <c r="Q142" s="4">
        <v>4</v>
      </c>
      <c r="R142" s="4">
        <v>0</v>
      </c>
      <c r="S142" s="48">
        <v>9.3333333333333339</v>
      </c>
      <c r="T142" s="48">
        <v>6.666666666666667</v>
      </c>
      <c r="U142" s="4">
        <v>0</v>
      </c>
      <c r="V142" s="50">
        <f t="shared" si="2"/>
        <v>69.76666666666668</v>
      </c>
      <c r="W142" s="51"/>
      <c r="X142" s="39" t="s">
        <v>16</v>
      </c>
      <c r="Y142" s="145"/>
      <c r="Z142" s="70">
        <f t="shared" si="3"/>
        <v>16.666666666666668</v>
      </c>
    </row>
    <row r="143" spans="1:26" ht="41.25" customHeight="1" x14ac:dyDescent="0.2">
      <c r="A143" s="46" t="s">
        <v>110</v>
      </c>
      <c r="B143" s="46" t="s">
        <v>227</v>
      </c>
      <c r="C143" s="47" t="s">
        <v>40</v>
      </c>
      <c r="D143" s="47" t="s">
        <v>40</v>
      </c>
      <c r="E143" s="47" t="s">
        <v>40</v>
      </c>
      <c r="F143" s="47" t="s">
        <v>295</v>
      </c>
      <c r="G143" s="47" t="s">
        <v>295</v>
      </c>
      <c r="H143" s="47" t="s">
        <v>40</v>
      </c>
      <c r="I143" s="47" t="s">
        <v>40</v>
      </c>
      <c r="J143" s="47" t="s">
        <v>40</v>
      </c>
      <c r="K143" s="3" t="s">
        <v>295</v>
      </c>
      <c r="L143" s="48">
        <v>12</v>
      </c>
      <c r="M143" s="48">
        <v>13.75</v>
      </c>
      <c r="N143" s="48">
        <v>4</v>
      </c>
      <c r="O143" s="4">
        <v>10</v>
      </c>
      <c r="P143" s="48">
        <v>10.8</v>
      </c>
      <c r="Q143" s="4">
        <v>4</v>
      </c>
      <c r="R143" s="4">
        <v>0</v>
      </c>
      <c r="S143" s="48">
        <v>4.666666666666667</v>
      </c>
      <c r="T143" s="48">
        <v>5.333333333333333</v>
      </c>
      <c r="U143" s="4">
        <v>5</v>
      </c>
      <c r="V143" s="50">
        <f t="shared" si="2"/>
        <v>69.55</v>
      </c>
      <c r="W143" s="51"/>
      <c r="X143" s="39" t="s">
        <v>16</v>
      </c>
      <c r="Y143" s="145"/>
      <c r="Z143" s="70">
        <f t="shared" si="3"/>
        <v>17.75</v>
      </c>
    </row>
    <row r="144" spans="1:26" ht="41.25" customHeight="1" x14ac:dyDescent="0.2">
      <c r="A144" s="46" t="s">
        <v>111</v>
      </c>
      <c r="B144" s="46" t="s">
        <v>228</v>
      </c>
      <c r="C144" s="47" t="s">
        <v>40</v>
      </c>
      <c r="D144" s="47" t="s">
        <v>40</v>
      </c>
      <c r="E144" s="47" t="s">
        <v>40</v>
      </c>
      <c r="F144" s="47" t="s">
        <v>295</v>
      </c>
      <c r="G144" s="47" t="s">
        <v>295</v>
      </c>
      <c r="H144" s="47" t="s">
        <v>40</v>
      </c>
      <c r="I144" s="47" t="s">
        <v>40</v>
      </c>
      <c r="J144" s="47" t="s">
        <v>40</v>
      </c>
      <c r="K144" s="3" t="s">
        <v>295</v>
      </c>
      <c r="L144" s="48">
        <v>7</v>
      </c>
      <c r="M144" s="48">
        <v>12.083333333333334</v>
      </c>
      <c r="N144" s="48">
        <v>8</v>
      </c>
      <c r="O144" s="4">
        <v>10</v>
      </c>
      <c r="P144" s="48">
        <v>15.6</v>
      </c>
      <c r="Q144" s="4">
        <v>4</v>
      </c>
      <c r="R144" s="4">
        <v>0</v>
      </c>
      <c r="S144" s="48">
        <v>5.333333333333333</v>
      </c>
      <c r="T144" s="48">
        <v>7.333333333333333</v>
      </c>
      <c r="U144" s="4">
        <v>0</v>
      </c>
      <c r="V144" s="50">
        <f t="shared" si="2"/>
        <v>69.350000000000009</v>
      </c>
      <c r="W144" s="51"/>
      <c r="X144" s="39" t="s">
        <v>16</v>
      </c>
      <c r="Y144" s="145"/>
      <c r="Z144" s="70">
        <f t="shared" si="3"/>
        <v>20.083333333333336</v>
      </c>
    </row>
    <row r="145" spans="1:26" ht="41.25" customHeight="1" x14ac:dyDescent="0.2">
      <c r="A145" s="46" t="s">
        <v>109</v>
      </c>
      <c r="B145" s="46" t="s">
        <v>229</v>
      </c>
      <c r="C145" s="47" t="s">
        <v>40</v>
      </c>
      <c r="D145" s="47" t="s">
        <v>40</v>
      </c>
      <c r="E145" s="47" t="s">
        <v>40</v>
      </c>
      <c r="F145" s="47" t="s">
        <v>295</v>
      </c>
      <c r="G145" s="47" t="s">
        <v>295</v>
      </c>
      <c r="H145" s="47" t="s">
        <v>40</v>
      </c>
      <c r="I145" s="47" t="s">
        <v>40</v>
      </c>
      <c r="J145" s="47" t="s">
        <v>40</v>
      </c>
      <c r="K145" s="3" t="s">
        <v>295</v>
      </c>
      <c r="L145" s="48">
        <v>10</v>
      </c>
      <c r="M145" s="48">
        <v>13.333333333333334</v>
      </c>
      <c r="N145" s="48">
        <v>4.666666666666667</v>
      </c>
      <c r="O145" s="4">
        <v>10</v>
      </c>
      <c r="P145" s="48">
        <v>13.2</v>
      </c>
      <c r="Q145" s="4">
        <v>4</v>
      </c>
      <c r="R145" s="4">
        <v>0</v>
      </c>
      <c r="S145" s="48">
        <v>6.666666666666667</v>
      </c>
      <c r="T145" s="48">
        <v>7.333333333333333</v>
      </c>
      <c r="U145" s="4">
        <v>0</v>
      </c>
      <c r="V145" s="50">
        <f t="shared" si="2"/>
        <v>69.2</v>
      </c>
      <c r="W145" s="51"/>
      <c r="X145" s="39" t="s">
        <v>16</v>
      </c>
      <c r="Y145" s="145"/>
      <c r="Z145" s="70">
        <f t="shared" si="3"/>
        <v>18</v>
      </c>
    </row>
    <row r="146" spans="1:26" ht="41.25" customHeight="1" x14ac:dyDescent="0.2">
      <c r="A146" s="46" t="s">
        <v>111</v>
      </c>
      <c r="B146" s="46" t="s">
        <v>230</v>
      </c>
      <c r="C146" s="47" t="s">
        <v>40</v>
      </c>
      <c r="D146" s="47" t="s">
        <v>40</v>
      </c>
      <c r="E146" s="47" t="s">
        <v>40</v>
      </c>
      <c r="F146" s="47" t="s">
        <v>295</v>
      </c>
      <c r="G146" s="47" t="s">
        <v>295</v>
      </c>
      <c r="H146" s="47" t="s">
        <v>40</v>
      </c>
      <c r="I146" s="47" t="s">
        <v>40</v>
      </c>
      <c r="J146" s="47" t="s">
        <v>40</v>
      </c>
      <c r="K146" s="3" t="s">
        <v>295</v>
      </c>
      <c r="L146" s="48">
        <v>15</v>
      </c>
      <c r="M146" s="48">
        <v>11.666666666666666</v>
      </c>
      <c r="N146" s="48">
        <v>6.666666666666667</v>
      </c>
      <c r="O146" s="4">
        <v>10</v>
      </c>
      <c r="P146" s="48">
        <v>8.4</v>
      </c>
      <c r="Q146" s="4">
        <v>4</v>
      </c>
      <c r="R146" s="4">
        <v>0</v>
      </c>
      <c r="S146" s="48">
        <v>7.333333333333333</v>
      </c>
      <c r="T146" s="48">
        <v>6</v>
      </c>
      <c r="U146" s="4">
        <v>0</v>
      </c>
      <c r="V146" s="50">
        <f t="shared" si="2"/>
        <v>69.066666666666663</v>
      </c>
      <c r="W146" s="51"/>
      <c r="X146" s="39" t="s">
        <v>16</v>
      </c>
      <c r="Y146" s="145"/>
      <c r="Z146" s="70">
        <f t="shared" si="3"/>
        <v>18.333333333333332</v>
      </c>
    </row>
    <row r="147" spans="1:26" ht="41.25" customHeight="1" x14ac:dyDescent="0.2">
      <c r="A147" s="46" t="s">
        <v>108</v>
      </c>
      <c r="B147" s="46" t="s">
        <v>231</v>
      </c>
      <c r="C147" s="47" t="s">
        <v>40</v>
      </c>
      <c r="D147" s="47" t="s">
        <v>40</v>
      </c>
      <c r="E147" s="47" t="s">
        <v>40</v>
      </c>
      <c r="F147" s="47" t="s">
        <v>295</v>
      </c>
      <c r="G147" s="47" t="s">
        <v>295</v>
      </c>
      <c r="H147" s="47" t="s">
        <v>40</v>
      </c>
      <c r="I147" s="47" t="s">
        <v>40</v>
      </c>
      <c r="J147" s="47" t="s">
        <v>40</v>
      </c>
      <c r="K147" s="3" t="s">
        <v>295</v>
      </c>
      <c r="L147" s="48">
        <v>5</v>
      </c>
      <c r="M147" s="48">
        <v>13.333333333333334</v>
      </c>
      <c r="N147" s="48">
        <v>6.666666666666667</v>
      </c>
      <c r="O147" s="4">
        <v>10</v>
      </c>
      <c r="P147" s="48">
        <v>13.2</v>
      </c>
      <c r="Q147" s="4">
        <v>4</v>
      </c>
      <c r="R147" s="4">
        <v>0</v>
      </c>
      <c r="S147" s="48">
        <v>9.3333333333333339</v>
      </c>
      <c r="T147" s="48">
        <v>7.333333333333333</v>
      </c>
      <c r="U147" s="4">
        <v>0</v>
      </c>
      <c r="V147" s="50">
        <f t="shared" si="2"/>
        <v>68.866666666666674</v>
      </c>
      <c r="W147" s="51"/>
      <c r="X147" s="39" t="s">
        <v>16</v>
      </c>
      <c r="Y147" s="145"/>
      <c r="Z147" s="70">
        <f t="shared" si="3"/>
        <v>20</v>
      </c>
    </row>
    <row r="148" spans="1:26" ht="41.25" customHeight="1" x14ac:dyDescent="0.2">
      <c r="A148" s="46" t="s">
        <v>119</v>
      </c>
      <c r="B148" s="46" t="s">
        <v>232</v>
      </c>
      <c r="C148" s="47" t="s">
        <v>40</v>
      </c>
      <c r="D148" s="47" t="s">
        <v>40</v>
      </c>
      <c r="E148" s="47" t="s">
        <v>40</v>
      </c>
      <c r="F148" s="47" t="s">
        <v>295</v>
      </c>
      <c r="G148" s="47" t="s">
        <v>295</v>
      </c>
      <c r="H148" s="47" t="s">
        <v>40</v>
      </c>
      <c r="I148" s="47" t="s">
        <v>40</v>
      </c>
      <c r="J148" s="47" t="s">
        <v>40</v>
      </c>
      <c r="K148" s="3" t="s">
        <v>295</v>
      </c>
      <c r="L148" s="48">
        <v>10</v>
      </c>
      <c r="M148" s="48">
        <v>11.5625</v>
      </c>
      <c r="N148" s="48">
        <v>4</v>
      </c>
      <c r="O148" s="4">
        <v>10</v>
      </c>
      <c r="P148" s="48">
        <v>13.2</v>
      </c>
      <c r="Q148" s="4">
        <v>4</v>
      </c>
      <c r="R148" s="4">
        <v>0</v>
      </c>
      <c r="S148" s="48">
        <v>8</v>
      </c>
      <c r="T148" s="48">
        <v>8</v>
      </c>
      <c r="U148" s="4">
        <v>0</v>
      </c>
      <c r="V148" s="50">
        <f t="shared" si="2"/>
        <v>68.762500000000003</v>
      </c>
      <c r="W148" s="51"/>
      <c r="X148" s="39" t="s">
        <v>16</v>
      </c>
      <c r="Y148" s="145"/>
      <c r="Z148" s="70">
        <f t="shared" si="3"/>
        <v>15.5625</v>
      </c>
    </row>
    <row r="149" spans="1:26" ht="41.25" customHeight="1" x14ac:dyDescent="0.2">
      <c r="A149" s="46" t="s">
        <v>110</v>
      </c>
      <c r="B149" s="46" t="s">
        <v>182</v>
      </c>
      <c r="C149" s="47" t="s">
        <v>40</v>
      </c>
      <c r="D149" s="47" t="s">
        <v>40</v>
      </c>
      <c r="E149" s="47" t="s">
        <v>40</v>
      </c>
      <c r="F149" s="47" t="s">
        <v>295</v>
      </c>
      <c r="G149" s="47" t="s">
        <v>295</v>
      </c>
      <c r="H149" s="47" t="s">
        <v>40</v>
      </c>
      <c r="I149" s="47" t="s">
        <v>40</v>
      </c>
      <c r="J149" s="47" t="s">
        <v>40</v>
      </c>
      <c r="K149" s="3" t="s">
        <v>295</v>
      </c>
      <c r="L149" s="48">
        <v>15</v>
      </c>
      <c r="M149" s="48">
        <v>13.333333333333334</v>
      </c>
      <c r="N149" s="48">
        <v>6</v>
      </c>
      <c r="O149" s="4">
        <v>10</v>
      </c>
      <c r="P149" s="48">
        <v>8.4</v>
      </c>
      <c r="Q149" s="4">
        <v>4</v>
      </c>
      <c r="R149" s="4">
        <v>0</v>
      </c>
      <c r="S149" s="48">
        <v>4.666666666666667</v>
      </c>
      <c r="T149" s="48">
        <v>6.666666666666667</v>
      </c>
      <c r="U149" s="4">
        <v>0</v>
      </c>
      <c r="V149" s="50">
        <f t="shared" si="2"/>
        <v>68.066666666666663</v>
      </c>
      <c r="W149" s="51"/>
      <c r="X149" s="39" t="s">
        <v>16</v>
      </c>
      <c r="Y149" s="145"/>
      <c r="Z149" s="70">
        <f t="shared" si="3"/>
        <v>19.333333333333336</v>
      </c>
    </row>
    <row r="150" spans="1:26" ht="41.25" customHeight="1" x14ac:dyDescent="0.2">
      <c r="A150" s="46" t="s">
        <v>105</v>
      </c>
      <c r="B150" s="46" t="s">
        <v>233</v>
      </c>
      <c r="C150" s="47" t="s">
        <v>40</v>
      </c>
      <c r="D150" s="47" t="s">
        <v>40</v>
      </c>
      <c r="E150" s="47" t="s">
        <v>40</v>
      </c>
      <c r="F150" s="47" t="s">
        <v>295</v>
      </c>
      <c r="G150" s="47" t="s">
        <v>295</v>
      </c>
      <c r="H150" s="47" t="s">
        <v>40</v>
      </c>
      <c r="I150" s="47" t="s">
        <v>40</v>
      </c>
      <c r="J150" s="47" t="s">
        <v>40</v>
      </c>
      <c r="K150" s="3" t="s">
        <v>295</v>
      </c>
      <c r="L150" s="48">
        <v>7.5</v>
      </c>
      <c r="M150" s="48">
        <v>11.666666666666666</v>
      </c>
      <c r="N150" s="48">
        <v>6</v>
      </c>
      <c r="O150" s="4">
        <v>10</v>
      </c>
      <c r="P150" s="48">
        <v>13.2</v>
      </c>
      <c r="Q150" s="4">
        <v>4</v>
      </c>
      <c r="R150" s="4">
        <v>3</v>
      </c>
      <c r="S150" s="48">
        <v>6.666666666666667</v>
      </c>
      <c r="T150" s="48">
        <v>6</v>
      </c>
      <c r="U150" s="4">
        <v>0</v>
      </c>
      <c r="V150" s="50">
        <f t="shared" si="2"/>
        <v>68.033333333333331</v>
      </c>
      <c r="W150" s="51"/>
      <c r="X150" s="39" t="s">
        <v>16</v>
      </c>
      <c r="Y150" s="145"/>
      <c r="Z150" s="70">
        <f t="shared" si="3"/>
        <v>17.666666666666664</v>
      </c>
    </row>
    <row r="151" spans="1:26" ht="41.25" customHeight="1" x14ac:dyDescent="0.2">
      <c r="A151" s="46" t="s">
        <v>106</v>
      </c>
      <c r="B151" s="46" t="s">
        <v>234</v>
      </c>
      <c r="C151" s="47" t="s">
        <v>40</v>
      </c>
      <c r="D151" s="47" t="s">
        <v>40</v>
      </c>
      <c r="E151" s="47" t="s">
        <v>295</v>
      </c>
      <c r="F151" s="47" t="s">
        <v>295</v>
      </c>
      <c r="G151" s="47" t="s">
        <v>295</v>
      </c>
      <c r="H151" s="47" t="s">
        <v>40</v>
      </c>
      <c r="I151" s="47" t="s">
        <v>40</v>
      </c>
      <c r="J151" s="47" t="s">
        <v>40</v>
      </c>
      <c r="K151" s="3" t="s">
        <v>295</v>
      </c>
      <c r="L151" s="48">
        <v>8.3333333333333339</v>
      </c>
      <c r="M151" s="48">
        <v>12</v>
      </c>
      <c r="N151" s="48">
        <v>6</v>
      </c>
      <c r="O151" s="4">
        <v>10</v>
      </c>
      <c r="P151" s="48">
        <v>8.4</v>
      </c>
      <c r="Q151" s="4">
        <v>4</v>
      </c>
      <c r="R151" s="4">
        <v>0</v>
      </c>
      <c r="S151" s="48">
        <v>6.666666666666667</v>
      </c>
      <c r="T151" s="48">
        <v>7.333333333333333</v>
      </c>
      <c r="U151" s="4">
        <v>5</v>
      </c>
      <c r="V151" s="50">
        <f t="shared" si="2"/>
        <v>67.733333333333334</v>
      </c>
      <c r="W151" s="51"/>
      <c r="X151" s="39" t="s">
        <v>16</v>
      </c>
      <c r="Y151" s="145"/>
      <c r="Z151" s="70">
        <f t="shared" si="3"/>
        <v>18</v>
      </c>
    </row>
    <row r="152" spans="1:26" ht="41.25" customHeight="1" x14ac:dyDescent="0.2">
      <c r="A152" s="46" t="s">
        <v>114</v>
      </c>
      <c r="B152" s="46" t="s">
        <v>235</v>
      </c>
      <c r="C152" s="47" t="s">
        <v>40</v>
      </c>
      <c r="D152" s="47" t="s">
        <v>40</v>
      </c>
      <c r="E152" s="47" t="s">
        <v>40</v>
      </c>
      <c r="F152" s="47" t="s">
        <v>295</v>
      </c>
      <c r="G152" s="47" t="s">
        <v>295</v>
      </c>
      <c r="H152" s="47" t="s">
        <v>40</v>
      </c>
      <c r="I152" s="47" t="s">
        <v>40</v>
      </c>
      <c r="J152" s="47" t="s">
        <v>40</v>
      </c>
      <c r="K152" s="3" t="s">
        <v>295</v>
      </c>
      <c r="L152" s="48">
        <v>9.1666666666666661</v>
      </c>
      <c r="M152" s="48">
        <v>10</v>
      </c>
      <c r="N152" s="48">
        <v>6.666666666666667</v>
      </c>
      <c r="O152" s="4">
        <v>10</v>
      </c>
      <c r="P152" s="48">
        <v>13.2</v>
      </c>
      <c r="Q152" s="4">
        <v>4</v>
      </c>
      <c r="R152" s="4">
        <v>0</v>
      </c>
      <c r="S152" s="48">
        <v>8</v>
      </c>
      <c r="T152" s="48">
        <v>6.666666666666667</v>
      </c>
      <c r="U152" s="4">
        <v>0</v>
      </c>
      <c r="V152" s="50">
        <f t="shared" si="2"/>
        <v>67.7</v>
      </c>
      <c r="W152" s="51"/>
      <c r="X152" s="39" t="s">
        <v>16</v>
      </c>
      <c r="Y152" s="145"/>
      <c r="Z152" s="70">
        <f t="shared" si="3"/>
        <v>16.666666666666668</v>
      </c>
    </row>
    <row r="153" spans="1:26" ht="41.25" customHeight="1" x14ac:dyDescent="0.2">
      <c r="A153" s="46" t="s">
        <v>109</v>
      </c>
      <c r="B153" s="46" t="s">
        <v>236</v>
      </c>
      <c r="C153" s="47" t="s">
        <v>40</v>
      </c>
      <c r="D153" s="47" t="s">
        <v>40</v>
      </c>
      <c r="E153" s="47" t="s">
        <v>40</v>
      </c>
      <c r="F153" s="47" t="s">
        <v>295</v>
      </c>
      <c r="G153" s="47" t="s">
        <v>295</v>
      </c>
      <c r="H153" s="47" t="s">
        <v>40</v>
      </c>
      <c r="I153" s="47" t="s">
        <v>40</v>
      </c>
      <c r="J153" s="47" t="s">
        <v>40</v>
      </c>
      <c r="K153" s="3" t="s">
        <v>295</v>
      </c>
      <c r="L153" s="48">
        <v>7</v>
      </c>
      <c r="M153" s="48">
        <v>10.833333333333334</v>
      </c>
      <c r="N153" s="48">
        <v>6</v>
      </c>
      <c r="O153" s="4">
        <v>10</v>
      </c>
      <c r="P153" s="48">
        <v>13.2</v>
      </c>
      <c r="Q153" s="4">
        <v>4</v>
      </c>
      <c r="R153" s="4">
        <v>0</v>
      </c>
      <c r="S153" s="48">
        <v>8.6666666666666661</v>
      </c>
      <c r="T153" s="48">
        <v>8</v>
      </c>
      <c r="U153" s="4">
        <v>0</v>
      </c>
      <c r="V153" s="50">
        <f t="shared" si="2"/>
        <v>67.699999999999989</v>
      </c>
      <c r="W153" s="51"/>
      <c r="X153" s="39" t="s">
        <v>16</v>
      </c>
      <c r="Y153" s="145"/>
      <c r="Z153" s="70">
        <f t="shared" si="3"/>
        <v>16.833333333333336</v>
      </c>
    </row>
    <row r="154" spans="1:26" ht="41.25" customHeight="1" x14ac:dyDescent="0.2">
      <c r="A154" s="46" t="s">
        <v>119</v>
      </c>
      <c r="B154" s="46" t="s">
        <v>237</v>
      </c>
      <c r="C154" s="47" t="s">
        <v>40</v>
      </c>
      <c r="D154" s="47" t="s">
        <v>40</v>
      </c>
      <c r="E154" s="47" t="s">
        <v>40</v>
      </c>
      <c r="F154" s="47" t="s">
        <v>295</v>
      </c>
      <c r="G154" s="47" t="s">
        <v>295</v>
      </c>
      <c r="H154" s="47" t="s">
        <v>40</v>
      </c>
      <c r="I154" s="47" t="s">
        <v>40</v>
      </c>
      <c r="J154" s="47" t="s">
        <v>40</v>
      </c>
      <c r="K154" s="3" t="s">
        <v>295</v>
      </c>
      <c r="L154" s="48">
        <v>8.125</v>
      </c>
      <c r="M154" s="48">
        <v>11.875</v>
      </c>
      <c r="N154" s="48">
        <v>4.666666666666667</v>
      </c>
      <c r="O154" s="4">
        <v>10</v>
      </c>
      <c r="P154" s="48">
        <v>12</v>
      </c>
      <c r="Q154" s="4">
        <v>4</v>
      </c>
      <c r="R154" s="4">
        <v>0</v>
      </c>
      <c r="S154" s="48">
        <v>4.666666666666667</v>
      </c>
      <c r="T154" s="48">
        <v>7.333333333333333</v>
      </c>
      <c r="U154" s="4">
        <v>5</v>
      </c>
      <c r="V154" s="50">
        <f t="shared" si="2"/>
        <v>67.666666666666671</v>
      </c>
      <c r="W154" s="51"/>
      <c r="X154" s="39" t="s">
        <v>16</v>
      </c>
      <c r="Y154" s="145"/>
      <c r="Z154" s="70">
        <f t="shared" si="3"/>
        <v>16.541666666666668</v>
      </c>
    </row>
    <row r="155" spans="1:26" ht="41.25" customHeight="1" x14ac:dyDescent="0.2">
      <c r="A155" s="46" t="s">
        <v>116</v>
      </c>
      <c r="B155" s="46" t="s">
        <v>238</v>
      </c>
      <c r="C155" s="47" t="s">
        <v>40</v>
      </c>
      <c r="D155" s="47" t="s">
        <v>40</v>
      </c>
      <c r="E155" s="47" t="s">
        <v>40</v>
      </c>
      <c r="F155" s="47" t="s">
        <v>295</v>
      </c>
      <c r="G155" s="47" t="s">
        <v>295</v>
      </c>
      <c r="H155" s="47" t="s">
        <v>40</v>
      </c>
      <c r="I155" s="47" t="s">
        <v>40</v>
      </c>
      <c r="J155" s="47" t="s">
        <v>40</v>
      </c>
      <c r="K155" s="3" t="s">
        <v>295</v>
      </c>
      <c r="L155" s="48">
        <v>10</v>
      </c>
      <c r="M155" s="48">
        <v>12.5</v>
      </c>
      <c r="N155" s="48">
        <v>4</v>
      </c>
      <c r="O155" s="4">
        <v>8</v>
      </c>
      <c r="P155" s="48">
        <v>9.6</v>
      </c>
      <c r="Q155" s="4">
        <v>4</v>
      </c>
      <c r="R155" s="4">
        <v>0</v>
      </c>
      <c r="S155" s="48">
        <v>6.666666666666667</v>
      </c>
      <c r="T155" s="48">
        <v>7.333333333333333</v>
      </c>
      <c r="U155" s="4">
        <v>5</v>
      </c>
      <c r="V155" s="50">
        <f t="shared" si="2"/>
        <v>67.099999999999994</v>
      </c>
      <c r="W155" s="51"/>
      <c r="X155" s="39" t="s">
        <v>16</v>
      </c>
      <c r="Y155" s="145"/>
      <c r="Z155" s="70">
        <f t="shared" si="3"/>
        <v>16.5</v>
      </c>
    </row>
    <row r="156" spans="1:26" ht="41.25" customHeight="1" x14ac:dyDescent="0.2">
      <c r="A156" s="46" t="s">
        <v>105</v>
      </c>
      <c r="B156" s="46" t="s">
        <v>182</v>
      </c>
      <c r="C156" s="47" t="s">
        <v>40</v>
      </c>
      <c r="D156" s="47" t="s">
        <v>40</v>
      </c>
      <c r="E156" s="47" t="s">
        <v>40</v>
      </c>
      <c r="F156" s="47" t="s">
        <v>295</v>
      </c>
      <c r="G156" s="47" t="s">
        <v>295</v>
      </c>
      <c r="H156" s="47" t="s">
        <v>40</v>
      </c>
      <c r="I156" s="47" t="s">
        <v>40</v>
      </c>
      <c r="J156" s="47" t="s">
        <v>40</v>
      </c>
      <c r="K156" s="3" t="s">
        <v>295</v>
      </c>
      <c r="L156" s="48">
        <v>5</v>
      </c>
      <c r="M156" s="48">
        <v>10.714285714285714</v>
      </c>
      <c r="N156" s="48">
        <v>8</v>
      </c>
      <c r="O156" s="4">
        <v>10</v>
      </c>
      <c r="P156" s="48">
        <v>13.2</v>
      </c>
      <c r="Q156" s="4">
        <v>4</v>
      </c>
      <c r="R156" s="4">
        <v>0</v>
      </c>
      <c r="S156" s="48">
        <v>7.333333333333333</v>
      </c>
      <c r="T156" s="48">
        <v>8</v>
      </c>
      <c r="U156" s="4">
        <v>0</v>
      </c>
      <c r="V156" s="50">
        <f t="shared" si="2"/>
        <v>66.247619047619054</v>
      </c>
      <c r="W156" s="51"/>
      <c r="X156" s="39" t="s">
        <v>16</v>
      </c>
      <c r="Y156" s="145"/>
      <c r="Z156" s="70">
        <f t="shared" si="3"/>
        <v>18.714285714285715</v>
      </c>
    </row>
    <row r="157" spans="1:26" ht="41.25" customHeight="1" x14ac:dyDescent="0.2">
      <c r="A157" s="46" t="s">
        <v>107</v>
      </c>
      <c r="B157" s="46" t="s">
        <v>239</v>
      </c>
      <c r="C157" s="47" t="s">
        <v>295</v>
      </c>
      <c r="D157" s="47" t="s">
        <v>295</v>
      </c>
      <c r="E157" s="47" t="s">
        <v>296</v>
      </c>
      <c r="F157" s="47" t="s">
        <v>295</v>
      </c>
      <c r="G157" s="47" t="s">
        <v>295</v>
      </c>
      <c r="H157" s="47" t="s">
        <v>40</v>
      </c>
      <c r="I157" s="47" t="s">
        <v>40</v>
      </c>
      <c r="J157" s="47" t="s">
        <v>40</v>
      </c>
      <c r="K157" s="3" t="s">
        <v>295</v>
      </c>
      <c r="L157" s="48">
        <v>7.5</v>
      </c>
      <c r="M157" s="48">
        <v>10</v>
      </c>
      <c r="N157" s="48">
        <v>8</v>
      </c>
      <c r="O157" s="4">
        <v>10</v>
      </c>
      <c r="P157" s="48">
        <v>14.4</v>
      </c>
      <c r="Q157" s="4">
        <v>4</v>
      </c>
      <c r="R157" s="4">
        <v>0</v>
      </c>
      <c r="S157" s="48">
        <v>0</v>
      </c>
      <c r="T157" s="48">
        <v>7.333333333333333</v>
      </c>
      <c r="U157" s="4">
        <v>5</v>
      </c>
      <c r="V157" s="50">
        <f t="shared" si="2"/>
        <v>66.233333333333334</v>
      </c>
      <c r="W157" s="51"/>
      <c r="X157" s="39" t="s">
        <v>16</v>
      </c>
      <c r="Y157" s="145"/>
      <c r="Z157" s="70">
        <f t="shared" si="3"/>
        <v>18</v>
      </c>
    </row>
    <row r="158" spans="1:26" ht="41.25" customHeight="1" x14ac:dyDescent="0.2">
      <c r="A158" s="46" t="s">
        <v>110</v>
      </c>
      <c r="B158" s="46" t="s">
        <v>240</v>
      </c>
      <c r="C158" s="47" t="s">
        <v>40</v>
      </c>
      <c r="D158" s="47" t="s">
        <v>40</v>
      </c>
      <c r="E158" s="47" t="s">
        <v>40</v>
      </c>
      <c r="F158" s="47" t="s">
        <v>295</v>
      </c>
      <c r="G158" s="47" t="s">
        <v>295</v>
      </c>
      <c r="H158" s="47" t="s">
        <v>40</v>
      </c>
      <c r="I158" s="47" t="s">
        <v>40</v>
      </c>
      <c r="J158" s="47" t="s">
        <v>40</v>
      </c>
      <c r="K158" s="3" t="s">
        <v>295</v>
      </c>
      <c r="L158" s="48">
        <v>13.75</v>
      </c>
      <c r="M158" s="48">
        <v>12.5</v>
      </c>
      <c r="N158" s="48">
        <v>5.333333333333333</v>
      </c>
      <c r="O158" s="4">
        <v>10</v>
      </c>
      <c r="P158" s="48">
        <v>3.6</v>
      </c>
      <c r="Q158" s="4">
        <v>4</v>
      </c>
      <c r="R158" s="4">
        <v>0</v>
      </c>
      <c r="S158" s="48">
        <v>4.666666666666667</v>
      </c>
      <c r="T158" s="48">
        <v>7.333333333333333</v>
      </c>
      <c r="U158" s="4">
        <v>5</v>
      </c>
      <c r="V158" s="50">
        <f t="shared" si="2"/>
        <v>66.183333333333337</v>
      </c>
      <c r="W158" s="51"/>
      <c r="X158" s="39" t="s">
        <v>16</v>
      </c>
      <c r="Y158" s="145"/>
      <c r="Z158" s="70">
        <f t="shared" si="3"/>
        <v>17.833333333333332</v>
      </c>
    </row>
    <row r="159" spans="1:26" ht="41.25" customHeight="1" x14ac:dyDescent="0.2">
      <c r="A159" s="46" t="s">
        <v>106</v>
      </c>
      <c r="B159" s="46" t="s">
        <v>241</v>
      </c>
      <c r="C159" s="47" t="s">
        <v>40</v>
      </c>
      <c r="D159" s="47" t="s">
        <v>40</v>
      </c>
      <c r="E159" s="47" t="s">
        <v>40</v>
      </c>
      <c r="F159" s="47" t="s">
        <v>295</v>
      </c>
      <c r="G159" s="47" t="s">
        <v>295</v>
      </c>
      <c r="H159" s="47" t="s">
        <v>40</v>
      </c>
      <c r="I159" s="47" t="s">
        <v>40</v>
      </c>
      <c r="J159" s="47" t="s">
        <v>40</v>
      </c>
      <c r="K159" s="3" t="s">
        <v>295</v>
      </c>
      <c r="L159" s="48">
        <v>10</v>
      </c>
      <c r="M159" s="48">
        <v>10</v>
      </c>
      <c r="N159" s="48">
        <v>5.333333333333333</v>
      </c>
      <c r="O159" s="4">
        <v>10</v>
      </c>
      <c r="P159" s="48">
        <v>13.2</v>
      </c>
      <c r="Q159" s="4">
        <v>4</v>
      </c>
      <c r="R159" s="4">
        <v>0</v>
      </c>
      <c r="S159" s="48">
        <v>7.333333333333333</v>
      </c>
      <c r="T159" s="48">
        <v>6</v>
      </c>
      <c r="U159" s="4">
        <v>0</v>
      </c>
      <c r="V159" s="50">
        <f t="shared" si="2"/>
        <v>65.866666666666674</v>
      </c>
      <c r="W159" s="51"/>
      <c r="X159" s="39" t="s">
        <v>16</v>
      </c>
      <c r="Y159" s="145"/>
      <c r="Z159" s="70">
        <f t="shared" si="3"/>
        <v>15.333333333333332</v>
      </c>
    </row>
    <row r="160" spans="1:26" ht="41.25" customHeight="1" x14ac:dyDescent="0.2">
      <c r="A160" s="46" t="s">
        <v>122</v>
      </c>
      <c r="B160" s="46" t="s">
        <v>238</v>
      </c>
      <c r="C160" s="47" t="s">
        <v>40</v>
      </c>
      <c r="D160" s="47" t="s">
        <v>40</v>
      </c>
      <c r="E160" s="47" t="s">
        <v>297</v>
      </c>
      <c r="F160" s="47" t="s">
        <v>295</v>
      </c>
      <c r="G160" s="47" t="s">
        <v>295</v>
      </c>
      <c r="H160" s="47" t="s">
        <v>40</v>
      </c>
      <c r="I160" s="47" t="s">
        <v>40</v>
      </c>
      <c r="J160" s="47" t="s">
        <v>40</v>
      </c>
      <c r="K160" s="3" t="s">
        <v>295</v>
      </c>
      <c r="L160" s="48">
        <v>8</v>
      </c>
      <c r="M160" s="48">
        <v>11.666666666666666</v>
      </c>
      <c r="N160" s="48">
        <v>6</v>
      </c>
      <c r="O160" s="4">
        <v>8</v>
      </c>
      <c r="P160" s="48">
        <v>7.2</v>
      </c>
      <c r="Q160" s="4">
        <v>4</v>
      </c>
      <c r="R160" s="4">
        <v>0</v>
      </c>
      <c r="S160" s="48">
        <v>8</v>
      </c>
      <c r="T160" s="48">
        <v>8</v>
      </c>
      <c r="U160" s="4">
        <v>5</v>
      </c>
      <c r="V160" s="50">
        <f t="shared" si="2"/>
        <v>65.866666666666674</v>
      </c>
      <c r="W160" s="51"/>
      <c r="X160" s="39" t="s">
        <v>16</v>
      </c>
      <c r="Y160" s="145"/>
      <c r="Z160" s="70">
        <f t="shared" si="3"/>
        <v>17.666666666666664</v>
      </c>
    </row>
    <row r="161" spans="1:26" ht="41.25" customHeight="1" x14ac:dyDescent="0.2">
      <c r="A161" s="46" t="s">
        <v>123</v>
      </c>
      <c r="B161" s="46" t="s">
        <v>242</v>
      </c>
      <c r="C161" s="47" t="s">
        <v>40</v>
      </c>
      <c r="D161" s="47" t="s">
        <v>40</v>
      </c>
      <c r="E161" s="47" t="s">
        <v>40</v>
      </c>
      <c r="F161" s="47" t="s">
        <v>295</v>
      </c>
      <c r="G161" s="47" t="s">
        <v>295</v>
      </c>
      <c r="H161" s="47" t="s">
        <v>40</v>
      </c>
      <c r="I161" s="47" t="s">
        <v>40</v>
      </c>
      <c r="J161" s="47" t="s">
        <v>40</v>
      </c>
      <c r="K161" s="3" t="s">
        <v>295</v>
      </c>
      <c r="L161" s="48">
        <v>6.666666666666667</v>
      </c>
      <c r="M161" s="48">
        <v>11.25</v>
      </c>
      <c r="N161" s="48">
        <v>6</v>
      </c>
      <c r="O161" s="4">
        <v>10</v>
      </c>
      <c r="P161" s="48">
        <v>10.8</v>
      </c>
      <c r="Q161" s="4">
        <v>4</v>
      </c>
      <c r="R161" s="4">
        <v>0</v>
      </c>
      <c r="S161" s="48">
        <v>4</v>
      </c>
      <c r="T161" s="48">
        <v>8</v>
      </c>
      <c r="U161" s="4">
        <v>5</v>
      </c>
      <c r="V161" s="50">
        <f t="shared" si="2"/>
        <v>65.716666666666669</v>
      </c>
      <c r="W161" s="51"/>
      <c r="X161" s="39" t="s">
        <v>16</v>
      </c>
      <c r="Y161" s="145"/>
      <c r="Z161" s="70">
        <f t="shared" si="3"/>
        <v>17.25</v>
      </c>
    </row>
    <row r="162" spans="1:26" ht="41.25" customHeight="1" x14ac:dyDescent="0.2">
      <c r="A162" s="46" t="s">
        <v>112</v>
      </c>
      <c r="B162" s="46" t="s">
        <v>243</v>
      </c>
      <c r="C162" s="47" t="s">
        <v>40</v>
      </c>
      <c r="D162" s="47" t="s">
        <v>40</v>
      </c>
      <c r="E162" s="47" t="s">
        <v>40</v>
      </c>
      <c r="F162" s="47" t="s">
        <v>295</v>
      </c>
      <c r="G162" s="47" t="s">
        <v>295</v>
      </c>
      <c r="H162" s="47" t="s">
        <v>40</v>
      </c>
      <c r="I162" s="47" t="s">
        <v>40</v>
      </c>
      <c r="J162" s="47" t="s">
        <v>40</v>
      </c>
      <c r="K162" s="3" t="s">
        <v>295</v>
      </c>
      <c r="L162" s="48">
        <v>8.3333333333333339</v>
      </c>
      <c r="M162" s="48">
        <v>11.25</v>
      </c>
      <c r="N162" s="48">
        <v>6.666666666666667</v>
      </c>
      <c r="O162" s="4">
        <v>1</v>
      </c>
      <c r="P162" s="48">
        <v>12</v>
      </c>
      <c r="Q162" s="4">
        <v>4</v>
      </c>
      <c r="R162" s="4">
        <v>0</v>
      </c>
      <c r="S162" s="48">
        <v>8</v>
      </c>
      <c r="T162" s="48">
        <v>9.3333333333333339</v>
      </c>
      <c r="U162" s="4">
        <v>5</v>
      </c>
      <c r="V162" s="50">
        <f t="shared" si="2"/>
        <v>65.583333333333343</v>
      </c>
      <c r="W162" s="51"/>
      <c r="X162" s="39" t="s">
        <v>16</v>
      </c>
      <c r="Y162" s="145"/>
      <c r="Z162" s="70">
        <f t="shared" si="3"/>
        <v>17.916666666666668</v>
      </c>
    </row>
    <row r="163" spans="1:26" ht="41.25" customHeight="1" x14ac:dyDescent="0.2">
      <c r="A163" s="46" t="s">
        <v>111</v>
      </c>
      <c r="B163" s="46" t="s">
        <v>244</v>
      </c>
      <c r="C163" s="47" t="s">
        <v>40</v>
      </c>
      <c r="D163" s="47" t="s">
        <v>40</v>
      </c>
      <c r="E163" s="47" t="s">
        <v>40</v>
      </c>
      <c r="F163" s="47" t="s">
        <v>295</v>
      </c>
      <c r="G163" s="47" t="s">
        <v>295</v>
      </c>
      <c r="H163" s="47" t="s">
        <v>40</v>
      </c>
      <c r="I163" s="47" t="s">
        <v>40</v>
      </c>
      <c r="J163" s="47" t="s">
        <v>40</v>
      </c>
      <c r="K163" s="3" t="s">
        <v>295</v>
      </c>
      <c r="L163" s="48">
        <v>15</v>
      </c>
      <c r="M163" s="48">
        <v>11</v>
      </c>
      <c r="N163" s="48">
        <v>5.333333333333333</v>
      </c>
      <c r="O163" s="4">
        <v>10</v>
      </c>
      <c r="P163" s="48">
        <v>10.8</v>
      </c>
      <c r="Q163" s="4">
        <v>4</v>
      </c>
      <c r="R163" s="4">
        <v>0</v>
      </c>
      <c r="S163" s="48">
        <v>3.3333333333333335</v>
      </c>
      <c r="T163" s="48">
        <v>6</v>
      </c>
      <c r="U163" s="4">
        <v>0</v>
      </c>
      <c r="V163" s="50">
        <f t="shared" si="2"/>
        <v>65.466666666666669</v>
      </c>
      <c r="W163" s="51"/>
      <c r="X163" s="39" t="s">
        <v>16</v>
      </c>
      <c r="Y163" s="145"/>
      <c r="Z163" s="70">
        <f t="shared" si="3"/>
        <v>16.333333333333332</v>
      </c>
    </row>
    <row r="164" spans="1:26" ht="41.25" customHeight="1" x14ac:dyDescent="0.2">
      <c r="A164" s="46" t="s">
        <v>109</v>
      </c>
      <c r="B164" s="46" t="s">
        <v>245</v>
      </c>
      <c r="C164" s="47" t="s">
        <v>40</v>
      </c>
      <c r="D164" s="47" t="s">
        <v>40</v>
      </c>
      <c r="E164" s="47" t="s">
        <v>40</v>
      </c>
      <c r="F164" s="47" t="s">
        <v>295</v>
      </c>
      <c r="G164" s="47" t="s">
        <v>295</v>
      </c>
      <c r="H164" s="47" t="s">
        <v>40</v>
      </c>
      <c r="I164" s="47" t="s">
        <v>40</v>
      </c>
      <c r="J164" s="47" t="s">
        <v>40</v>
      </c>
      <c r="K164" s="3" t="s">
        <v>295</v>
      </c>
      <c r="L164" s="48">
        <v>10</v>
      </c>
      <c r="M164" s="48">
        <v>10</v>
      </c>
      <c r="N164" s="48">
        <v>5.333333333333333</v>
      </c>
      <c r="O164" s="4">
        <v>10</v>
      </c>
      <c r="P164" s="48">
        <v>12</v>
      </c>
      <c r="Q164" s="4">
        <v>4</v>
      </c>
      <c r="R164" s="4">
        <v>0</v>
      </c>
      <c r="S164" s="48">
        <v>5.333333333333333</v>
      </c>
      <c r="T164" s="48">
        <v>8.6666666666666661</v>
      </c>
      <c r="U164" s="4">
        <v>0</v>
      </c>
      <c r="V164" s="50">
        <f t="shared" si="2"/>
        <v>65.333333333333329</v>
      </c>
      <c r="W164" s="51"/>
      <c r="X164" s="39" t="s">
        <v>16</v>
      </c>
      <c r="Y164" s="145"/>
      <c r="Z164" s="70">
        <f t="shared" si="3"/>
        <v>15.333333333333332</v>
      </c>
    </row>
    <row r="165" spans="1:26" ht="41.25" customHeight="1" x14ac:dyDescent="0.2">
      <c r="A165" s="46" t="s">
        <v>107</v>
      </c>
      <c r="B165" s="46" t="s">
        <v>246</v>
      </c>
      <c r="C165" s="47" t="s">
        <v>295</v>
      </c>
      <c r="D165" s="47" t="s">
        <v>295</v>
      </c>
      <c r="E165" s="47" t="s">
        <v>296</v>
      </c>
      <c r="F165" s="47" t="s">
        <v>295</v>
      </c>
      <c r="G165" s="47" t="s">
        <v>295</v>
      </c>
      <c r="H165" s="47" t="s">
        <v>40</v>
      </c>
      <c r="I165" s="47" t="s">
        <v>40</v>
      </c>
      <c r="J165" s="47" t="s">
        <v>40</v>
      </c>
      <c r="K165" s="3" t="s">
        <v>295</v>
      </c>
      <c r="L165" s="48">
        <v>8.3333333333333339</v>
      </c>
      <c r="M165" s="48">
        <v>13.5</v>
      </c>
      <c r="N165" s="48">
        <v>4</v>
      </c>
      <c r="O165" s="4">
        <v>10</v>
      </c>
      <c r="P165" s="48">
        <v>6</v>
      </c>
      <c r="Q165" s="4">
        <v>4</v>
      </c>
      <c r="R165" s="4">
        <v>0</v>
      </c>
      <c r="S165" s="48">
        <v>6</v>
      </c>
      <c r="T165" s="48">
        <v>8</v>
      </c>
      <c r="U165" s="4">
        <v>5</v>
      </c>
      <c r="V165" s="50">
        <f t="shared" si="2"/>
        <v>64.833333333333343</v>
      </c>
      <c r="W165" s="51"/>
      <c r="X165" s="39" t="s">
        <v>16</v>
      </c>
      <c r="Y165" s="145"/>
      <c r="Z165" s="70">
        <f t="shared" si="3"/>
        <v>17.5</v>
      </c>
    </row>
    <row r="166" spans="1:26" ht="41.25" customHeight="1" x14ac:dyDescent="0.2">
      <c r="A166" s="46" t="s">
        <v>118</v>
      </c>
      <c r="B166" s="46" t="s">
        <v>247</v>
      </c>
      <c r="C166" s="47" t="s">
        <v>40</v>
      </c>
      <c r="D166" s="47" t="s">
        <v>40</v>
      </c>
      <c r="E166" s="47" t="s">
        <v>40</v>
      </c>
      <c r="F166" s="47" t="s">
        <v>295</v>
      </c>
      <c r="G166" s="47" t="s">
        <v>295</v>
      </c>
      <c r="H166" s="47" t="s">
        <v>40</v>
      </c>
      <c r="I166" s="47" t="s">
        <v>40</v>
      </c>
      <c r="J166" s="47" t="s">
        <v>40</v>
      </c>
      <c r="K166" s="3" t="s">
        <v>295</v>
      </c>
      <c r="L166" s="48">
        <v>15</v>
      </c>
      <c r="M166" s="48">
        <v>13.125</v>
      </c>
      <c r="N166" s="48">
        <v>4</v>
      </c>
      <c r="O166" s="4">
        <v>5</v>
      </c>
      <c r="P166" s="48">
        <v>4.8</v>
      </c>
      <c r="Q166" s="4">
        <v>4</v>
      </c>
      <c r="R166" s="4">
        <v>0</v>
      </c>
      <c r="S166" s="48">
        <v>6.666666666666667</v>
      </c>
      <c r="T166" s="48">
        <v>6.666666666666667</v>
      </c>
      <c r="U166" s="4">
        <v>5</v>
      </c>
      <c r="V166" s="50">
        <f t="shared" si="2"/>
        <v>64.258333333333326</v>
      </c>
      <c r="W166" s="51"/>
      <c r="X166" s="39" t="s">
        <v>16</v>
      </c>
      <c r="Y166" s="145"/>
      <c r="Z166" s="70">
        <f t="shared" si="3"/>
        <v>17.125</v>
      </c>
    </row>
    <row r="167" spans="1:26" ht="41.25" customHeight="1" x14ac:dyDescent="0.2">
      <c r="A167" s="46" t="s">
        <v>115</v>
      </c>
      <c r="B167" s="46" t="s">
        <v>248</v>
      </c>
      <c r="C167" s="47" t="s">
        <v>40</v>
      </c>
      <c r="D167" s="47" t="s">
        <v>40</v>
      </c>
      <c r="E167" s="47" t="s">
        <v>40</v>
      </c>
      <c r="F167" s="47" t="s">
        <v>295</v>
      </c>
      <c r="G167" s="47" t="s">
        <v>295</v>
      </c>
      <c r="H167" s="47" t="s">
        <v>40</v>
      </c>
      <c r="I167" s="47" t="s">
        <v>40</v>
      </c>
      <c r="J167" s="47" t="s">
        <v>40</v>
      </c>
      <c r="K167" s="3" t="s">
        <v>295</v>
      </c>
      <c r="L167" s="48">
        <v>7</v>
      </c>
      <c r="M167" s="48">
        <v>12.5</v>
      </c>
      <c r="N167" s="48">
        <v>5.333333333333333</v>
      </c>
      <c r="O167" s="4">
        <v>8</v>
      </c>
      <c r="P167" s="48">
        <v>7.2</v>
      </c>
      <c r="Q167" s="4">
        <v>4</v>
      </c>
      <c r="R167" s="4">
        <v>0</v>
      </c>
      <c r="S167" s="48">
        <v>6.666666666666667</v>
      </c>
      <c r="T167" s="48">
        <v>8</v>
      </c>
      <c r="U167" s="4">
        <v>5</v>
      </c>
      <c r="V167" s="50">
        <f t="shared" si="2"/>
        <v>63.699999999999996</v>
      </c>
      <c r="W167" s="51"/>
      <c r="X167" s="39" t="s">
        <v>16</v>
      </c>
      <c r="Y167" s="145"/>
      <c r="Z167" s="70">
        <f t="shared" si="3"/>
        <v>17.833333333333332</v>
      </c>
    </row>
    <row r="168" spans="1:26" ht="41.25" customHeight="1" x14ac:dyDescent="0.2">
      <c r="A168" s="46" t="s">
        <v>110</v>
      </c>
      <c r="B168" s="46" t="s">
        <v>249</v>
      </c>
      <c r="C168" s="47" t="s">
        <v>40</v>
      </c>
      <c r="D168" s="47" t="s">
        <v>40</v>
      </c>
      <c r="E168" s="47" t="s">
        <v>40</v>
      </c>
      <c r="F168" s="47" t="s">
        <v>295</v>
      </c>
      <c r="G168" s="47" t="s">
        <v>295</v>
      </c>
      <c r="H168" s="47" t="s">
        <v>40</v>
      </c>
      <c r="I168" s="47" t="s">
        <v>40</v>
      </c>
      <c r="J168" s="47" t="s">
        <v>40</v>
      </c>
      <c r="K168" s="3" t="s">
        <v>295</v>
      </c>
      <c r="L168" s="48">
        <v>8.75</v>
      </c>
      <c r="M168" s="48">
        <v>12.857142857142858</v>
      </c>
      <c r="N168" s="48">
        <v>2.6666666666666665</v>
      </c>
      <c r="O168" s="4">
        <v>10</v>
      </c>
      <c r="P168" s="48">
        <v>6</v>
      </c>
      <c r="Q168" s="4">
        <v>4</v>
      </c>
      <c r="R168" s="4">
        <v>0</v>
      </c>
      <c r="S168" s="48">
        <v>7.333333333333333</v>
      </c>
      <c r="T168" s="48">
        <v>6.666666666666667</v>
      </c>
      <c r="U168" s="4">
        <v>5</v>
      </c>
      <c r="V168" s="50">
        <f t="shared" si="2"/>
        <v>63.273809523809526</v>
      </c>
      <c r="W168" s="51"/>
      <c r="X168" s="39" t="s">
        <v>16</v>
      </c>
      <c r="Y168" s="145"/>
      <c r="Z168" s="70">
        <f t="shared" si="3"/>
        <v>15.523809523809524</v>
      </c>
    </row>
    <row r="169" spans="1:26" ht="41.25" customHeight="1" x14ac:dyDescent="0.2">
      <c r="A169" s="46" t="s">
        <v>110</v>
      </c>
      <c r="B169" s="46" t="s">
        <v>250</v>
      </c>
      <c r="C169" s="47" t="s">
        <v>40</v>
      </c>
      <c r="D169" s="47" t="s">
        <v>40</v>
      </c>
      <c r="E169" s="47" t="s">
        <v>40</v>
      </c>
      <c r="F169" s="47" t="s">
        <v>295</v>
      </c>
      <c r="G169" s="47" t="s">
        <v>295</v>
      </c>
      <c r="H169" s="47" t="s">
        <v>40</v>
      </c>
      <c r="I169" s="47" t="s">
        <v>40</v>
      </c>
      <c r="J169" s="47" t="s">
        <v>40</v>
      </c>
      <c r="K169" s="3" t="s">
        <v>295</v>
      </c>
      <c r="L169" s="48">
        <v>9</v>
      </c>
      <c r="M169" s="48">
        <v>11.25</v>
      </c>
      <c r="N169" s="48">
        <v>3.3333333333333335</v>
      </c>
      <c r="O169" s="4">
        <v>10</v>
      </c>
      <c r="P169" s="48">
        <v>8.4</v>
      </c>
      <c r="Q169" s="4">
        <v>4</v>
      </c>
      <c r="R169" s="4">
        <v>0</v>
      </c>
      <c r="S169" s="48">
        <v>4.666666666666667</v>
      </c>
      <c r="T169" s="48">
        <v>7.333333333333333</v>
      </c>
      <c r="U169" s="4">
        <v>5</v>
      </c>
      <c r="V169" s="50">
        <f t="shared" si="2"/>
        <v>62.983333333333327</v>
      </c>
      <c r="W169" s="51"/>
      <c r="X169" s="39" t="s">
        <v>16</v>
      </c>
      <c r="Y169" s="145"/>
      <c r="Z169" s="70">
        <f t="shared" si="3"/>
        <v>14.583333333333334</v>
      </c>
    </row>
    <row r="170" spans="1:26" ht="41.25" customHeight="1" x14ac:dyDescent="0.2">
      <c r="A170" s="46" t="s">
        <v>107</v>
      </c>
      <c r="B170" s="46" t="s">
        <v>251</v>
      </c>
      <c r="C170" s="47" t="s">
        <v>295</v>
      </c>
      <c r="D170" s="47" t="s">
        <v>295</v>
      </c>
      <c r="E170" s="47" t="s">
        <v>296</v>
      </c>
      <c r="F170" s="47" t="s">
        <v>295</v>
      </c>
      <c r="G170" s="47" t="s">
        <v>295</v>
      </c>
      <c r="H170" s="47" t="s">
        <v>40</v>
      </c>
      <c r="I170" s="47" t="s">
        <v>40</v>
      </c>
      <c r="J170" s="47" t="s">
        <v>40</v>
      </c>
      <c r="K170" s="3" t="s">
        <v>295</v>
      </c>
      <c r="L170" s="48">
        <v>10</v>
      </c>
      <c r="M170" s="48">
        <v>11.25</v>
      </c>
      <c r="N170" s="48">
        <v>6</v>
      </c>
      <c r="O170" s="4">
        <v>10</v>
      </c>
      <c r="P170" s="48">
        <v>9.6</v>
      </c>
      <c r="Q170" s="4">
        <v>4</v>
      </c>
      <c r="R170" s="4">
        <v>0</v>
      </c>
      <c r="S170" s="48">
        <v>5.333333333333333</v>
      </c>
      <c r="T170" s="48">
        <v>6.666666666666667</v>
      </c>
      <c r="U170" s="4">
        <v>0</v>
      </c>
      <c r="V170" s="50">
        <f t="shared" si="2"/>
        <v>62.85</v>
      </c>
      <c r="W170" s="51"/>
      <c r="X170" s="39" t="s">
        <v>16</v>
      </c>
      <c r="Y170" s="145"/>
      <c r="Z170" s="70">
        <f t="shared" si="3"/>
        <v>17.25</v>
      </c>
    </row>
    <row r="171" spans="1:26" ht="41.25" customHeight="1" x14ac:dyDescent="0.2">
      <c r="A171" s="46" t="s">
        <v>119</v>
      </c>
      <c r="B171" s="46" t="s">
        <v>233</v>
      </c>
      <c r="C171" s="47" t="s">
        <v>40</v>
      </c>
      <c r="D171" s="47" t="s">
        <v>40</v>
      </c>
      <c r="E171" s="47" t="s">
        <v>40</v>
      </c>
      <c r="F171" s="47" t="s">
        <v>295</v>
      </c>
      <c r="G171" s="47" t="s">
        <v>295</v>
      </c>
      <c r="H171" s="47" t="s">
        <v>40</v>
      </c>
      <c r="I171" s="47" t="s">
        <v>40</v>
      </c>
      <c r="J171" s="47" t="s">
        <v>40</v>
      </c>
      <c r="K171" s="3" t="s">
        <v>295</v>
      </c>
      <c r="L171" s="48">
        <v>10</v>
      </c>
      <c r="M171" s="48">
        <v>11.25</v>
      </c>
      <c r="N171" s="48">
        <v>8</v>
      </c>
      <c r="O171" s="4">
        <v>10</v>
      </c>
      <c r="P171" s="48">
        <v>6</v>
      </c>
      <c r="Q171" s="4">
        <v>4</v>
      </c>
      <c r="R171" s="4">
        <v>0</v>
      </c>
      <c r="S171" s="48">
        <v>6.666666666666667</v>
      </c>
      <c r="T171" s="48">
        <v>6.666666666666667</v>
      </c>
      <c r="U171" s="4">
        <v>0</v>
      </c>
      <c r="V171" s="50">
        <f t="shared" si="2"/>
        <v>62.583333333333329</v>
      </c>
      <c r="W171" s="51"/>
      <c r="X171" s="39" t="s">
        <v>16</v>
      </c>
      <c r="Y171" s="145"/>
      <c r="Z171" s="70">
        <f t="shared" si="3"/>
        <v>19.25</v>
      </c>
    </row>
    <row r="172" spans="1:26" ht="41.25" customHeight="1" x14ac:dyDescent="0.2">
      <c r="A172" s="46" t="s">
        <v>107</v>
      </c>
      <c r="B172" s="46" t="s">
        <v>252</v>
      </c>
      <c r="C172" s="47" t="s">
        <v>295</v>
      </c>
      <c r="D172" s="47" t="s">
        <v>295</v>
      </c>
      <c r="E172" s="47" t="s">
        <v>296</v>
      </c>
      <c r="F172" s="47" t="s">
        <v>295</v>
      </c>
      <c r="G172" s="47" t="s">
        <v>295</v>
      </c>
      <c r="H172" s="47" t="s">
        <v>40</v>
      </c>
      <c r="I172" s="47" t="s">
        <v>40</v>
      </c>
      <c r="J172" s="47" t="s">
        <v>40</v>
      </c>
      <c r="K172" s="3" t="s">
        <v>295</v>
      </c>
      <c r="L172" s="48">
        <v>7.5</v>
      </c>
      <c r="M172" s="48">
        <v>13.75</v>
      </c>
      <c r="N172" s="48">
        <v>3.3333333333333335</v>
      </c>
      <c r="O172" s="4">
        <v>10</v>
      </c>
      <c r="P172" s="48">
        <v>4.8</v>
      </c>
      <c r="Q172" s="4">
        <v>4</v>
      </c>
      <c r="R172" s="4">
        <v>0</v>
      </c>
      <c r="S172" s="48">
        <v>6</v>
      </c>
      <c r="T172" s="48">
        <v>8</v>
      </c>
      <c r="U172" s="4">
        <v>5</v>
      </c>
      <c r="V172" s="50">
        <f t="shared" si="2"/>
        <v>62.383333333333326</v>
      </c>
      <c r="W172" s="51"/>
      <c r="X172" s="39" t="s">
        <v>16</v>
      </c>
      <c r="Y172" s="145"/>
      <c r="Z172" s="70">
        <f t="shared" si="3"/>
        <v>17.083333333333332</v>
      </c>
    </row>
    <row r="173" spans="1:26" ht="41.25" customHeight="1" x14ac:dyDescent="0.2">
      <c r="A173" s="46" t="s">
        <v>107</v>
      </c>
      <c r="B173" s="46" t="s">
        <v>253</v>
      </c>
      <c r="C173" s="47" t="s">
        <v>295</v>
      </c>
      <c r="D173" s="47" t="s">
        <v>295</v>
      </c>
      <c r="E173" s="47" t="s">
        <v>296</v>
      </c>
      <c r="F173" s="47" t="s">
        <v>295</v>
      </c>
      <c r="G173" s="47" t="s">
        <v>295</v>
      </c>
      <c r="H173" s="47" t="s">
        <v>40</v>
      </c>
      <c r="I173" s="47" t="s">
        <v>40</v>
      </c>
      <c r="J173" s="47" t="s">
        <v>40</v>
      </c>
      <c r="K173" s="3" t="s">
        <v>295</v>
      </c>
      <c r="L173" s="48">
        <v>12.5</v>
      </c>
      <c r="M173" s="48">
        <v>10.833333333333334</v>
      </c>
      <c r="N173" s="48">
        <v>4</v>
      </c>
      <c r="O173" s="4">
        <v>10</v>
      </c>
      <c r="P173" s="48">
        <v>6</v>
      </c>
      <c r="Q173" s="4">
        <v>4</v>
      </c>
      <c r="R173" s="4">
        <v>0</v>
      </c>
      <c r="S173" s="48">
        <v>3.3333333333333335</v>
      </c>
      <c r="T173" s="48">
        <v>6.666666666666667</v>
      </c>
      <c r="U173" s="4">
        <v>5</v>
      </c>
      <c r="V173" s="50">
        <f t="shared" ref="V173:V228" si="4">SUM(L173:U173)</f>
        <v>62.333333333333336</v>
      </c>
      <c r="W173" s="51"/>
      <c r="X173" s="39" t="s">
        <v>16</v>
      </c>
      <c r="Y173" s="145"/>
      <c r="Z173" s="70">
        <f t="shared" ref="Z173:Z235" si="5">M173+N173</f>
        <v>14.833333333333334</v>
      </c>
    </row>
    <row r="174" spans="1:26" ht="41.25" customHeight="1" x14ac:dyDescent="0.2">
      <c r="A174" s="46" t="s">
        <v>124</v>
      </c>
      <c r="B174" s="46" t="s">
        <v>254</v>
      </c>
      <c r="C174" s="47" t="s">
        <v>295</v>
      </c>
      <c r="D174" s="47" t="s">
        <v>295</v>
      </c>
      <c r="E174" s="47" t="s">
        <v>40</v>
      </c>
      <c r="F174" s="47" t="s">
        <v>295</v>
      </c>
      <c r="G174" s="47" t="s">
        <v>295</v>
      </c>
      <c r="H174" s="47" t="s">
        <v>40</v>
      </c>
      <c r="I174" s="47" t="s">
        <v>40</v>
      </c>
      <c r="J174" s="47" t="s">
        <v>40</v>
      </c>
      <c r="K174" s="3" t="s">
        <v>295</v>
      </c>
      <c r="L174" s="48">
        <v>7</v>
      </c>
      <c r="M174" s="48">
        <v>12.5</v>
      </c>
      <c r="N174" s="48">
        <v>6.666666666666667</v>
      </c>
      <c r="O174" s="4">
        <v>8</v>
      </c>
      <c r="P174" s="48">
        <v>8.4</v>
      </c>
      <c r="Q174" s="4">
        <v>0</v>
      </c>
      <c r="R174" s="4">
        <v>0</v>
      </c>
      <c r="S174" s="48">
        <v>6.666666666666667</v>
      </c>
      <c r="T174" s="48">
        <v>8</v>
      </c>
      <c r="U174" s="4">
        <v>5</v>
      </c>
      <c r="V174" s="50">
        <f t="shared" si="4"/>
        <v>62.233333333333334</v>
      </c>
      <c r="W174" s="51"/>
      <c r="X174" s="39" t="s">
        <v>16</v>
      </c>
      <c r="Y174" s="145"/>
      <c r="Z174" s="70">
        <f t="shared" si="5"/>
        <v>19.166666666666668</v>
      </c>
    </row>
    <row r="175" spans="1:26" ht="41.25" customHeight="1" x14ac:dyDescent="0.2">
      <c r="A175" s="46" t="s">
        <v>106</v>
      </c>
      <c r="B175" s="46" t="s">
        <v>255</v>
      </c>
      <c r="C175" s="47" t="s">
        <v>40</v>
      </c>
      <c r="D175" s="47" t="s">
        <v>40</v>
      </c>
      <c r="E175" s="47" t="s">
        <v>295</v>
      </c>
      <c r="F175" s="47" t="s">
        <v>295</v>
      </c>
      <c r="G175" s="47" t="s">
        <v>295</v>
      </c>
      <c r="H175" s="47" t="s">
        <v>40</v>
      </c>
      <c r="I175" s="47" t="s">
        <v>40</v>
      </c>
      <c r="J175" s="47" t="s">
        <v>40</v>
      </c>
      <c r="K175" s="3" t="s">
        <v>295</v>
      </c>
      <c r="L175" s="48">
        <v>8.3333333333333339</v>
      </c>
      <c r="M175" s="48">
        <v>11.25</v>
      </c>
      <c r="N175" s="48">
        <v>2.6666666666666665</v>
      </c>
      <c r="O175" s="4">
        <v>10</v>
      </c>
      <c r="P175" s="48">
        <v>10.8</v>
      </c>
      <c r="Q175" s="4">
        <v>4</v>
      </c>
      <c r="R175" s="4">
        <v>0</v>
      </c>
      <c r="S175" s="48">
        <v>6</v>
      </c>
      <c r="T175" s="48">
        <v>4</v>
      </c>
      <c r="U175" s="4">
        <v>5</v>
      </c>
      <c r="V175" s="50">
        <f t="shared" si="4"/>
        <v>62.05</v>
      </c>
      <c r="W175" s="51"/>
      <c r="X175" s="39" t="s">
        <v>16</v>
      </c>
      <c r="Y175" s="145"/>
      <c r="Z175" s="70">
        <f t="shared" si="5"/>
        <v>13.916666666666666</v>
      </c>
    </row>
    <row r="176" spans="1:26" ht="41.25" customHeight="1" x14ac:dyDescent="0.2">
      <c r="A176" s="46" t="s">
        <v>109</v>
      </c>
      <c r="B176" s="46" t="s">
        <v>256</v>
      </c>
      <c r="C176" s="47" t="s">
        <v>40</v>
      </c>
      <c r="D176" s="47" t="s">
        <v>40</v>
      </c>
      <c r="E176" s="47" t="s">
        <v>40</v>
      </c>
      <c r="F176" s="47" t="s">
        <v>295</v>
      </c>
      <c r="G176" s="47" t="s">
        <v>295</v>
      </c>
      <c r="H176" s="47" t="s">
        <v>40</v>
      </c>
      <c r="I176" s="47" t="s">
        <v>40</v>
      </c>
      <c r="J176" s="47" t="s">
        <v>40</v>
      </c>
      <c r="K176" s="3" t="s">
        <v>295</v>
      </c>
      <c r="L176" s="48">
        <v>10</v>
      </c>
      <c r="M176" s="48">
        <v>10</v>
      </c>
      <c r="N176" s="48">
        <v>4.666666666666667</v>
      </c>
      <c r="O176" s="4">
        <v>10</v>
      </c>
      <c r="P176" s="48">
        <v>9.6</v>
      </c>
      <c r="Q176" s="4">
        <v>4</v>
      </c>
      <c r="R176" s="4">
        <v>0</v>
      </c>
      <c r="S176" s="48">
        <v>5.333333333333333</v>
      </c>
      <c r="T176" s="48">
        <v>8</v>
      </c>
      <c r="U176" s="4">
        <v>0</v>
      </c>
      <c r="V176" s="50">
        <f t="shared" si="4"/>
        <v>61.600000000000009</v>
      </c>
      <c r="W176" s="51"/>
      <c r="X176" s="39" t="s">
        <v>16</v>
      </c>
      <c r="Y176" s="145"/>
      <c r="Z176" s="70">
        <f t="shared" si="5"/>
        <v>14.666666666666668</v>
      </c>
    </row>
    <row r="177" spans="1:26" ht="41.25" customHeight="1" x14ac:dyDescent="0.2">
      <c r="A177" s="46" t="s">
        <v>112</v>
      </c>
      <c r="B177" s="46" t="s">
        <v>257</v>
      </c>
      <c r="C177" s="47" t="s">
        <v>40</v>
      </c>
      <c r="D177" s="47" t="s">
        <v>40</v>
      </c>
      <c r="E177" s="47" t="s">
        <v>40</v>
      </c>
      <c r="F177" s="47" t="s">
        <v>295</v>
      </c>
      <c r="G177" s="47" t="s">
        <v>295</v>
      </c>
      <c r="H177" s="47" t="s">
        <v>40</v>
      </c>
      <c r="I177" s="47" t="s">
        <v>40</v>
      </c>
      <c r="J177" s="47" t="s">
        <v>40</v>
      </c>
      <c r="K177" s="3" t="s">
        <v>295</v>
      </c>
      <c r="L177" s="48">
        <v>11.666666666666666</v>
      </c>
      <c r="M177" s="48">
        <v>12.333333333333334</v>
      </c>
      <c r="N177" s="48">
        <v>7.333333333333333</v>
      </c>
      <c r="O177" s="4">
        <v>1</v>
      </c>
      <c r="P177" s="48">
        <v>4.8</v>
      </c>
      <c r="Q177" s="4">
        <v>4</v>
      </c>
      <c r="R177" s="4">
        <v>0</v>
      </c>
      <c r="S177" s="48">
        <v>6.666666666666667</v>
      </c>
      <c r="T177" s="48">
        <v>8.6666666666666661</v>
      </c>
      <c r="U177" s="4">
        <v>5</v>
      </c>
      <c r="V177" s="50">
        <f t="shared" si="4"/>
        <v>61.466666666666654</v>
      </c>
      <c r="W177" s="51"/>
      <c r="X177" s="39" t="s">
        <v>16</v>
      </c>
      <c r="Y177" s="145"/>
      <c r="Z177" s="70">
        <f t="shared" si="5"/>
        <v>19.666666666666668</v>
      </c>
    </row>
    <row r="178" spans="1:26" ht="41.25" customHeight="1" x14ac:dyDescent="0.2">
      <c r="A178" s="46" t="s">
        <v>110</v>
      </c>
      <c r="B178" s="46" t="s">
        <v>258</v>
      </c>
      <c r="C178" s="47" t="s">
        <v>40</v>
      </c>
      <c r="D178" s="47" t="s">
        <v>40</v>
      </c>
      <c r="E178" s="47" t="s">
        <v>40</v>
      </c>
      <c r="F178" s="47" t="s">
        <v>295</v>
      </c>
      <c r="G178" s="47" t="s">
        <v>295</v>
      </c>
      <c r="H178" s="47" t="s">
        <v>40</v>
      </c>
      <c r="I178" s="47" t="s">
        <v>40</v>
      </c>
      <c r="J178" s="47" t="s">
        <v>40</v>
      </c>
      <c r="K178" s="3" t="s">
        <v>295</v>
      </c>
      <c r="L178" s="48">
        <v>11.428571428571429</v>
      </c>
      <c r="M178" s="48">
        <v>12.777777777777779</v>
      </c>
      <c r="N178" s="48">
        <v>8</v>
      </c>
      <c r="O178" s="4">
        <v>10</v>
      </c>
      <c r="P178" s="48">
        <v>2.4</v>
      </c>
      <c r="Q178" s="4">
        <v>4</v>
      </c>
      <c r="R178" s="4">
        <v>0</v>
      </c>
      <c r="S178" s="48">
        <v>5.333333333333333</v>
      </c>
      <c r="T178" s="48">
        <v>7.333333333333333</v>
      </c>
      <c r="U178" s="4">
        <v>0</v>
      </c>
      <c r="V178" s="50">
        <f t="shared" si="4"/>
        <v>61.273015873015879</v>
      </c>
      <c r="W178" s="51"/>
      <c r="X178" s="39" t="s">
        <v>16</v>
      </c>
      <c r="Y178" s="145"/>
      <c r="Z178" s="70">
        <f t="shared" si="5"/>
        <v>20.777777777777779</v>
      </c>
    </row>
    <row r="179" spans="1:26" ht="41.25" customHeight="1" x14ac:dyDescent="0.2">
      <c r="A179" s="46" t="s">
        <v>107</v>
      </c>
      <c r="B179" s="46" t="s">
        <v>259</v>
      </c>
      <c r="C179" s="47" t="s">
        <v>295</v>
      </c>
      <c r="D179" s="47" t="s">
        <v>295</v>
      </c>
      <c r="E179" s="47" t="s">
        <v>295</v>
      </c>
      <c r="F179" s="47" t="s">
        <v>295</v>
      </c>
      <c r="G179" s="47" t="s">
        <v>295</v>
      </c>
      <c r="H179" s="47" t="s">
        <v>40</v>
      </c>
      <c r="I179" s="47" t="s">
        <v>40</v>
      </c>
      <c r="J179" s="47" t="s">
        <v>40</v>
      </c>
      <c r="K179" s="3" t="s">
        <v>295</v>
      </c>
      <c r="L179" s="48">
        <v>15</v>
      </c>
      <c r="M179" s="48">
        <v>15</v>
      </c>
      <c r="N179" s="48">
        <v>2.6666666666666665</v>
      </c>
      <c r="O179" s="4">
        <v>10</v>
      </c>
      <c r="P179" s="48">
        <v>3.6</v>
      </c>
      <c r="Q179" s="4">
        <v>4</v>
      </c>
      <c r="R179" s="4">
        <v>0</v>
      </c>
      <c r="S179" s="48">
        <v>3.3333333333333335</v>
      </c>
      <c r="T179" s="48">
        <v>7.333333333333333</v>
      </c>
      <c r="U179" s="4">
        <v>0</v>
      </c>
      <c r="V179" s="50">
        <f t="shared" si="4"/>
        <v>60.933333333333337</v>
      </c>
      <c r="W179" s="51"/>
      <c r="X179" s="39" t="s">
        <v>16</v>
      </c>
      <c r="Y179" s="145"/>
      <c r="Z179" s="70">
        <f t="shared" si="5"/>
        <v>17.666666666666668</v>
      </c>
    </row>
    <row r="180" spans="1:26" ht="41.25" customHeight="1" x14ac:dyDescent="0.2">
      <c r="A180" s="46" t="s">
        <v>106</v>
      </c>
      <c r="B180" s="46" t="s">
        <v>260</v>
      </c>
      <c r="C180" s="47" t="s">
        <v>40</v>
      </c>
      <c r="D180" s="47" t="s">
        <v>40</v>
      </c>
      <c r="E180" s="47" t="s">
        <v>40</v>
      </c>
      <c r="F180" s="47" t="s">
        <v>295</v>
      </c>
      <c r="G180" s="47" t="s">
        <v>295</v>
      </c>
      <c r="H180" s="47" t="s">
        <v>40</v>
      </c>
      <c r="I180" s="47" t="s">
        <v>40</v>
      </c>
      <c r="J180" s="47" t="s">
        <v>40</v>
      </c>
      <c r="K180" s="3" t="s">
        <v>295</v>
      </c>
      <c r="L180" s="48">
        <v>10</v>
      </c>
      <c r="M180" s="48">
        <v>10</v>
      </c>
      <c r="N180" s="48">
        <v>6</v>
      </c>
      <c r="O180" s="4">
        <v>10</v>
      </c>
      <c r="P180" s="48">
        <v>9.6</v>
      </c>
      <c r="Q180" s="4">
        <v>4</v>
      </c>
      <c r="R180" s="4">
        <v>0</v>
      </c>
      <c r="S180" s="48">
        <v>6</v>
      </c>
      <c r="T180" s="48">
        <v>5.333333333333333</v>
      </c>
      <c r="U180" s="4">
        <v>0</v>
      </c>
      <c r="V180" s="50">
        <f t="shared" si="4"/>
        <v>60.933333333333337</v>
      </c>
      <c r="W180" s="51"/>
      <c r="X180" s="39" t="s">
        <v>16</v>
      </c>
      <c r="Y180" s="145"/>
      <c r="Z180" s="70">
        <f t="shared" si="5"/>
        <v>16</v>
      </c>
    </row>
    <row r="181" spans="1:26" ht="41.25" customHeight="1" x14ac:dyDescent="0.2">
      <c r="A181" s="46" t="s">
        <v>108</v>
      </c>
      <c r="B181" s="46" t="s">
        <v>241</v>
      </c>
      <c r="C181" s="47" t="s">
        <v>40</v>
      </c>
      <c r="D181" s="47" t="s">
        <v>40</v>
      </c>
      <c r="E181" s="47" t="s">
        <v>40</v>
      </c>
      <c r="F181" s="47" t="s">
        <v>295</v>
      </c>
      <c r="G181" s="47" t="s">
        <v>295</v>
      </c>
      <c r="H181" s="47" t="s">
        <v>40</v>
      </c>
      <c r="I181" s="47" t="s">
        <v>40</v>
      </c>
      <c r="J181" s="47" t="s">
        <v>40</v>
      </c>
      <c r="K181" s="3" t="s">
        <v>295</v>
      </c>
      <c r="L181" s="48">
        <v>10</v>
      </c>
      <c r="M181" s="48">
        <v>10</v>
      </c>
      <c r="N181" s="48">
        <v>4</v>
      </c>
      <c r="O181" s="4">
        <v>10</v>
      </c>
      <c r="P181" s="48">
        <v>10.8</v>
      </c>
      <c r="Q181" s="4">
        <v>4</v>
      </c>
      <c r="R181" s="4">
        <v>0</v>
      </c>
      <c r="S181" s="48">
        <v>6</v>
      </c>
      <c r="T181" s="48">
        <v>6</v>
      </c>
      <c r="U181" s="4">
        <v>0</v>
      </c>
      <c r="V181" s="50">
        <f t="shared" si="4"/>
        <v>60.8</v>
      </c>
      <c r="W181" s="51"/>
      <c r="X181" s="39" t="s">
        <v>16</v>
      </c>
      <c r="Y181" s="145"/>
      <c r="Z181" s="70">
        <f t="shared" si="5"/>
        <v>14</v>
      </c>
    </row>
    <row r="182" spans="1:26" ht="41.25" customHeight="1" x14ac:dyDescent="0.2">
      <c r="A182" s="46" t="s">
        <v>111</v>
      </c>
      <c r="B182" s="46" t="s">
        <v>261</v>
      </c>
      <c r="C182" s="47" t="s">
        <v>40</v>
      </c>
      <c r="D182" s="47" t="s">
        <v>40</v>
      </c>
      <c r="E182" s="47" t="s">
        <v>40</v>
      </c>
      <c r="F182" s="47" t="s">
        <v>295</v>
      </c>
      <c r="G182" s="47" t="s">
        <v>295</v>
      </c>
      <c r="H182" s="47" t="s">
        <v>40</v>
      </c>
      <c r="I182" s="47" t="s">
        <v>40</v>
      </c>
      <c r="J182" s="47" t="s">
        <v>40</v>
      </c>
      <c r="K182" s="3" t="s">
        <v>295</v>
      </c>
      <c r="L182" s="48">
        <v>10</v>
      </c>
      <c r="M182" s="48">
        <v>10.714285714285714</v>
      </c>
      <c r="N182" s="48">
        <v>5.333333333333333</v>
      </c>
      <c r="O182" s="4">
        <v>10</v>
      </c>
      <c r="P182" s="48">
        <v>7.2</v>
      </c>
      <c r="Q182" s="4">
        <v>4</v>
      </c>
      <c r="R182" s="4">
        <v>0</v>
      </c>
      <c r="S182" s="48">
        <v>6.666666666666667</v>
      </c>
      <c r="T182" s="48">
        <v>6.666666666666667</v>
      </c>
      <c r="U182" s="4">
        <v>0</v>
      </c>
      <c r="V182" s="50">
        <f t="shared" si="4"/>
        <v>60.580952380952382</v>
      </c>
      <c r="W182" s="51"/>
      <c r="X182" s="39" t="s">
        <v>16</v>
      </c>
      <c r="Y182" s="145"/>
      <c r="Z182" s="70">
        <f t="shared" si="5"/>
        <v>16.047619047619047</v>
      </c>
    </row>
    <row r="183" spans="1:26" ht="41.25" customHeight="1" x14ac:dyDescent="0.2">
      <c r="A183" s="46" t="s">
        <v>115</v>
      </c>
      <c r="B183" s="46" t="s">
        <v>262</v>
      </c>
      <c r="C183" s="47" t="s">
        <v>40</v>
      </c>
      <c r="D183" s="47" t="s">
        <v>40</v>
      </c>
      <c r="E183" s="47" t="s">
        <v>40</v>
      </c>
      <c r="F183" s="47" t="s">
        <v>295</v>
      </c>
      <c r="G183" s="47" t="s">
        <v>295</v>
      </c>
      <c r="H183" s="47" t="s">
        <v>40</v>
      </c>
      <c r="I183" s="47" t="s">
        <v>40</v>
      </c>
      <c r="J183" s="47" t="s">
        <v>40</v>
      </c>
      <c r="K183" s="3" t="s">
        <v>295</v>
      </c>
      <c r="L183" s="48">
        <v>6.666666666666667</v>
      </c>
      <c r="M183" s="48">
        <v>11</v>
      </c>
      <c r="N183" s="48">
        <v>6</v>
      </c>
      <c r="O183" s="4">
        <v>8</v>
      </c>
      <c r="P183" s="48">
        <v>7.2</v>
      </c>
      <c r="Q183" s="4">
        <v>4</v>
      </c>
      <c r="R183" s="4">
        <v>0</v>
      </c>
      <c r="S183" s="48">
        <v>6</v>
      </c>
      <c r="T183" s="48">
        <v>6.666666666666667</v>
      </c>
      <c r="U183" s="4">
        <v>5</v>
      </c>
      <c r="V183" s="50">
        <f t="shared" si="4"/>
        <v>60.533333333333331</v>
      </c>
      <c r="W183" s="51"/>
      <c r="X183" s="39" t="s">
        <v>16</v>
      </c>
      <c r="Y183" s="145"/>
      <c r="Z183" s="70">
        <f t="shared" si="5"/>
        <v>17</v>
      </c>
    </row>
    <row r="184" spans="1:26" ht="41.25" customHeight="1" x14ac:dyDescent="0.2">
      <c r="A184" s="46" t="s">
        <v>107</v>
      </c>
      <c r="B184" s="46" t="s">
        <v>263</v>
      </c>
      <c r="C184" s="47" t="s">
        <v>295</v>
      </c>
      <c r="D184" s="47" t="s">
        <v>295</v>
      </c>
      <c r="E184" s="47" t="s">
        <v>296</v>
      </c>
      <c r="F184" s="47" t="s">
        <v>295</v>
      </c>
      <c r="G184" s="47" t="s">
        <v>295</v>
      </c>
      <c r="H184" s="47" t="s">
        <v>40</v>
      </c>
      <c r="I184" s="47" t="s">
        <v>40</v>
      </c>
      <c r="J184" s="47" t="s">
        <v>40</v>
      </c>
      <c r="K184" s="3" t="s">
        <v>295</v>
      </c>
      <c r="L184" s="48">
        <v>10</v>
      </c>
      <c r="M184" s="48">
        <v>10</v>
      </c>
      <c r="N184" s="48">
        <v>6</v>
      </c>
      <c r="O184" s="4">
        <v>10</v>
      </c>
      <c r="P184" s="48">
        <v>9.6</v>
      </c>
      <c r="Q184" s="4">
        <v>4</v>
      </c>
      <c r="R184" s="4">
        <v>0</v>
      </c>
      <c r="S184" s="48">
        <v>6</v>
      </c>
      <c r="T184" s="48">
        <v>4.666666666666667</v>
      </c>
      <c r="U184" s="4">
        <v>0</v>
      </c>
      <c r="V184" s="50">
        <f t="shared" si="4"/>
        <v>60.266666666666666</v>
      </c>
      <c r="W184" s="51"/>
      <c r="X184" s="39" t="s">
        <v>16</v>
      </c>
      <c r="Y184" s="145"/>
      <c r="Z184" s="70">
        <f t="shared" si="5"/>
        <v>16</v>
      </c>
    </row>
    <row r="185" spans="1:26" ht="41.25" customHeight="1" x14ac:dyDescent="0.2">
      <c r="A185" s="46" t="s">
        <v>105</v>
      </c>
      <c r="B185" s="46" t="s">
        <v>264</v>
      </c>
      <c r="C185" s="47" t="s">
        <v>40</v>
      </c>
      <c r="D185" s="47" t="s">
        <v>40</v>
      </c>
      <c r="E185" s="47" t="s">
        <v>40</v>
      </c>
      <c r="F185" s="47" t="s">
        <v>295</v>
      </c>
      <c r="G185" s="47" t="s">
        <v>295</v>
      </c>
      <c r="H185" s="47" t="s">
        <v>40</v>
      </c>
      <c r="I185" s="47" t="s">
        <v>40</v>
      </c>
      <c r="J185" s="47" t="s">
        <v>40</v>
      </c>
      <c r="K185" s="3" t="s">
        <v>295</v>
      </c>
      <c r="L185" s="48">
        <v>10</v>
      </c>
      <c r="M185" s="48">
        <v>10</v>
      </c>
      <c r="N185" s="48">
        <v>4.666666666666667</v>
      </c>
      <c r="O185" s="4">
        <v>10</v>
      </c>
      <c r="P185" s="48">
        <v>10.8</v>
      </c>
      <c r="Q185" s="4">
        <v>4</v>
      </c>
      <c r="R185" s="4">
        <v>0</v>
      </c>
      <c r="S185" s="48">
        <v>6</v>
      </c>
      <c r="T185" s="48">
        <v>4.666666666666667</v>
      </c>
      <c r="U185" s="4">
        <v>0</v>
      </c>
      <c r="V185" s="50">
        <f t="shared" si="4"/>
        <v>60.133333333333333</v>
      </c>
      <c r="W185" s="51"/>
      <c r="X185" s="39" t="s">
        <v>16</v>
      </c>
      <c r="Y185" s="145"/>
      <c r="Z185" s="70">
        <f t="shared" si="5"/>
        <v>14.666666666666668</v>
      </c>
    </row>
    <row r="186" spans="1:26" ht="41.25" customHeight="1" x14ac:dyDescent="0.2">
      <c r="A186" s="46" t="s">
        <v>116</v>
      </c>
      <c r="B186" s="46" t="s">
        <v>265</v>
      </c>
      <c r="C186" s="47" t="s">
        <v>40</v>
      </c>
      <c r="D186" s="47" t="s">
        <v>40</v>
      </c>
      <c r="E186" s="47" t="s">
        <v>40</v>
      </c>
      <c r="F186" s="47" t="s">
        <v>295</v>
      </c>
      <c r="G186" s="47" t="s">
        <v>295</v>
      </c>
      <c r="H186" s="47" t="s">
        <v>40</v>
      </c>
      <c r="I186" s="47" t="s">
        <v>40</v>
      </c>
      <c r="J186" s="47" t="s">
        <v>40</v>
      </c>
      <c r="K186" s="3" t="s">
        <v>295</v>
      </c>
      <c r="L186" s="48">
        <v>7.5</v>
      </c>
      <c r="M186" s="48">
        <v>10</v>
      </c>
      <c r="N186" s="48">
        <v>3.3333333333333335</v>
      </c>
      <c r="O186" s="4">
        <v>8</v>
      </c>
      <c r="P186" s="48">
        <v>4.8</v>
      </c>
      <c r="Q186" s="4">
        <v>4</v>
      </c>
      <c r="R186" s="4">
        <v>0</v>
      </c>
      <c r="S186" s="48">
        <v>9.3333333333333339</v>
      </c>
      <c r="T186" s="48">
        <v>8</v>
      </c>
      <c r="U186" s="4">
        <v>5</v>
      </c>
      <c r="V186" s="50">
        <f t="shared" si="4"/>
        <v>59.966666666666669</v>
      </c>
      <c r="W186" s="51"/>
      <c r="X186" s="39" t="s">
        <v>16</v>
      </c>
      <c r="Y186" s="145"/>
      <c r="Z186" s="70">
        <f t="shared" si="5"/>
        <v>13.333333333333334</v>
      </c>
    </row>
    <row r="187" spans="1:26" ht="41.25" customHeight="1" x14ac:dyDescent="0.2">
      <c r="A187" s="46" t="s">
        <v>110</v>
      </c>
      <c r="B187" s="46" t="s">
        <v>266</v>
      </c>
      <c r="C187" s="47" t="s">
        <v>40</v>
      </c>
      <c r="D187" s="47" t="s">
        <v>40</v>
      </c>
      <c r="E187" s="47" t="s">
        <v>40</v>
      </c>
      <c r="F187" s="47" t="s">
        <v>295</v>
      </c>
      <c r="G187" s="47" t="s">
        <v>295</v>
      </c>
      <c r="H187" s="47" t="s">
        <v>40</v>
      </c>
      <c r="I187" s="47" t="s">
        <v>40</v>
      </c>
      <c r="J187" s="47" t="s">
        <v>40</v>
      </c>
      <c r="K187" s="3" t="s">
        <v>295</v>
      </c>
      <c r="L187" s="48">
        <v>7.5</v>
      </c>
      <c r="M187" s="48">
        <v>10.833333333333334</v>
      </c>
      <c r="N187" s="48">
        <v>3.3333333333333335</v>
      </c>
      <c r="O187" s="4">
        <v>10</v>
      </c>
      <c r="P187" s="48">
        <v>7.2</v>
      </c>
      <c r="Q187" s="4">
        <v>4</v>
      </c>
      <c r="R187" s="4">
        <v>0</v>
      </c>
      <c r="S187" s="48">
        <v>6</v>
      </c>
      <c r="T187" s="48">
        <v>6</v>
      </c>
      <c r="U187" s="4">
        <v>5</v>
      </c>
      <c r="V187" s="50">
        <f t="shared" si="4"/>
        <v>59.866666666666667</v>
      </c>
      <c r="W187" s="51"/>
      <c r="X187" s="39" t="s">
        <v>16</v>
      </c>
      <c r="Y187" s="145"/>
      <c r="Z187" s="70">
        <f t="shared" si="5"/>
        <v>14.166666666666668</v>
      </c>
    </row>
    <row r="188" spans="1:26" ht="41.25" customHeight="1" x14ac:dyDescent="0.2">
      <c r="A188" s="46" t="s">
        <v>114</v>
      </c>
      <c r="B188" s="46" t="s">
        <v>267</v>
      </c>
      <c r="C188" s="47" t="s">
        <v>40</v>
      </c>
      <c r="D188" s="47" t="s">
        <v>40</v>
      </c>
      <c r="E188" s="47" t="s">
        <v>40</v>
      </c>
      <c r="F188" s="47" t="s">
        <v>295</v>
      </c>
      <c r="G188" s="47" t="s">
        <v>295</v>
      </c>
      <c r="H188" s="47" t="s">
        <v>40</v>
      </c>
      <c r="I188" s="47" t="s">
        <v>40</v>
      </c>
      <c r="J188" s="47" t="s">
        <v>40</v>
      </c>
      <c r="K188" s="3" t="s">
        <v>295</v>
      </c>
      <c r="L188" s="48">
        <v>7</v>
      </c>
      <c r="M188" s="48">
        <v>11.25</v>
      </c>
      <c r="N188" s="48">
        <v>4.666666666666667</v>
      </c>
      <c r="O188" s="4">
        <v>10</v>
      </c>
      <c r="P188" s="48">
        <v>9.6</v>
      </c>
      <c r="Q188" s="4">
        <v>4</v>
      </c>
      <c r="R188" s="4">
        <v>0</v>
      </c>
      <c r="S188" s="48">
        <v>6.666666666666667</v>
      </c>
      <c r="T188" s="48">
        <v>6.666666666666667</v>
      </c>
      <c r="U188" s="4">
        <v>0</v>
      </c>
      <c r="V188" s="50">
        <f t="shared" si="4"/>
        <v>59.85</v>
      </c>
      <c r="W188" s="51"/>
      <c r="X188" s="39" t="s">
        <v>16</v>
      </c>
      <c r="Y188" s="145"/>
      <c r="Z188" s="70">
        <f t="shared" si="5"/>
        <v>15.916666666666668</v>
      </c>
    </row>
    <row r="189" spans="1:26" ht="41.25" customHeight="1" x14ac:dyDescent="0.2">
      <c r="A189" s="46" t="s">
        <v>108</v>
      </c>
      <c r="B189" s="46" t="s">
        <v>268</v>
      </c>
      <c r="C189" s="47" t="s">
        <v>40</v>
      </c>
      <c r="D189" s="47" t="s">
        <v>40</v>
      </c>
      <c r="E189" s="47" t="s">
        <v>40</v>
      </c>
      <c r="F189" s="47" t="s">
        <v>295</v>
      </c>
      <c r="G189" s="47" t="s">
        <v>295</v>
      </c>
      <c r="H189" s="47" t="s">
        <v>40</v>
      </c>
      <c r="I189" s="47" t="s">
        <v>40</v>
      </c>
      <c r="J189" s="47" t="s">
        <v>40</v>
      </c>
      <c r="K189" s="3" t="s">
        <v>295</v>
      </c>
      <c r="L189" s="48">
        <v>7.5</v>
      </c>
      <c r="M189" s="48">
        <v>10.833333333333334</v>
      </c>
      <c r="N189" s="48">
        <v>6.666666666666667</v>
      </c>
      <c r="O189" s="4">
        <v>10</v>
      </c>
      <c r="P189" s="48">
        <v>4.8</v>
      </c>
      <c r="Q189" s="4">
        <v>4</v>
      </c>
      <c r="R189" s="4">
        <v>0</v>
      </c>
      <c r="S189" s="48">
        <v>8.6666666666666661</v>
      </c>
      <c r="T189" s="48">
        <v>7.333333333333333</v>
      </c>
      <c r="U189" s="4">
        <v>0</v>
      </c>
      <c r="V189" s="50">
        <f t="shared" si="4"/>
        <v>59.8</v>
      </c>
      <c r="W189" s="51"/>
      <c r="X189" s="39" t="s">
        <v>16</v>
      </c>
      <c r="Y189" s="145"/>
      <c r="Z189" s="70">
        <f t="shared" si="5"/>
        <v>17.5</v>
      </c>
    </row>
    <row r="190" spans="1:26" ht="41.25" customHeight="1" x14ac:dyDescent="0.2">
      <c r="A190" s="46" t="s">
        <v>110</v>
      </c>
      <c r="B190" s="46" t="s">
        <v>219</v>
      </c>
      <c r="C190" s="47" t="s">
        <v>40</v>
      </c>
      <c r="D190" s="47" t="s">
        <v>40</v>
      </c>
      <c r="E190" s="47" t="s">
        <v>40</v>
      </c>
      <c r="F190" s="47" t="s">
        <v>295</v>
      </c>
      <c r="G190" s="47" t="s">
        <v>295</v>
      </c>
      <c r="H190" s="47" t="s">
        <v>40</v>
      </c>
      <c r="I190" s="47" t="s">
        <v>40</v>
      </c>
      <c r="J190" s="47" t="s">
        <v>40</v>
      </c>
      <c r="K190" s="3" t="s">
        <v>295</v>
      </c>
      <c r="L190" s="48">
        <v>12</v>
      </c>
      <c r="M190" s="48">
        <v>11.666666666666666</v>
      </c>
      <c r="N190" s="48">
        <v>4</v>
      </c>
      <c r="O190" s="4">
        <v>10</v>
      </c>
      <c r="P190" s="48">
        <v>12</v>
      </c>
      <c r="Q190" s="4">
        <v>4</v>
      </c>
      <c r="R190" s="4">
        <v>0</v>
      </c>
      <c r="S190" s="48">
        <v>0</v>
      </c>
      <c r="T190" s="48">
        <v>6</v>
      </c>
      <c r="U190" s="4">
        <v>0</v>
      </c>
      <c r="V190" s="50">
        <f t="shared" si="4"/>
        <v>59.666666666666664</v>
      </c>
      <c r="W190" s="51"/>
      <c r="X190" s="39" t="s">
        <v>16</v>
      </c>
      <c r="Y190" s="145"/>
      <c r="Z190" s="70">
        <f t="shared" si="5"/>
        <v>15.666666666666666</v>
      </c>
    </row>
    <row r="191" spans="1:26" ht="41.25" customHeight="1" x14ac:dyDescent="0.2">
      <c r="A191" s="46" t="s">
        <v>109</v>
      </c>
      <c r="B191" s="46" t="s">
        <v>269</v>
      </c>
      <c r="C191" s="47" t="s">
        <v>40</v>
      </c>
      <c r="D191" s="47" t="s">
        <v>40</v>
      </c>
      <c r="E191" s="47" t="s">
        <v>40</v>
      </c>
      <c r="F191" s="47" t="s">
        <v>295</v>
      </c>
      <c r="G191" s="47" t="s">
        <v>295</v>
      </c>
      <c r="H191" s="47" t="s">
        <v>40</v>
      </c>
      <c r="I191" s="47" t="s">
        <v>40</v>
      </c>
      <c r="J191" s="47" t="s">
        <v>40</v>
      </c>
      <c r="K191" s="3" t="s">
        <v>295</v>
      </c>
      <c r="L191" s="48">
        <v>7.5</v>
      </c>
      <c r="M191" s="48">
        <v>10</v>
      </c>
      <c r="N191" s="48">
        <v>4.666666666666667</v>
      </c>
      <c r="O191" s="4">
        <v>10</v>
      </c>
      <c r="P191" s="48">
        <v>9.6</v>
      </c>
      <c r="Q191" s="4">
        <v>4</v>
      </c>
      <c r="R191" s="4">
        <v>0</v>
      </c>
      <c r="S191" s="48">
        <v>7.333333333333333</v>
      </c>
      <c r="T191" s="48">
        <v>6</v>
      </c>
      <c r="U191" s="4">
        <v>0</v>
      </c>
      <c r="V191" s="50">
        <f t="shared" si="4"/>
        <v>59.100000000000009</v>
      </c>
      <c r="W191" s="51"/>
      <c r="X191" s="39" t="s">
        <v>16</v>
      </c>
      <c r="Y191" s="145"/>
      <c r="Z191" s="70">
        <f t="shared" si="5"/>
        <v>14.666666666666668</v>
      </c>
    </row>
    <row r="192" spans="1:26" ht="41.25" customHeight="1" x14ac:dyDescent="0.2">
      <c r="A192" s="46" t="s">
        <v>106</v>
      </c>
      <c r="B192" s="46" t="s">
        <v>270</v>
      </c>
      <c r="C192" s="47" t="s">
        <v>40</v>
      </c>
      <c r="D192" s="47" t="s">
        <v>40</v>
      </c>
      <c r="E192" s="47" t="s">
        <v>40</v>
      </c>
      <c r="F192" s="47" t="s">
        <v>295</v>
      </c>
      <c r="G192" s="47" t="s">
        <v>295</v>
      </c>
      <c r="H192" s="47" t="s">
        <v>40</v>
      </c>
      <c r="I192" s="47" t="s">
        <v>40</v>
      </c>
      <c r="J192" s="47" t="s">
        <v>40</v>
      </c>
      <c r="K192" s="3" t="s">
        <v>295</v>
      </c>
      <c r="L192" s="48">
        <v>5</v>
      </c>
      <c r="M192" s="48">
        <v>15</v>
      </c>
      <c r="N192" s="48">
        <v>4</v>
      </c>
      <c r="O192" s="4">
        <v>10</v>
      </c>
      <c r="P192" s="48">
        <v>6</v>
      </c>
      <c r="Q192" s="4">
        <v>4</v>
      </c>
      <c r="R192" s="4">
        <v>0</v>
      </c>
      <c r="S192" s="48">
        <v>4.666666666666667</v>
      </c>
      <c r="T192" s="48">
        <v>5.333333333333333</v>
      </c>
      <c r="U192" s="4">
        <v>5</v>
      </c>
      <c r="V192" s="50">
        <f t="shared" si="4"/>
        <v>59</v>
      </c>
      <c r="W192" s="51"/>
      <c r="X192" s="39" t="s">
        <v>16</v>
      </c>
      <c r="Y192" s="145"/>
      <c r="Z192" s="70">
        <f t="shared" si="5"/>
        <v>19</v>
      </c>
    </row>
    <row r="193" spans="1:26" ht="41.25" customHeight="1" x14ac:dyDescent="0.2">
      <c r="A193" s="46" t="s">
        <v>115</v>
      </c>
      <c r="B193" s="46" t="s">
        <v>271</v>
      </c>
      <c r="C193" s="47" t="s">
        <v>40</v>
      </c>
      <c r="D193" s="47" t="s">
        <v>40</v>
      </c>
      <c r="E193" s="47" t="s">
        <v>295</v>
      </c>
      <c r="F193" s="47" t="s">
        <v>295</v>
      </c>
      <c r="G193" s="47" t="s">
        <v>295</v>
      </c>
      <c r="H193" s="47" t="s">
        <v>40</v>
      </c>
      <c r="I193" s="47" t="s">
        <v>40</v>
      </c>
      <c r="J193" s="47" t="s">
        <v>40</v>
      </c>
      <c r="K193" s="3" t="s">
        <v>295</v>
      </c>
      <c r="L193" s="48">
        <v>7</v>
      </c>
      <c r="M193" s="48">
        <v>10</v>
      </c>
      <c r="N193" s="48">
        <v>4.666666666666667</v>
      </c>
      <c r="O193" s="4">
        <v>8</v>
      </c>
      <c r="P193" s="48">
        <v>13.2</v>
      </c>
      <c r="Q193" s="4">
        <v>4</v>
      </c>
      <c r="R193" s="4">
        <v>0</v>
      </c>
      <c r="S193" s="48">
        <v>8.6666666666666661</v>
      </c>
      <c r="T193" s="48">
        <v>3.3333333333333335</v>
      </c>
      <c r="U193" s="4">
        <v>0</v>
      </c>
      <c r="V193" s="50">
        <f t="shared" si="4"/>
        <v>58.866666666666667</v>
      </c>
      <c r="W193" s="51"/>
      <c r="X193" s="39" t="s">
        <v>16</v>
      </c>
      <c r="Y193" s="145"/>
      <c r="Z193" s="70">
        <f t="shared" si="5"/>
        <v>14.666666666666668</v>
      </c>
    </row>
    <row r="194" spans="1:26" ht="41.25" customHeight="1" x14ac:dyDescent="0.2">
      <c r="A194" s="46" t="s">
        <v>117</v>
      </c>
      <c r="B194" s="46" t="s">
        <v>272</v>
      </c>
      <c r="C194" s="47" t="s">
        <v>40</v>
      </c>
      <c r="D194" s="47" t="s">
        <v>40</v>
      </c>
      <c r="E194" s="47" t="s">
        <v>295</v>
      </c>
      <c r="F194" s="47" t="s">
        <v>295</v>
      </c>
      <c r="G194" s="47" t="s">
        <v>295</v>
      </c>
      <c r="H194" s="47" t="s">
        <v>40</v>
      </c>
      <c r="I194" s="47" t="s">
        <v>40</v>
      </c>
      <c r="J194" s="47" t="s">
        <v>40</v>
      </c>
      <c r="K194" s="3" t="s">
        <v>295</v>
      </c>
      <c r="L194" s="48">
        <v>10</v>
      </c>
      <c r="M194" s="48">
        <v>13.333333333333334</v>
      </c>
      <c r="N194" s="48">
        <v>4.666666666666667</v>
      </c>
      <c r="O194" s="4">
        <v>8</v>
      </c>
      <c r="P194" s="48">
        <v>3.6</v>
      </c>
      <c r="Q194" s="4">
        <v>4</v>
      </c>
      <c r="R194" s="4">
        <v>0</v>
      </c>
      <c r="S194" s="48">
        <v>4</v>
      </c>
      <c r="T194" s="48">
        <v>6</v>
      </c>
      <c r="U194" s="4">
        <v>5</v>
      </c>
      <c r="V194" s="50">
        <f t="shared" si="4"/>
        <v>58.6</v>
      </c>
      <c r="W194" s="51"/>
      <c r="X194" s="39" t="s">
        <v>16</v>
      </c>
      <c r="Y194" s="145"/>
      <c r="Z194" s="70">
        <f t="shared" si="5"/>
        <v>18</v>
      </c>
    </row>
    <row r="195" spans="1:26" ht="41.25" customHeight="1" x14ac:dyDescent="0.2">
      <c r="A195" s="46" t="s">
        <v>107</v>
      </c>
      <c r="B195" s="46" t="s">
        <v>273</v>
      </c>
      <c r="C195" s="47" t="s">
        <v>295</v>
      </c>
      <c r="D195" s="47" t="s">
        <v>295</v>
      </c>
      <c r="E195" s="47" t="s">
        <v>296</v>
      </c>
      <c r="F195" s="47" t="s">
        <v>295</v>
      </c>
      <c r="G195" s="47" t="s">
        <v>295</v>
      </c>
      <c r="H195" s="47" t="s">
        <v>40</v>
      </c>
      <c r="I195" s="47" t="s">
        <v>40</v>
      </c>
      <c r="J195" s="47" t="s">
        <v>40</v>
      </c>
      <c r="K195" s="3" t="s">
        <v>295</v>
      </c>
      <c r="L195" s="48">
        <v>15</v>
      </c>
      <c r="M195" s="48">
        <v>13.125</v>
      </c>
      <c r="N195" s="48">
        <v>3.3333333333333335</v>
      </c>
      <c r="O195" s="4">
        <v>10</v>
      </c>
      <c r="P195" s="48">
        <v>2.4</v>
      </c>
      <c r="Q195" s="4">
        <v>4</v>
      </c>
      <c r="R195" s="4">
        <v>0</v>
      </c>
      <c r="S195" s="48">
        <v>0.66666666666666663</v>
      </c>
      <c r="T195" s="48">
        <v>4.666666666666667</v>
      </c>
      <c r="U195" s="4">
        <v>5</v>
      </c>
      <c r="V195" s="50">
        <f t="shared" si="4"/>
        <v>58.191666666666656</v>
      </c>
      <c r="W195" s="51"/>
      <c r="X195" s="39" t="s">
        <v>16</v>
      </c>
      <c r="Y195" s="145"/>
      <c r="Z195" s="70">
        <f t="shared" si="5"/>
        <v>16.458333333333332</v>
      </c>
    </row>
    <row r="196" spans="1:26" ht="41.25" customHeight="1" x14ac:dyDescent="0.2">
      <c r="A196" s="46" t="s">
        <v>125</v>
      </c>
      <c r="B196" s="46" t="s">
        <v>248</v>
      </c>
      <c r="C196" s="47" t="s">
        <v>40</v>
      </c>
      <c r="D196" s="47" t="s">
        <v>40</v>
      </c>
      <c r="E196" s="47" t="s">
        <v>40</v>
      </c>
      <c r="F196" s="47" t="s">
        <v>295</v>
      </c>
      <c r="G196" s="47" t="s">
        <v>295</v>
      </c>
      <c r="H196" s="47" t="s">
        <v>40</v>
      </c>
      <c r="I196" s="47" t="s">
        <v>40</v>
      </c>
      <c r="J196" s="47" t="s">
        <v>40</v>
      </c>
      <c r="K196" s="3" t="s">
        <v>295</v>
      </c>
      <c r="L196" s="48">
        <v>7</v>
      </c>
      <c r="M196" s="48">
        <v>12.5</v>
      </c>
      <c r="N196" s="48">
        <v>5.333333333333333</v>
      </c>
      <c r="O196" s="4">
        <v>5</v>
      </c>
      <c r="P196" s="48">
        <v>9.6</v>
      </c>
      <c r="Q196" s="4">
        <v>0</v>
      </c>
      <c r="R196" s="4">
        <v>0</v>
      </c>
      <c r="S196" s="48">
        <v>6</v>
      </c>
      <c r="T196" s="48">
        <v>7.333333333333333</v>
      </c>
      <c r="U196" s="4">
        <v>5</v>
      </c>
      <c r="V196" s="50">
        <f t="shared" si="4"/>
        <v>57.766666666666666</v>
      </c>
      <c r="W196" s="51"/>
      <c r="X196" s="39" t="s">
        <v>16</v>
      </c>
      <c r="Y196" s="145"/>
      <c r="Z196" s="70">
        <f t="shared" si="5"/>
        <v>17.833333333333332</v>
      </c>
    </row>
    <row r="197" spans="1:26" ht="41.25" customHeight="1" x14ac:dyDescent="0.2">
      <c r="A197" s="46" t="s">
        <v>105</v>
      </c>
      <c r="B197" s="46" t="s">
        <v>274</v>
      </c>
      <c r="C197" s="47" t="s">
        <v>40</v>
      </c>
      <c r="D197" s="47" t="s">
        <v>40</v>
      </c>
      <c r="E197" s="47" t="s">
        <v>40</v>
      </c>
      <c r="F197" s="47" t="s">
        <v>295</v>
      </c>
      <c r="G197" s="47" t="s">
        <v>295</v>
      </c>
      <c r="H197" s="47" t="s">
        <v>40</v>
      </c>
      <c r="I197" s="47" t="s">
        <v>40</v>
      </c>
      <c r="J197" s="47" t="s">
        <v>40</v>
      </c>
      <c r="K197" s="3" t="s">
        <v>295</v>
      </c>
      <c r="L197" s="48">
        <v>10</v>
      </c>
      <c r="M197" s="48">
        <v>10</v>
      </c>
      <c r="N197" s="48">
        <v>2.6666666666666665</v>
      </c>
      <c r="O197" s="4">
        <v>10</v>
      </c>
      <c r="P197" s="48">
        <v>8.4</v>
      </c>
      <c r="Q197" s="4">
        <v>4</v>
      </c>
      <c r="R197" s="4">
        <v>0</v>
      </c>
      <c r="S197" s="48">
        <v>8</v>
      </c>
      <c r="T197" s="48">
        <v>4.666666666666667</v>
      </c>
      <c r="U197" s="4">
        <v>0</v>
      </c>
      <c r="V197" s="50">
        <f t="shared" si="4"/>
        <v>57.733333333333334</v>
      </c>
      <c r="W197" s="51"/>
      <c r="X197" s="39" t="s">
        <v>16</v>
      </c>
      <c r="Y197" s="145"/>
      <c r="Z197" s="70">
        <f t="shared" si="5"/>
        <v>12.666666666666666</v>
      </c>
    </row>
    <row r="198" spans="1:26" ht="41.25" customHeight="1" x14ac:dyDescent="0.2">
      <c r="A198" s="46" t="s">
        <v>114</v>
      </c>
      <c r="B198" s="46" t="s">
        <v>275</v>
      </c>
      <c r="C198" s="47" t="s">
        <v>40</v>
      </c>
      <c r="D198" s="47" t="s">
        <v>40</v>
      </c>
      <c r="E198" s="47" t="s">
        <v>40</v>
      </c>
      <c r="F198" s="47" t="s">
        <v>295</v>
      </c>
      <c r="G198" s="47" t="s">
        <v>295</v>
      </c>
      <c r="H198" s="47" t="s">
        <v>40</v>
      </c>
      <c r="I198" s="47" t="s">
        <v>40</v>
      </c>
      <c r="J198" s="47" t="s">
        <v>40</v>
      </c>
      <c r="K198" s="3" t="s">
        <v>295</v>
      </c>
      <c r="L198" s="48">
        <v>6.25</v>
      </c>
      <c r="M198" s="48">
        <v>10</v>
      </c>
      <c r="N198" s="48">
        <v>4</v>
      </c>
      <c r="O198" s="4">
        <v>10</v>
      </c>
      <c r="P198" s="48">
        <v>10.8</v>
      </c>
      <c r="Q198" s="4">
        <v>4</v>
      </c>
      <c r="R198" s="4">
        <v>0</v>
      </c>
      <c r="S198" s="48">
        <v>7.333333333333333</v>
      </c>
      <c r="T198" s="48">
        <v>5.333333333333333</v>
      </c>
      <c r="U198" s="4">
        <v>0</v>
      </c>
      <c r="V198" s="50">
        <f t="shared" si="4"/>
        <v>57.716666666666669</v>
      </c>
      <c r="W198" s="51"/>
      <c r="X198" s="39" t="s">
        <v>16</v>
      </c>
      <c r="Y198" s="145"/>
      <c r="Z198" s="70">
        <f t="shared" si="5"/>
        <v>14</v>
      </c>
    </row>
    <row r="199" spans="1:26" ht="41.25" customHeight="1" x14ac:dyDescent="0.2">
      <c r="A199" s="46" t="s">
        <v>126</v>
      </c>
      <c r="B199" s="46" t="s">
        <v>176</v>
      </c>
      <c r="C199" s="47" t="s">
        <v>40</v>
      </c>
      <c r="D199" s="47" t="s">
        <v>40</v>
      </c>
      <c r="E199" s="47" t="s">
        <v>40</v>
      </c>
      <c r="F199" s="47" t="s">
        <v>295</v>
      </c>
      <c r="G199" s="47" t="s">
        <v>295</v>
      </c>
      <c r="H199" s="47" t="s">
        <v>40</v>
      </c>
      <c r="I199" s="47" t="s">
        <v>40</v>
      </c>
      <c r="J199" s="47" t="s">
        <v>40</v>
      </c>
      <c r="K199" s="3" t="s">
        <v>295</v>
      </c>
      <c r="L199" s="48">
        <v>8.6363636363636367</v>
      </c>
      <c r="M199" s="48">
        <v>12.142857142857142</v>
      </c>
      <c r="N199" s="48">
        <v>7.333333333333333</v>
      </c>
      <c r="O199" s="4">
        <v>5</v>
      </c>
      <c r="P199" s="48">
        <v>3.6</v>
      </c>
      <c r="Q199" s="4">
        <v>4</v>
      </c>
      <c r="R199" s="4">
        <v>0</v>
      </c>
      <c r="S199" s="48">
        <v>5.333333333333333</v>
      </c>
      <c r="T199" s="48">
        <v>6.666666666666667</v>
      </c>
      <c r="U199" s="4">
        <v>5</v>
      </c>
      <c r="V199" s="50">
        <f t="shared" si="4"/>
        <v>57.712554112554109</v>
      </c>
      <c r="W199" s="51"/>
      <c r="X199" s="39" t="s">
        <v>16</v>
      </c>
      <c r="Y199" s="145"/>
      <c r="Z199" s="70">
        <f t="shared" si="5"/>
        <v>19.476190476190474</v>
      </c>
    </row>
    <row r="200" spans="1:26" ht="41.25" customHeight="1" x14ac:dyDescent="0.2">
      <c r="A200" s="46" t="s">
        <v>127</v>
      </c>
      <c r="B200" s="46" t="s">
        <v>193</v>
      </c>
      <c r="C200" s="47" t="s">
        <v>40</v>
      </c>
      <c r="D200" s="47" t="s">
        <v>40</v>
      </c>
      <c r="E200" s="47" t="s">
        <v>40</v>
      </c>
      <c r="F200" s="47" t="s">
        <v>295</v>
      </c>
      <c r="G200" s="47" t="s">
        <v>295</v>
      </c>
      <c r="H200" s="47" t="s">
        <v>40</v>
      </c>
      <c r="I200" s="47" t="s">
        <v>40</v>
      </c>
      <c r="J200" s="47" t="s">
        <v>40</v>
      </c>
      <c r="K200" s="3" t="s">
        <v>295</v>
      </c>
      <c r="L200" s="48">
        <v>11.25</v>
      </c>
      <c r="M200" s="48">
        <v>10</v>
      </c>
      <c r="N200" s="48">
        <v>2.6666666666666665</v>
      </c>
      <c r="O200" s="4">
        <v>5</v>
      </c>
      <c r="P200" s="48">
        <v>7.2</v>
      </c>
      <c r="Q200" s="4">
        <v>4</v>
      </c>
      <c r="R200" s="4">
        <v>0</v>
      </c>
      <c r="S200" s="48">
        <v>4.666666666666667</v>
      </c>
      <c r="T200" s="48">
        <v>7.333333333333333</v>
      </c>
      <c r="U200" s="4">
        <v>5</v>
      </c>
      <c r="V200" s="50">
        <f t="shared" si="4"/>
        <v>57.116666666666667</v>
      </c>
      <c r="W200" s="51"/>
      <c r="X200" s="39" t="s">
        <v>16</v>
      </c>
      <c r="Y200" s="145"/>
      <c r="Z200" s="70">
        <f t="shared" si="5"/>
        <v>12.666666666666666</v>
      </c>
    </row>
    <row r="201" spans="1:26" ht="41.25" customHeight="1" x14ac:dyDescent="0.2">
      <c r="A201" s="46" t="s">
        <v>107</v>
      </c>
      <c r="B201" s="46" t="s">
        <v>276</v>
      </c>
      <c r="C201" s="47" t="s">
        <v>295</v>
      </c>
      <c r="D201" s="47" t="s">
        <v>295</v>
      </c>
      <c r="E201" s="47" t="s">
        <v>296</v>
      </c>
      <c r="F201" s="47" t="s">
        <v>295</v>
      </c>
      <c r="G201" s="47" t="s">
        <v>295</v>
      </c>
      <c r="H201" s="47" t="s">
        <v>40</v>
      </c>
      <c r="I201" s="47" t="s">
        <v>40</v>
      </c>
      <c r="J201" s="47" t="s">
        <v>40</v>
      </c>
      <c r="K201" s="3" t="s">
        <v>295</v>
      </c>
      <c r="L201" s="48">
        <v>5</v>
      </c>
      <c r="M201" s="48">
        <v>14</v>
      </c>
      <c r="N201" s="48">
        <v>6.666666666666667</v>
      </c>
      <c r="O201" s="4">
        <v>10</v>
      </c>
      <c r="P201" s="48">
        <v>4.8</v>
      </c>
      <c r="Q201" s="4">
        <v>4</v>
      </c>
      <c r="R201" s="4">
        <v>0</v>
      </c>
      <c r="S201" s="48">
        <v>0.66666666666666663</v>
      </c>
      <c r="T201" s="48">
        <v>6.666666666666667</v>
      </c>
      <c r="U201" s="4">
        <v>5</v>
      </c>
      <c r="V201" s="50">
        <f t="shared" si="4"/>
        <v>56.8</v>
      </c>
      <c r="W201" s="51"/>
      <c r="X201" s="39" t="s">
        <v>16</v>
      </c>
      <c r="Y201" s="145"/>
      <c r="Z201" s="70">
        <f t="shared" si="5"/>
        <v>20.666666666666668</v>
      </c>
    </row>
    <row r="202" spans="1:26" ht="41.25" customHeight="1" x14ac:dyDescent="0.2">
      <c r="A202" s="46" t="s">
        <v>128</v>
      </c>
      <c r="B202" s="46" t="s">
        <v>277</v>
      </c>
      <c r="C202" s="47" t="s">
        <v>40</v>
      </c>
      <c r="D202" s="47" t="s">
        <v>40</v>
      </c>
      <c r="E202" s="47" t="s">
        <v>295</v>
      </c>
      <c r="F202" s="47" t="s">
        <v>295</v>
      </c>
      <c r="G202" s="47" t="s">
        <v>295</v>
      </c>
      <c r="H202" s="47" t="s">
        <v>40</v>
      </c>
      <c r="I202" s="47" t="s">
        <v>40</v>
      </c>
      <c r="J202" s="47" t="s">
        <v>40</v>
      </c>
      <c r="K202" s="3" t="s">
        <v>295</v>
      </c>
      <c r="L202" s="48">
        <v>9</v>
      </c>
      <c r="M202" s="48">
        <v>10.5</v>
      </c>
      <c r="N202" s="48">
        <v>6</v>
      </c>
      <c r="O202" s="4">
        <v>10</v>
      </c>
      <c r="P202" s="48">
        <v>3.6</v>
      </c>
      <c r="Q202" s="4">
        <v>0</v>
      </c>
      <c r="R202" s="4">
        <v>0</v>
      </c>
      <c r="S202" s="48">
        <v>6</v>
      </c>
      <c r="T202" s="48">
        <v>6.666666666666667</v>
      </c>
      <c r="U202" s="4">
        <v>5</v>
      </c>
      <c r="V202" s="50">
        <f t="shared" si="4"/>
        <v>56.766666666666666</v>
      </c>
      <c r="W202" s="51"/>
      <c r="X202" s="39" t="s">
        <v>16</v>
      </c>
      <c r="Y202" s="145"/>
      <c r="Z202" s="70">
        <f t="shared" si="5"/>
        <v>16.5</v>
      </c>
    </row>
    <row r="203" spans="1:26" ht="41.25" customHeight="1" x14ac:dyDescent="0.2">
      <c r="A203" s="46" t="s">
        <v>110</v>
      </c>
      <c r="B203" s="46" t="s">
        <v>228</v>
      </c>
      <c r="C203" s="47" t="s">
        <v>40</v>
      </c>
      <c r="D203" s="47" t="s">
        <v>40</v>
      </c>
      <c r="E203" s="47" t="s">
        <v>40</v>
      </c>
      <c r="F203" s="47" t="s">
        <v>295</v>
      </c>
      <c r="G203" s="47" t="s">
        <v>295</v>
      </c>
      <c r="H203" s="47" t="s">
        <v>40</v>
      </c>
      <c r="I203" s="47" t="s">
        <v>40</v>
      </c>
      <c r="J203" s="47" t="s">
        <v>40</v>
      </c>
      <c r="K203" s="3" t="s">
        <v>295</v>
      </c>
      <c r="L203" s="48">
        <v>12.222222222222221</v>
      </c>
      <c r="M203" s="48">
        <v>10</v>
      </c>
      <c r="N203" s="48">
        <v>3.3333333333333335</v>
      </c>
      <c r="O203" s="4">
        <v>10</v>
      </c>
      <c r="P203" s="48">
        <v>3.6</v>
      </c>
      <c r="Q203" s="4">
        <v>4</v>
      </c>
      <c r="R203" s="4">
        <v>0</v>
      </c>
      <c r="S203" s="48">
        <v>5.333333333333333</v>
      </c>
      <c r="T203" s="48">
        <v>8</v>
      </c>
      <c r="U203" s="4">
        <v>0</v>
      </c>
      <c r="V203" s="50">
        <f t="shared" si="4"/>
        <v>56.488888888888894</v>
      </c>
      <c r="W203" s="51"/>
      <c r="X203" s="39" t="s">
        <v>16</v>
      </c>
      <c r="Y203" s="145"/>
      <c r="Z203" s="70">
        <f t="shared" si="5"/>
        <v>13.333333333333334</v>
      </c>
    </row>
    <row r="204" spans="1:26" ht="41.25" customHeight="1" x14ac:dyDescent="0.2">
      <c r="A204" s="46" t="s">
        <v>123</v>
      </c>
      <c r="B204" s="46" t="s">
        <v>278</v>
      </c>
      <c r="C204" s="47" t="s">
        <v>40</v>
      </c>
      <c r="D204" s="47" t="s">
        <v>40</v>
      </c>
      <c r="E204" s="47" t="s">
        <v>40</v>
      </c>
      <c r="F204" s="47" t="s">
        <v>295</v>
      </c>
      <c r="G204" s="47" t="s">
        <v>295</v>
      </c>
      <c r="H204" s="47" t="s">
        <v>40</v>
      </c>
      <c r="I204" s="47" t="s">
        <v>40</v>
      </c>
      <c r="J204" s="47" t="s">
        <v>40</v>
      </c>
      <c r="K204" s="3" t="s">
        <v>295</v>
      </c>
      <c r="L204" s="48">
        <v>10</v>
      </c>
      <c r="M204" s="48">
        <v>10</v>
      </c>
      <c r="N204" s="48">
        <v>5.333333333333333</v>
      </c>
      <c r="O204" s="4">
        <v>1</v>
      </c>
      <c r="P204" s="48">
        <v>13.2</v>
      </c>
      <c r="Q204" s="4">
        <v>4</v>
      </c>
      <c r="R204" s="4">
        <v>0</v>
      </c>
      <c r="S204" s="48">
        <v>5.333333333333333</v>
      </c>
      <c r="T204" s="48">
        <v>6.666666666666667</v>
      </c>
      <c r="U204" s="4">
        <v>0</v>
      </c>
      <c r="V204" s="50">
        <f t="shared" si="4"/>
        <v>55.533333333333331</v>
      </c>
      <c r="W204" s="51"/>
      <c r="X204" s="39" t="s">
        <v>16</v>
      </c>
      <c r="Y204" s="145"/>
      <c r="Z204" s="70">
        <f t="shared" si="5"/>
        <v>15.333333333333332</v>
      </c>
    </row>
    <row r="205" spans="1:26" ht="41.25" customHeight="1" x14ac:dyDescent="0.2">
      <c r="A205" s="46" t="s">
        <v>129</v>
      </c>
      <c r="B205" s="46" t="s">
        <v>279</v>
      </c>
      <c r="C205" s="47" t="s">
        <v>40</v>
      </c>
      <c r="D205" s="47" t="s">
        <v>40</v>
      </c>
      <c r="E205" s="47" t="s">
        <v>297</v>
      </c>
      <c r="F205" s="47" t="s">
        <v>295</v>
      </c>
      <c r="G205" s="47" t="s">
        <v>295</v>
      </c>
      <c r="H205" s="47" t="s">
        <v>40</v>
      </c>
      <c r="I205" s="47" t="s">
        <v>40</v>
      </c>
      <c r="J205" s="47" t="s">
        <v>40</v>
      </c>
      <c r="K205" s="3" t="s">
        <v>295</v>
      </c>
      <c r="L205" s="48">
        <v>7</v>
      </c>
      <c r="M205" s="48">
        <v>12.5</v>
      </c>
      <c r="N205" s="48">
        <v>6</v>
      </c>
      <c r="O205" s="4">
        <v>5</v>
      </c>
      <c r="P205" s="48">
        <v>8.4</v>
      </c>
      <c r="Q205" s="4">
        <v>0</v>
      </c>
      <c r="R205" s="4">
        <v>0</v>
      </c>
      <c r="S205" s="48">
        <v>6</v>
      </c>
      <c r="T205" s="48">
        <v>5.333333333333333</v>
      </c>
      <c r="U205" s="4">
        <v>5</v>
      </c>
      <c r="V205" s="50">
        <f t="shared" si="4"/>
        <v>55.233333333333334</v>
      </c>
      <c r="W205" s="51"/>
      <c r="X205" s="39" t="s">
        <v>16</v>
      </c>
      <c r="Y205" s="145"/>
      <c r="Z205" s="70">
        <f t="shared" si="5"/>
        <v>18.5</v>
      </c>
    </row>
    <row r="206" spans="1:26" ht="41.25" customHeight="1" x14ac:dyDescent="0.2">
      <c r="A206" s="46" t="s">
        <v>105</v>
      </c>
      <c r="B206" s="46" t="s">
        <v>241</v>
      </c>
      <c r="C206" s="47" t="s">
        <v>40</v>
      </c>
      <c r="D206" s="47" t="s">
        <v>40</v>
      </c>
      <c r="E206" s="47" t="s">
        <v>40</v>
      </c>
      <c r="F206" s="47" t="s">
        <v>295</v>
      </c>
      <c r="G206" s="47" t="s">
        <v>295</v>
      </c>
      <c r="H206" s="47" t="s">
        <v>40</v>
      </c>
      <c r="I206" s="47" t="s">
        <v>40</v>
      </c>
      <c r="J206" s="47" t="s">
        <v>40</v>
      </c>
      <c r="K206" s="3" t="s">
        <v>295</v>
      </c>
      <c r="L206" s="48">
        <v>10</v>
      </c>
      <c r="M206" s="48">
        <v>10</v>
      </c>
      <c r="N206" s="48">
        <v>3.3333333333333335</v>
      </c>
      <c r="O206" s="4">
        <v>10</v>
      </c>
      <c r="P206" s="48">
        <v>7.2</v>
      </c>
      <c r="Q206" s="4">
        <v>4</v>
      </c>
      <c r="R206" s="4">
        <v>0</v>
      </c>
      <c r="S206" s="48">
        <v>5.333333333333333</v>
      </c>
      <c r="T206" s="48">
        <v>5.333333333333333</v>
      </c>
      <c r="U206" s="4">
        <v>0</v>
      </c>
      <c r="V206" s="50">
        <f t="shared" si="4"/>
        <v>55.2</v>
      </c>
      <c r="W206" s="51"/>
      <c r="X206" s="39" t="s">
        <v>16</v>
      </c>
      <c r="Y206" s="145"/>
      <c r="Z206" s="70">
        <f t="shared" si="5"/>
        <v>13.333333333333334</v>
      </c>
    </row>
    <row r="207" spans="1:26" ht="41.25" customHeight="1" x14ac:dyDescent="0.2">
      <c r="A207" s="46" t="s">
        <v>130</v>
      </c>
      <c r="B207" s="46" t="s">
        <v>280</v>
      </c>
      <c r="C207" s="47" t="s">
        <v>40</v>
      </c>
      <c r="D207" s="47" t="s">
        <v>40</v>
      </c>
      <c r="E207" s="47" t="s">
        <v>40</v>
      </c>
      <c r="F207" s="47" t="s">
        <v>295</v>
      </c>
      <c r="G207" s="47" t="s">
        <v>295</v>
      </c>
      <c r="H207" s="47" t="s">
        <v>40</v>
      </c>
      <c r="I207" s="47" t="s">
        <v>40</v>
      </c>
      <c r="J207" s="47" t="s">
        <v>40</v>
      </c>
      <c r="K207" s="3" t="s">
        <v>295</v>
      </c>
      <c r="L207" s="48">
        <v>9</v>
      </c>
      <c r="M207" s="48">
        <v>10</v>
      </c>
      <c r="N207" s="48">
        <v>4.666666666666667</v>
      </c>
      <c r="O207" s="4">
        <v>10</v>
      </c>
      <c r="P207" s="48">
        <v>6</v>
      </c>
      <c r="Q207" s="4">
        <v>4</v>
      </c>
      <c r="R207" s="4">
        <v>0</v>
      </c>
      <c r="S207" s="48">
        <v>6</v>
      </c>
      <c r="T207" s="48">
        <v>5.333333333333333</v>
      </c>
      <c r="U207" s="4">
        <v>0</v>
      </c>
      <c r="V207" s="50">
        <f t="shared" si="4"/>
        <v>55.000000000000007</v>
      </c>
      <c r="W207" s="51"/>
      <c r="X207" s="39" t="s">
        <v>16</v>
      </c>
      <c r="Y207" s="145"/>
      <c r="Z207" s="70">
        <f t="shared" si="5"/>
        <v>14.666666666666668</v>
      </c>
    </row>
    <row r="208" spans="1:26" ht="41.25" customHeight="1" x14ac:dyDescent="0.2">
      <c r="A208" s="46" t="s">
        <v>107</v>
      </c>
      <c r="B208" s="46" t="s">
        <v>281</v>
      </c>
      <c r="C208" s="47" t="s">
        <v>295</v>
      </c>
      <c r="D208" s="47" t="s">
        <v>295</v>
      </c>
      <c r="E208" s="47" t="s">
        <v>296</v>
      </c>
      <c r="F208" s="47" t="s">
        <v>295</v>
      </c>
      <c r="G208" s="47" t="s">
        <v>295</v>
      </c>
      <c r="H208" s="47" t="s">
        <v>40</v>
      </c>
      <c r="I208" s="47" t="s">
        <v>40</v>
      </c>
      <c r="J208" s="47" t="s">
        <v>40</v>
      </c>
      <c r="K208" s="3" t="s">
        <v>295</v>
      </c>
      <c r="L208" s="48">
        <v>12.5</v>
      </c>
      <c r="M208" s="48">
        <v>12.5</v>
      </c>
      <c r="N208" s="48">
        <v>4</v>
      </c>
      <c r="O208" s="4">
        <v>10</v>
      </c>
      <c r="P208" s="48">
        <v>6</v>
      </c>
      <c r="Q208" s="4">
        <v>4</v>
      </c>
      <c r="R208" s="4">
        <v>0</v>
      </c>
      <c r="S208" s="48">
        <v>2</v>
      </c>
      <c r="T208" s="48">
        <v>4</v>
      </c>
      <c r="U208" s="4">
        <v>0</v>
      </c>
      <c r="V208" s="50">
        <f t="shared" si="4"/>
        <v>55</v>
      </c>
      <c r="W208" s="51"/>
      <c r="X208" s="39" t="s">
        <v>16</v>
      </c>
      <c r="Y208" s="145"/>
      <c r="Z208" s="70">
        <f t="shared" si="5"/>
        <v>16.5</v>
      </c>
    </row>
    <row r="209" spans="1:26" ht="41.25" customHeight="1" x14ac:dyDescent="0.2">
      <c r="A209" s="46" t="s">
        <v>130</v>
      </c>
      <c r="B209" s="46" t="s">
        <v>282</v>
      </c>
      <c r="C209" s="47" t="s">
        <v>40</v>
      </c>
      <c r="D209" s="47" t="s">
        <v>40</v>
      </c>
      <c r="E209" s="47" t="s">
        <v>295</v>
      </c>
      <c r="F209" s="47" t="s">
        <v>295</v>
      </c>
      <c r="G209" s="47" t="s">
        <v>295</v>
      </c>
      <c r="H209" s="47" t="s">
        <v>40</v>
      </c>
      <c r="I209" s="47" t="s">
        <v>40</v>
      </c>
      <c r="J209" s="47" t="s">
        <v>40</v>
      </c>
      <c r="K209" s="3" t="s">
        <v>295</v>
      </c>
      <c r="L209" s="48">
        <v>10</v>
      </c>
      <c r="M209" s="48">
        <v>10</v>
      </c>
      <c r="N209" s="48">
        <v>2</v>
      </c>
      <c r="O209" s="4">
        <v>10</v>
      </c>
      <c r="P209" s="48">
        <v>9.6</v>
      </c>
      <c r="Q209" s="4">
        <v>4</v>
      </c>
      <c r="R209" s="4">
        <v>0</v>
      </c>
      <c r="S209" s="48">
        <v>3.3333333333333335</v>
      </c>
      <c r="T209" s="48">
        <v>6</v>
      </c>
      <c r="U209" s="4">
        <v>0</v>
      </c>
      <c r="V209" s="50">
        <f t="shared" si="4"/>
        <v>54.933333333333337</v>
      </c>
      <c r="W209" s="51"/>
      <c r="X209" s="39" t="s">
        <v>16</v>
      </c>
      <c r="Y209" s="145"/>
      <c r="Z209" s="70">
        <f t="shared" si="5"/>
        <v>12</v>
      </c>
    </row>
    <row r="210" spans="1:26" ht="41.25" customHeight="1" x14ac:dyDescent="0.2">
      <c r="A210" s="46" t="s">
        <v>113</v>
      </c>
      <c r="B210" s="46" t="s">
        <v>260</v>
      </c>
      <c r="C210" s="47" t="s">
        <v>40</v>
      </c>
      <c r="D210" s="47" t="s">
        <v>40</v>
      </c>
      <c r="E210" s="47" t="s">
        <v>297</v>
      </c>
      <c r="F210" s="47" t="s">
        <v>295</v>
      </c>
      <c r="G210" s="47" t="s">
        <v>295</v>
      </c>
      <c r="H210" s="47" t="s">
        <v>40</v>
      </c>
      <c r="I210" s="47" t="s">
        <v>40</v>
      </c>
      <c r="J210" s="47" t="s">
        <v>40</v>
      </c>
      <c r="K210" s="3" t="s">
        <v>295</v>
      </c>
      <c r="L210" s="48">
        <v>8.3333333333333339</v>
      </c>
      <c r="M210" s="48">
        <v>10</v>
      </c>
      <c r="N210" s="48">
        <v>4.666666666666667</v>
      </c>
      <c r="O210" s="4">
        <v>10</v>
      </c>
      <c r="P210" s="48">
        <v>9.6</v>
      </c>
      <c r="Q210" s="4">
        <v>4</v>
      </c>
      <c r="R210" s="4">
        <v>0</v>
      </c>
      <c r="S210" s="48">
        <v>2.6666666666666665</v>
      </c>
      <c r="T210" s="48">
        <v>5.333333333333333</v>
      </c>
      <c r="U210" s="4">
        <v>0</v>
      </c>
      <c r="V210" s="50">
        <f t="shared" si="4"/>
        <v>54.6</v>
      </c>
      <c r="W210" s="51"/>
      <c r="X210" s="39" t="s">
        <v>16</v>
      </c>
      <c r="Y210" s="145"/>
      <c r="Z210" s="70">
        <f t="shared" si="5"/>
        <v>14.666666666666668</v>
      </c>
    </row>
    <row r="211" spans="1:26" ht="41.25" customHeight="1" x14ac:dyDescent="0.2">
      <c r="A211" s="46" t="s">
        <v>112</v>
      </c>
      <c r="B211" s="46" t="s">
        <v>283</v>
      </c>
      <c r="C211" s="47" t="s">
        <v>40</v>
      </c>
      <c r="D211" s="47" t="s">
        <v>40</v>
      </c>
      <c r="E211" s="47" t="s">
        <v>297</v>
      </c>
      <c r="F211" s="47" t="s">
        <v>295</v>
      </c>
      <c r="G211" s="47" t="s">
        <v>295</v>
      </c>
      <c r="H211" s="47" t="s">
        <v>40</v>
      </c>
      <c r="I211" s="47" t="s">
        <v>40</v>
      </c>
      <c r="J211" s="47" t="s">
        <v>40</v>
      </c>
      <c r="K211" s="3" t="s">
        <v>295</v>
      </c>
      <c r="L211" s="49">
        <v>11.666666666666666</v>
      </c>
      <c r="M211" s="49">
        <v>13.75</v>
      </c>
      <c r="N211" s="49">
        <v>3.3333333333333335</v>
      </c>
      <c r="O211" s="40">
        <v>1</v>
      </c>
      <c r="P211" s="49">
        <v>2.4</v>
      </c>
      <c r="Q211" s="40">
        <v>4</v>
      </c>
      <c r="R211" s="40">
        <v>0</v>
      </c>
      <c r="S211" s="49">
        <v>6.666666666666667</v>
      </c>
      <c r="T211" s="49">
        <v>6</v>
      </c>
      <c r="U211" s="40">
        <v>5</v>
      </c>
      <c r="V211" s="50">
        <f t="shared" si="4"/>
        <v>53.816666666666663</v>
      </c>
      <c r="W211" s="51"/>
      <c r="X211" s="39" t="s">
        <v>16</v>
      </c>
      <c r="Y211" s="145"/>
      <c r="Z211" s="70">
        <f t="shared" si="5"/>
        <v>17.083333333333332</v>
      </c>
    </row>
    <row r="212" spans="1:26" ht="41.25" customHeight="1" x14ac:dyDescent="0.2">
      <c r="A212" s="46" t="s">
        <v>122</v>
      </c>
      <c r="B212" s="46" t="s">
        <v>268</v>
      </c>
      <c r="C212" s="47" t="s">
        <v>40</v>
      </c>
      <c r="D212" s="47" t="s">
        <v>40</v>
      </c>
      <c r="E212" s="47" t="s">
        <v>297</v>
      </c>
      <c r="F212" s="47" t="s">
        <v>295</v>
      </c>
      <c r="G212" s="47" t="s">
        <v>295</v>
      </c>
      <c r="H212" s="47" t="s">
        <v>40</v>
      </c>
      <c r="I212" s="47" t="s">
        <v>40</v>
      </c>
      <c r="J212" s="47" t="s">
        <v>40</v>
      </c>
      <c r="K212" s="3" t="s">
        <v>295</v>
      </c>
      <c r="L212" s="49">
        <v>15</v>
      </c>
      <c r="M212" s="49">
        <v>12.5</v>
      </c>
      <c r="N212" s="49">
        <v>3.3333333333333335</v>
      </c>
      <c r="O212" s="40">
        <v>8</v>
      </c>
      <c r="P212" s="49">
        <v>3.6</v>
      </c>
      <c r="Q212" s="40">
        <v>4</v>
      </c>
      <c r="R212" s="40">
        <v>0</v>
      </c>
      <c r="S212" s="49">
        <v>3.3333333333333335</v>
      </c>
      <c r="T212" s="49">
        <v>3.3333333333333335</v>
      </c>
      <c r="U212" s="40">
        <v>0</v>
      </c>
      <c r="V212" s="50">
        <f t="shared" si="4"/>
        <v>53.1</v>
      </c>
      <c r="W212" s="51"/>
      <c r="X212" s="39" t="s">
        <v>16</v>
      </c>
      <c r="Y212" s="145"/>
      <c r="Z212" s="70">
        <f t="shared" si="5"/>
        <v>15.833333333333334</v>
      </c>
    </row>
    <row r="213" spans="1:26" ht="41.25" customHeight="1" x14ac:dyDescent="0.2">
      <c r="A213" s="46" t="s">
        <v>119</v>
      </c>
      <c r="B213" s="46" t="s">
        <v>244</v>
      </c>
      <c r="C213" s="47" t="s">
        <v>40</v>
      </c>
      <c r="D213" s="47" t="s">
        <v>40</v>
      </c>
      <c r="E213" s="47" t="s">
        <v>297</v>
      </c>
      <c r="F213" s="47" t="s">
        <v>295</v>
      </c>
      <c r="G213" s="47" t="s">
        <v>295</v>
      </c>
      <c r="H213" s="47" t="s">
        <v>40</v>
      </c>
      <c r="I213" s="47" t="s">
        <v>40</v>
      </c>
      <c r="J213" s="47" t="s">
        <v>40</v>
      </c>
      <c r="K213" s="3" t="s">
        <v>295</v>
      </c>
      <c r="L213" s="49">
        <v>11.25</v>
      </c>
      <c r="M213" s="49">
        <v>10.833333333333334</v>
      </c>
      <c r="N213" s="49">
        <v>5.333333333333333</v>
      </c>
      <c r="O213" s="40">
        <v>10</v>
      </c>
      <c r="P213" s="49">
        <v>3.6</v>
      </c>
      <c r="Q213" s="40">
        <v>4</v>
      </c>
      <c r="R213" s="40">
        <v>0</v>
      </c>
      <c r="S213" s="49">
        <v>2.6666666666666665</v>
      </c>
      <c r="T213" s="49">
        <v>5.333333333333333</v>
      </c>
      <c r="U213" s="40">
        <v>0</v>
      </c>
      <c r="V213" s="50">
        <f t="shared" si="4"/>
        <v>53.016666666666673</v>
      </c>
      <c r="W213" s="51"/>
      <c r="X213" s="39" t="s">
        <v>16</v>
      </c>
      <c r="Y213" s="145"/>
      <c r="Z213" s="70">
        <f t="shared" si="5"/>
        <v>16.166666666666668</v>
      </c>
    </row>
    <row r="214" spans="1:26" ht="41.25" customHeight="1" x14ac:dyDescent="0.2">
      <c r="A214" s="46" t="s">
        <v>125</v>
      </c>
      <c r="B214" s="46" t="s">
        <v>193</v>
      </c>
      <c r="C214" s="47" t="s">
        <v>40</v>
      </c>
      <c r="D214" s="47" t="s">
        <v>40</v>
      </c>
      <c r="E214" s="47" t="s">
        <v>297</v>
      </c>
      <c r="F214" s="47" t="s">
        <v>295</v>
      </c>
      <c r="G214" s="47" t="s">
        <v>295</v>
      </c>
      <c r="H214" s="47" t="s">
        <v>40</v>
      </c>
      <c r="I214" s="47" t="s">
        <v>40</v>
      </c>
      <c r="J214" s="47" t="s">
        <v>40</v>
      </c>
      <c r="K214" s="3" t="s">
        <v>295</v>
      </c>
      <c r="L214" s="49">
        <v>9.2857142857142865</v>
      </c>
      <c r="M214" s="49">
        <v>10</v>
      </c>
      <c r="N214" s="49">
        <v>2.6666666666666665</v>
      </c>
      <c r="O214" s="40">
        <v>5</v>
      </c>
      <c r="P214" s="49">
        <v>7.2</v>
      </c>
      <c r="Q214" s="40">
        <v>0</v>
      </c>
      <c r="R214" s="40">
        <v>0</v>
      </c>
      <c r="S214" s="49">
        <v>5.333333333333333</v>
      </c>
      <c r="T214" s="49">
        <v>7.333333333333333</v>
      </c>
      <c r="U214" s="40">
        <v>5</v>
      </c>
      <c r="V214" s="50">
        <f t="shared" si="4"/>
        <v>51.819047619047623</v>
      </c>
      <c r="W214" s="51"/>
      <c r="X214" s="39" t="s">
        <v>16</v>
      </c>
      <c r="Y214" s="145"/>
      <c r="Z214" s="70">
        <f t="shared" si="5"/>
        <v>12.666666666666666</v>
      </c>
    </row>
    <row r="215" spans="1:26" ht="41.25" customHeight="1" x14ac:dyDescent="0.2">
      <c r="A215" s="46" t="s">
        <v>113</v>
      </c>
      <c r="B215" s="46" t="s">
        <v>284</v>
      </c>
      <c r="C215" s="47" t="s">
        <v>40</v>
      </c>
      <c r="D215" s="47" t="s">
        <v>40</v>
      </c>
      <c r="E215" s="47" t="s">
        <v>297</v>
      </c>
      <c r="F215" s="47" t="s">
        <v>295</v>
      </c>
      <c r="G215" s="47" t="s">
        <v>295</v>
      </c>
      <c r="H215" s="47" t="s">
        <v>40</v>
      </c>
      <c r="I215" s="47" t="s">
        <v>40</v>
      </c>
      <c r="J215" s="47" t="s">
        <v>40</v>
      </c>
      <c r="K215" s="3" t="s">
        <v>295</v>
      </c>
      <c r="L215" s="49">
        <v>8.75</v>
      </c>
      <c r="M215" s="49">
        <v>11.666666666666666</v>
      </c>
      <c r="N215" s="49">
        <v>8</v>
      </c>
      <c r="O215" s="40">
        <v>10</v>
      </c>
      <c r="P215" s="49">
        <v>0</v>
      </c>
      <c r="Q215" s="40">
        <v>4</v>
      </c>
      <c r="R215" s="40">
        <v>0</v>
      </c>
      <c r="S215" s="49">
        <v>0</v>
      </c>
      <c r="T215" s="49">
        <v>4</v>
      </c>
      <c r="U215" s="40">
        <v>5</v>
      </c>
      <c r="V215" s="50">
        <f t="shared" si="4"/>
        <v>51.416666666666664</v>
      </c>
      <c r="W215" s="51"/>
      <c r="X215" s="39" t="s">
        <v>16</v>
      </c>
      <c r="Y215" s="145"/>
      <c r="Z215" s="70">
        <f t="shared" si="5"/>
        <v>19.666666666666664</v>
      </c>
    </row>
    <row r="216" spans="1:26" ht="41.25" customHeight="1" x14ac:dyDescent="0.2">
      <c r="A216" s="46" t="s">
        <v>123</v>
      </c>
      <c r="B216" s="46" t="s">
        <v>285</v>
      </c>
      <c r="C216" s="47" t="s">
        <v>40</v>
      </c>
      <c r="D216" s="47" t="s">
        <v>40</v>
      </c>
      <c r="E216" s="47" t="s">
        <v>297</v>
      </c>
      <c r="F216" s="47" t="s">
        <v>295</v>
      </c>
      <c r="G216" s="47" t="s">
        <v>295</v>
      </c>
      <c r="H216" s="47" t="s">
        <v>40</v>
      </c>
      <c r="I216" s="47" t="s">
        <v>40</v>
      </c>
      <c r="J216" s="47" t="s">
        <v>40</v>
      </c>
      <c r="K216" s="3" t="s">
        <v>295</v>
      </c>
      <c r="L216" s="49">
        <v>6</v>
      </c>
      <c r="M216" s="49">
        <v>11.25</v>
      </c>
      <c r="N216" s="49">
        <v>5.333333333333333</v>
      </c>
      <c r="O216" s="40">
        <v>10</v>
      </c>
      <c r="P216" s="49">
        <v>3.6</v>
      </c>
      <c r="Q216" s="40">
        <v>4</v>
      </c>
      <c r="R216" s="40">
        <v>0</v>
      </c>
      <c r="S216" s="49">
        <v>1.3333333333333333</v>
      </c>
      <c r="T216" s="49">
        <v>4.666666666666667</v>
      </c>
      <c r="U216" s="40">
        <v>5</v>
      </c>
      <c r="V216" s="50">
        <f t="shared" si="4"/>
        <v>51.18333333333333</v>
      </c>
      <c r="W216" s="51"/>
      <c r="X216" s="39" t="s">
        <v>16</v>
      </c>
      <c r="Y216" s="145"/>
      <c r="Z216" s="70">
        <f t="shared" si="5"/>
        <v>16.583333333333332</v>
      </c>
    </row>
    <row r="217" spans="1:26" ht="41.25" customHeight="1" x14ac:dyDescent="0.2">
      <c r="A217" s="46" t="s">
        <v>130</v>
      </c>
      <c r="B217" s="46" t="s">
        <v>286</v>
      </c>
      <c r="C217" s="47" t="s">
        <v>40</v>
      </c>
      <c r="D217" s="47" t="s">
        <v>40</v>
      </c>
      <c r="E217" s="47" t="s">
        <v>297</v>
      </c>
      <c r="F217" s="47" t="s">
        <v>295</v>
      </c>
      <c r="G217" s="47" t="s">
        <v>295</v>
      </c>
      <c r="H217" s="47" t="s">
        <v>40</v>
      </c>
      <c r="I217" s="47" t="s">
        <v>40</v>
      </c>
      <c r="J217" s="47" t="s">
        <v>40</v>
      </c>
      <c r="K217" s="3" t="s">
        <v>295</v>
      </c>
      <c r="L217" s="49">
        <v>12.5</v>
      </c>
      <c r="M217" s="49">
        <v>10</v>
      </c>
      <c r="N217" s="49">
        <v>3.3333333333333335</v>
      </c>
      <c r="O217" s="40">
        <v>10</v>
      </c>
      <c r="P217" s="49">
        <v>8.4</v>
      </c>
      <c r="Q217" s="40">
        <v>4</v>
      </c>
      <c r="R217" s="40">
        <v>0</v>
      </c>
      <c r="S217" s="49">
        <v>0</v>
      </c>
      <c r="T217" s="49">
        <v>2.6666666666666665</v>
      </c>
      <c r="U217" s="40">
        <v>0</v>
      </c>
      <c r="V217" s="50">
        <f t="shared" si="4"/>
        <v>50.899999999999991</v>
      </c>
      <c r="W217" s="51"/>
      <c r="X217" s="39" t="s">
        <v>16</v>
      </c>
      <c r="Y217" s="145"/>
      <c r="Z217" s="70">
        <f t="shared" si="5"/>
        <v>13.333333333333334</v>
      </c>
    </row>
    <row r="218" spans="1:26" ht="41.25" customHeight="1" x14ac:dyDescent="0.2">
      <c r="A218" s="46" t="s">
        <v>119</v>
      </c>
      <c r="B218" s="46" t="s">
        <v>287</v>
      </c>
      <c r="C218" s="47" t="s">
        <v>40</v>
      </c>
      <c r="D218" s="47" t="s">
        <v>40</v>
      </c>
      <c r="E218" s="47" t="s">
        <v>297</v>
      </c>
      <c r="F218" s="47" t="s">
        <v>295</v>
      </c>
      <c r="G218" s="47" t="s">
        <v>295</v>
      </c>
      <c r="H218" s="47" t="s">
        <v>40</v>
      </c>
      <c r="I218" s="47" t="s">
        <v>40</v>
      </c>
      <c r="J218" s="47" t="s">
        <v>40</v>
      </c>
      <c r="K218" s="3" t="s">
        <v>295</v>
      </c>
      <c r="L218" s="49">
        <v>11</v>
      </c>
      <c r="M218" s="49">
        <v>10.555555555555555</v>
      </c>
      <c r="N218" s="49">
        <v>0</v>
      </c>
      <c r="O218" s="40">
        <v>10</v>
      </c>
      <c r="P218" s="49">
        <v>2.4</v>
      </c>
      <c r="Q218" s="40">
        <v>4</v>
      </c>
      <c r="R218" s="40">
        <v>0</v>
      </c>
      <c r="S218" s="49">
        <v>1.3333333333333333</v>
      </c>
      <c r="T218" s="49">
        <v>6</v>
      </c>
      <c r="U218" s="40">
        <v>5</v>
      </c>
      <c r="V218" s="50">
        <f t="shared" si="4"/>
        <v>50.288888888888891</v>
      </c>
      <c r="W218" s="51"/>
      <c r="X218" s="39" t="s">
        <v>16</v>
      </c>
      <c r="Y218" s="145"/>
      <c r="Z218" s="70">
        <f t="shared" si="5"/>
        <v>10.555555555555555</v>
      </c>
    </row>
    <row r="219" spans="1:26" ht="41.25" customHeight="1" x14ac:dyDescent="0.2">
      <c r="A219" s="46" t="s">
        <v>105</v>
      </c>
      <c r="B219" s="46" t="s">
        <v>288</v>
      </c>
      <c r="C219" s="47" t="s">
        <v>40</v>
      </c>
      <c r="D219" s="47" t="s">
        <v>40</v>
      </c>
      <c r="E219" s="47" t="s">
        <v>297</v>
      </c>
      <c r="F219" s="47" t="s">
        <v>295</v>
      </c>
      <c r="G219" s="47" t="s">
        <v>295</v>
      </c>
      <c r="H219" s="47" t="s">
        <v>40</v>
      </c>
      <c r="I219" s="47" t="s">
        <v>40</v>
      </c>
      <c r="J219" s="47" t="s">
        <v>40</v>
      </c>
      <c r="K219" s="3" t="s">
        <v>295</v>
      </c>
      <c r="L219" s="49">
        <v>5</v>
      </c>
      <c r="M219" s="49">
        <v>10</v>
      </c>
      <c r="N219" s="49">
        <v>4</v>
      </c>
      <c r="O219" s="40">
        <v>10</v>
      </c>
      <c r="P219" s="49">
        <v>6</v>
      </c>
      <c r="Q219" s="40">
        <v>4</v>
      </c>
      <c r="R219" s="40">
        <v>0</v>
      </c>
      <c r="S219" s="49">
        <v>6</v>
      </c>
      <c r="T219" s="49">
        <v>4.666666666666667</v>
      </c>
      <c r="U219" s="40">
        <v>0</v>
      </c>
      <c r="V219" s="50">
        <f t="shared" si="4"/>
        <v>49.666666666666664</v>
      </c>
      <c r="W219" s="51"/>
      <c r="X219" s="39" t="s">
        <v>16</v>
      </c>
      <c r="Y219" s="145"/>
      <c r="Z219" s="70">
        <f t="shared" si="5"/>
        <v>14</v>
      </c>
    </row>
    <row r="220" spans="1:26" ht="41.25" customHeight="1" x14ac:dyDescent="0.2">
      <c r="A220" s="46" t="s">
        <v>107</v>
      </c>
      <c r="B220" s="46" t="s">
        <v>289</v>
      </c>
      <c r="C220" s="47" t="s">
        <v>40</v>
      </c>
      <c r="D220" s="47" t="s">
        <v>40</v>
      </c>
      <c r="E220" s="47" t="s">
        <v>297</v>
      </c>
      <c r="F220" s="47" t="s">
        <v>295</v>
      </c>
      <c r="G220" s="47" t="s">
        <v>295</v>
      </c>
      <c r="H220" s="47" t="s">
        <v>40</v>
      </c>
      <c r="I220" s="47" t="s">
        <v>40</v>
      </c>
      <c r="J220" s="47" t="s">
        <v>40</v>
      </c>
      <c r="K220" s="3" t="s">
        <v>295</v>
      </c>
      <c r="L220" s="49">
        <v>9</v>
      </c>
      <c r="M220" s="49">
        <v>12.5</v>
      </c>
      <c r="N220" s="49">
        <v>4</v>
      </c>
      <c r="O220" s="40">
        <v>10</v>
      </c>
      <c r="P220" s="49">
        <v>4.8</v>
      </c>
      <c r="Q220" s="40">
        <v>4</v>
      </c>
      <c r="R220" s="40">
        <v>0</v>
      </c>
      <c r="S220" s="49">
        <v>0</v>
      </c>
      <c r="T220" s="49">
        <v>5.333333333333333</v>
      </c>
      <c r="U220" s="40">
        <v>0</v>
      </c>
      <c r="V220" s="50">
        <f t="shared" si="4"/>
        <v>49.633333333333333</v>
      </c>
      <c r="W220" s="51"/>
      <c r="X220" s="39" t="s">
        <v>16</v>
      </c>
      <c r="Y220" s="145"/>
      <c r="Z220" s="70">
        <f t="shared" si="5"/>
        <v>16.5</v>
      </c>
    </row>
    <row r="221" spans="1:26" ht="41.25" customHeight="1" x14ac:dyDescent="0.2">
      <c r="A221" s="46" t="s">
        <v>131</v>
      </c>
      <c r="B221" s="46" t="s">
        <v>290</v>
      </c>
      <c r="C221" s="47" t="s">
        <v>40</v>
      </c>
      <c r="D221" s="47" t="s">
        <v>40</v>
      </c>
      <c r="E221" s="47" t="s">
        <v>297</v>
      </c>
      <c r="F221" s="47" t="s">
        <v>295</v>
      </c>
      <c r="G221" s="47" t="s">
        <v>295</v>
      </c>
      <c r="H221" s="47" t="s">
        <v>40</v>
      </c>
      <c r="I221" s="47" t="s">
        <v>40</v>
      </c>
      <c r="J221" s="47" t="s">
        <v>40</v>
      </c>
      <c r="K221" s="3" t="s">
        <v>295</v>
      </c>
      <c r="L221" s="49">
        <v>10</v>
      </c>
      <c r="M221" s="49">
        <v>12.5</v>
      </c>
      <c r="N221" s="49">
        <v>6.666666666666667</v>
      </c>
      <c r="O221" s="40">
        <v>1</v>
      </c>
      <c r="P221" s="49">
        <v>4.8</v>
      </c>
      <c r="Q221" s="40">
        <v>4</v>
      </c>
      <c r="R221" s="40">
        <v>0</v>
      </c>
      <c r="S221" s="49">
        <v>4.666666666666667</v>
      </c>
      <c r="T221" s="49">
        <v>6</v>
      </c>
      <c r="U221" s="40">
        <v>0</v>
      </c>
      <c r="V221" s="50">
        <f t="shared" si="4"/>
        <v>49.633333333333333</v>
      </c>
      <c r="W221" s="51"/>
      <c r="X221" s="39" t="s">
        <v>16</v>
      </c>
      <c r="Y221" s="145"/>
      <c r="Z221" s="70">
        <f t="shared" si="5"/>
        <v>19.166666666666668</v>
      </c>
    </row>
    <row r="222" spans="1:26" ht="41.25" customHeight="1" x14ac:dyDescent="0.2">
      <c r="A222" s="46" t="s">
        <v>125</v>
      </c>
      <c r="B222" s="46" t="s">
        <v>278</v>
      </c>
      <c r="C222" s="47" t="s">
        <v>40</v>
      </c>
      <c r="D222" s="47" t="s">
        <v>40</v>
      </c>
      <c r="E222" s="47" t="s">
        <v>297</v>
      </c>
      <c r="F222" s="47" t="s">
        <v>295</v>
      </c>
      <c r="G222" s="47" t="s">
        <v>295</v>
      </c>
      <c r="H222" s="47" t="s">
        <v>40</v>
      </c>
      <c r="I222" s="47" t="s">
        <v>40</v>
      </c>
      <c r="J222" s="47" t="s">
        <v>40</v>
      </c>
      <c r="K222" s="3" t="s">
        <v>295</v>
      </c>
      <c r="L222" s="49">
        <v>10</v>
      </c>
      <c r="M222" s="49">
        <v>10</v>
      </c>
      <c r="N222" s="49">
        <v>3.3333333333333335</v>
      </c>
      <c r="O222" s="40">
        <v>5</v>
      </c>
      <c r="P222" s="49">
        <v>10.8</v>
      </c>
      <c r="Q222" s="40">
        <v>0</v>
      </c>
      <c r="R222" s="40">
        <v>0</v>
      </c>
      <c r="S222" s="49">
        <v>3.3333333333333335</v>
      </c>
      <c r="T222" s="49">
        <v>6.666666666666667</v>
      </c>
      <c r="U222" s="40">
        <v>0</v>
      </c>
      <c r="V222" s="50">
        <f t="shared" si="4"/>
        <v>49.133333333333333</v>
      </c>
      <c r="W222" s="51"/>
      <c r="X222" s="39" t="s">
        <v>16</v>
      </c>
      <c r="Y222" s="145"/>
      <c r="Z222" s="70">
        <f t="shared" si="5"/>
        <v>13.333333333333334</v>
      </c>
    </row>
    <row r="223" spans="1:26" ht="41.25" customHeight="1" x14ac:dyDescent="0.2">
      <c r="A223" s="46" t="s">
        <v>115</v>
      </c>
      <c r="B223" s="46" t="s">
        <v>164</v>
      </c>
      <c r="C223" s="47" t="s">
        <v>40</v>
      </c>
      <c r="D223" s="47" t="s">
        <v>40</v>
      </c>
      <c r="E223" s="47" t="s">
        <v>297</v>
      </c>
      <c r="F223" s="47" t="s">
        <v>295</v>
      </c>
      <c r="G223" s="47" t="s">
        <v>295</v>
      </c>
      <c r="H223" s="47" t="s">
        <v>40</v>
      </c>
      <c r="I223" s="47" t="s">
        <v>40</v>
      </c>
      <c r="J223" s="47" t="s">
        <v>40</v>
      </c>
      <c r="K223" s="3" t="s">
        <v>295</v>
      </c>
      <c r="L223" s="49">
        <v>5</v>
      </c>
      <c r="M223" s="49">
        <v>10</v>
      </c>
      <c r="N223" s="49">
        <v>1.3333333333333333</v>
      </c>
      <c r="O223" s="40">
        <v>8</v>
      </c>
      <c r="P223" s="49">
        <v>2.4</v>
      </c>
      <c r="Q223" s="40">
        <v>4</v>
      </c>
      <c r="R223" s="40">
        <v>0</v>
      </c>
      <c r="S223" s="49">
        <v>6.666666666666667</v>
      </c>
      <c r="T223" s="49">
        <v>5.333333333333333</v>
      </c>
      <c r="U223" s="40">
        <v>5</v>
      </c>
      <c r="V223" s="50">
        <f t="shared" si="4"/>
        <v>47.733333333333334</v>
      </c>
      <c r="W223" s="51"/>
      <c r="X223" s="39" t="s">
        <v>16</v>
      </c>
      <c r="Y223" s="145"/>
      <c r="Z223" s="70">
        <f t="shared" si="5"/>
        <v>11.333333333333334</v>
      </c>
    </row>
    <row r="224" spans="1:26" ht="41.25" customHeight="1" x14ac:dyDescent="0.2">
      <c r="A224" s="46" t="s">
        <v>105</v>
      </c>
      <c r="B224" s="46" t="s">
        <v>291</v>
      </c>
      <c r="C224" s="47" t="s">
        <v>40</v>
      </c>
      <c r="D224" s="47" t="s">
        <v>40</v>
      </c>
      <c r="E224" s="47" t="s">
        <v>297</v>
      </c>
      <c r="F224" s="47" t="s">
        <v>295</v>
      </c>
      <c r="G224" s="47" t="s">
        <v>295</v>
      </c>
      <c r="H224" s="47" t="s">
        <v>40</v>
      </c>
      <c r="I224" s="47" t="s">
        <v>40</v>
      </c>
      <c r="J224" s="47" t="s">
        <v>40</v>
      </c>
      <c r="K224" s="3" t="s">
        <v>295</v>
      </c>
      <c r="L224" s="49">
        <v>5</v>
      </c>
      <c r="M224" s="49">
        <v>12</v>
      </c>
      <c r="N224" s="49">
        <v>5.333333333333333</v>
      </c>
      <c r="O224" s="40">
        <v>10</v>
      </c>
      <c r="P224" s="49">
        <v>2.4</v>
      </c>
      <c r="Q224" s="40">
        <v>4</v>
      </c>
      <c r="R224" s="40">
        <v>0</v>
      </c>
      <c r="S224" s="49">
        <v>2</v>
      </c>
      <c r="T224" s="49">
        <v>4.666666666666667</v>
      </c>
      <c r="U224" s="40">
        <v>0</v>
      </c>
      <c r="V224" s="50">
        <f t="shared" si="4"/>
        <v>45.399999999999991</v>
      </c>
      <c r="W224" s="51"/>
      <c r="X224" s="39" t="s">
        <v>16</v>
      </c>
      <c r="Y224" s="145"/>
      <c r="Z224" s="70">
        <f t="shared" si="5"/>
        <v>17.333333333333332</v>
      </c>
    </row>
    <row r="225" spans="1:26" ht="41.25" customHeight="1" x14ac:dyDescent="0.2">
      <c r="A225" s="46" t="s">
        <v>127</v>
      </c>
      <c r="B225" s="46" t="s">
        <v>292</v>
      </c>
      <c r="C225" s="47" t="s">
        <v>40</v>
      </c>
      <c r="D225" s="47" t="s">
        <v>40</v>
      </c>
      <c r="E225" s="47" t="s">
        <v>297</v>
      </c>
      <c r="F225" s="47" t="s">
        <v>295</v>
      </c>
      <c r="G225" s="47" t="s">
        <v>295</v>
      </c>
      <c r="H225" s="47" t="s">
        <v>40</v>
      </c>
      <c r="I225" s="47" t="s">
        <v>40</v>
      </c>
      <c r="J225" s="47" t="s">
        <v>40</v>
      </c>
      <c r="K225" s="3" t="s">
        <v>295</v>
      </c>
      <c r="L225" s="49">
        <v>8.3333333333333339</v>
      </c>
      <c r="M225" s="49">
        <v>15</v>
      </c>
      <c r="N225" s="49">
        <v>2.6666666666666665</v>
      </c>
      <c r="O225" s="40">
        <v>5</v>
      </c>
      <c r="P225" s="49">
        <v>2.4</v>
      </c>
      <c r="Q225" s="40">
        <v>4</v>
      </c>
      <c r="R225" s="40">
        <v>0</v>
      </c>
      <c r="S225" s="49">
        <v>2</v>
      </c>
      <c r="T225" s="49">
        <v>5.333333333333333</v>
      </c>
      <c r="U225" s="40">
        <v>0</v>
      </c>
      <c r="V225" s="50">
        <f t="shared" si="4"/>
        <v>44.733333333333341</v>
      </c>
      <c r="W225" s="51"/>
      <c r="X225" s="39" t="s">
        <v>16</v>
      </c>
      <c r="Y225" s="145"/>
      <c r="Z225" s="70">
        <f t="shared" si="5"/>
        <v>17.666666666666668</v>
      </c>
    </row>
    <row r="226" spans="1:26" ht="41.25" customHeight="1" x14ac:dyDescent="0.2">
      <c r="A226" s="46" t="s">
        <v>132</v>
      </c>
      <c r="B226" s="46" t="s">
        <v>226</v>
      </c>
      <c r="C226" s="47" t="s">
        <v>40</v>
      </c>
      <c r="D226" s="47" t="s">
        <v>40</v>
      </c>
      <c r="E226" s="47" t="s">
        <v>297</v>
      </c>
      <c r="F226" s="47" t="s">
        <v>295</v>
      </c>
      <c r="G226" s="47" t="s">
        <v>295</v>
      </c>
      <c r="H226" s="47" t="s">
        <v>40</v>
      </c>
      <c r="I226" s="47" t="s">
        <v>40</v>
      </c>
      <c r="J226" s="47" t="s">
        <v>40</v>
      </c>
      <c r="K226" s="3" t="s">
        <v>295</v>
      </c>
      <c r="L226" s="49">
        <v>9</v>
      </c>
      <c r="M226" s="49">
        <v>11.25</v>
      </c>
      <c r="N226" s="49">
        <v>3.3333333333333335</v>
      </c>
      <c r="O226" s="40">
        <v>1</v>
      </c>
      <c r="P226" s="49">
        <v>6</v>
      </c>
      <c r="Q226" s="40">
        <v>4</v>
      </c>
      <c r="R226" s="40">
        <v>0</v>
      </c>
      <c r="S226" s="49">
        <v>5.333333333333333</v>
      </c>
      <c r="T226" s="49">
        <v>3.3333333333333335</v>
      </c>
      <c r="U226" s="40">
        <v>0</v>
      </c>
      <c r="V226" s="50">
        <f t="shared" si="4"/>
        <v>43.25</v>
      </c>
      <c r="W226" s="51"/>
      <c r="X226" s="39" t="s">
        <v>16</v>
      </c>
      <c r="Y226" s="145"/>
      <c r="Z226" s="70">
        <f t="shared" si="5"/>
        <v>14.583333333333334</v>
      </c>
    </row>
    <row r="227" spans="1:26" ht="41.25" customHeight="1" x14ac:dyDescent="0.2">
      <c r="A227" s="46" t="s">
        <v>112</v>
      </c>
      <c r="B227" s="46" t="s">
        <v>293</v>
      </c>
      <c r="C227" s="47" t="s">
        <v>40</v>
      </c>
      <c r="D227" s="47" t="s">
        <v>40</v>
      </c>
      <c r="E227" s="47" t="s">
        <v>297</v>
      </c>
      <c r="F227" s="47" t="s">
        <v>295</v>
      </c>
      <c r="G227" s="47" t="s">
        <v>295</v>
      </c>
      <c r="H227" s="47" t="s">
        <v>40</v>
      </c>
      <c r="I227" s="47" t="s">
        <v>40</v>
      </c>
      <c r="J227" s="47" t="s">
        <v>40</v>
      </c>
      <c r="K227" s="3" t="s">
        <v>295</v>
      </c>
      <c r="L227" s="49">
        <v>10</v>
      </c>
      <c r="M227" s="49">
        <v>10</v>
      </c>
      <c r="N227" s="49">
        <v>2.6666666666666665</v>
      </c>
      <c r="O227" s="40">
        <v>1</v>
      </c>
      <c r="P227" s="49">
        <v>2.4</v>
      </c>
      <c r="Q227" s="40">
        <v>4</v>
      </c>
      <c r="R227" s="40">
        <v>0</v>
      </c>
      <c r="S227" s="49">
        <v>4</v>
      </c>
      <c r="T227" s="49">
        <v>4.666666666666667</v>
      </c>
      <c r="U227" s="40">
        <v>0</v>
      </c>
      <c r="V227" s="50">
        <f t="shared" si="4"/>
        <v>38.733333333333327</v>
      </c>
      <c r="W227" s="51"/>
      <c r="X227" s="39" t="s">
        <v>16</v>
      </c>
      <c r="Y227" s="145"/>
      <c r="Z227" s="70">
        <f t="shared" si="5"/>
        <v>12.666666666666666</v>
      </c>
    </row>
    <row r="228" spans="1:26" ht="41.25" customHeight="1" x14ac:dyDescent="0.2">
      <c r="A228" s="46" t="s">
        <v>133</v>
      </c>
      <c r="B228" s="46" t="s">
        <v>294</v>
      </c>
      <c r="C228" s="47" t="s">
        <v>40</v>
      </c>
      <c r="D228" s="47" t="s">
        <v>40</v>
      </c>
      <c r="E228" s="47" t="s">
        <v>297</v>
      </c>
      <c r="F228" s="47" t="s">
        <v>295</v>
      </c>
      <c r="G228" s="47" t="s">
        <v>295</v>
      </c>
      <c r="H228" s="47" t="s">
        <v>40</v>
      </c>
      <c r="I228" s="47" t="s">
        <v>40</v>
      </c>
      <c r="J228" s="47" t="s">
        <v>40</v>
      </c>
      <c r="K228" s="3" t="s">
        <v>295</v>
      </c>
      <c r="L228" s="49">
        <v>10</v>
      </c>
      <c r="M228" s="49">
        <v>10</v>
      </c>
      <c r="N228" s="49">
        <v>3.3333333333333335</v>
      </c>
      <c r="O228" s="40">
        <v>1</v>
      </c>
      <c r="P228" s="49">
        <v>2.4</v>
      </c>
      <c r="Q228" s="40">
        <v>0</v>
      </c>
      <c r="R228" s="40">
        <v>0</v>
      </c>
      <c r="S228" s="49">
        <v>6</v>
      </c>
      <c r="T228" s="49">
        <v>4</v>
      </c>
      <c r="U228" s="40">
        <v>0</v>
      </c>
      <c r="V228" s="50">
        <f t="shared" si="4"/>
        <v>36.733333333333334</v>
      </c>
      <c r="W228" s="51"/>
      <c r="X228" s="39" t="s">
        <v>16</v>
      </c>
      <c r="Y228" s="145"/>
      <c r="Z228" s="70">
        <f t="shared" si="5"/>
        <v>13.333333333333334</v>
      </c>
    </row>
    <row r="229" spans="1:26" ht="38.25" x14ac:dyDescent="0.2">
      <c r="A229" s="46" t="s">
        <v>107</v>
      </c>
      <c r="B229" s="46" t="s">
        <v>299</v>
      </c>
      <c r="C229" s="47" t="s">
        <v>40</v>
      </c>
      <c r="D229" s="47" t="s">
        <v>295</v>
      </c>
      <c r="E229" s="47" t="s">
        <v>296</v>
      </c>
      <c r="F229" s="47" t="s">
        <v>16</v>
      </c>
      <c r="G229" s="47" t="s">
        <v>41</v>
      </c>
      <c r="H229" s="47" t="s">
        <v>41</v>
      </c>
      <c r="I229" s="47" t="s">
        <v>16</v>
      </c>
      <c r="J229" s="47" t="s">
        <v>16</v>
      </c>
      <c r="K229" s="3" t="s">
        <v>16</v>
      </c>
      <c r="L229" s="18"/>
      <c r="M229" s="18"/>
      <c r="N229" s="18"/>
      <c r="O229" s="40"/>
      <c r="P229" s="40"/>
      <c r="Q229" s="40"/>
      <c r="R229" s="18"/>
      <c r="S229" s="40"/>
      <c r="T229" s="40"/>
      <c r="U229" s="40"/>
      <c r="V229" s="50"/>
      <c r="W229" s="6"/>
      <c r="X229" s="39" t="s">
        <v>16</v>
      </c>
      <c r="Y229" s="145"/>
      <c r="Z229" s="70">
        <f t="shared" si="5"/>
        <v>0</v>
      </c>
    </row>
    <row r="230" spans="1:26" ht="38.25" x14ac:dyDescent="0.2">
      <c r="A230" s="46" t="s">
        <v>300</v>
      </c>
      <c r="B230" s="46" t="s">
        <v>301</v>
      </c>
      <c r="C230" s="47" t="s">
        <v>40</v>
      </c>
      <c r="D230" s="47" t="s">
        <v>41</v>
      </c>
      <c r="E230" s="47" t="s">
        <v>40</v>
      </c>
      <c r="F230" s="47" t="s">
        <v>40</v>
      </c>
      <c r="G230" s="47" t="s">
        <v>40</v>
      </c>
      <c r="H230" s="47" t="s">
        <v>40</v>
      </c>
      <c r="I230" s="47" t="s">
        <v>40</v>
      </c>
      <c r="J230" s="47" t="s">
        <v>40</v>
      </c>
      <c r="K230" s="3" t="s">
        <v>16</v>
      </c>
      <c r="L230" s="18"/>
      <c r="M230" s="18"/>
      <c r="N230" s="18"/>
      <c r="O230" s="40"/>
      <c r="P230" s="40"/>
      <c r="Q230" s="40"/>
      <c r="R230" s="18"/>
      <c r="S230" s="40"/>
      <c r="T230" s="40"/>
      <c r="U230" s="40"/>
      <c r="V230" s="50"/>
      <c r="W230" s="6"/>
      <c r="X230" s="39" t="s">
        <v>16</v>
      </c>
      <c r="Y230" s="145"/>
      <c r="Z230" s="70">
        <f t="shared" si="5"/>
        <v>0</v>
      </c>
    </row>
    <row r="231" spans="1:26" ht="25.5" x14ac:dyDescent="0.2">
      <c r="A231" s="46" t="s">
        <v>114</v>
      </c>
      <c r="B231" s="46" t="s">
        <v>271</v>
      </c>
      <c r="C231" s="47" t="s">
        <v>40</v>
      </c>
      <c r="D231" s="47" t="s">
        <v>41</v>
      </c>
      <c r="E231" s="47" t="s">
        <v>40</v>
      </c>
      <c r="F231" s="47" t="s">
        <v>40</v>
      </c>
      <c r="G231" s="47" t="s">
        <v>40</v>
      </c>
      <c r="H231" s="47" t="s">
        <v>40</v>
      </c>
      <c r="I231" s="47" t="s">
        <v>40</v>
      </c>
      <c r="J231" s="47" t="s">
        <v>40</v>
      </c>
      <c r="K231" s="3" t="s">
        <v>16</v>
      </c>
      <c r="L231" s="18"/>
      <c r="M231" s="18"/>
      <c r="N231" s="18"/>
      <c r="O231" s="40"/>
      <c r="P231" s="40"/>
      <c r="Q231" s="40"/>
      <c r="R231" s="18"/>
      <c r="S231" s="40"/>
      <c r="T231" s="40"/>
      <c r="U231" s="40"/>
      <c r="V231" s="50"/>
      <c r="W231" s="6"/>
      <c r="X231" s="39" t="s">
        <v>16</v>
      </c>
      <c r="Y231" s="145"/>
      <c r="Z231" s="70">
        <f t="shared" si="5"/>
        <v>0</v>
      </c>
    </row>
    <row r="232" spans="1:26" ht="38.25" x14ac:dyDescent="0.2">
      <c r="A232" s="46" t="s">
        <v>131</v>
      </c>
      <c r="B232" s="46" t="s">
        <v>302</v>
      </c>
      <c r="C232" s="47" t="s">
        <v>40</v>
      </c>
      <c r="D232" s="47" t="s">
        <v>40</v>
      </c>
      <c r="E232" s="47" t="s">
        <v>40</v>
      </c>
      <c r="F232" s="47" t="s">
        <v>40</v>
      </c>
      <c r="G232" s="47" t="s">
        <v>41</v>
      </c>
      <c r="H232" s="47" t="s">
        <v>40</v>
      </c>
      <c r="I232" s="47" t="s">
        <v>40</v>
      </c>
      <c r="J232" s="47" t="s">
        <v>40</v>
      </c>
      <c r="K232" s="3" t="s">
        <v>16</v>
      </c>
      <c r="L232" s="18"/>
      <c r="M232" s="18"/>
      <c r="N232" s="18"/>
      <c r="O232" s="40"/>
      <c r="P232" s="40"/>
      <c r="Q232" s="40"/>
      <c r="R232" s="18"/>
      <c r="S232" s="40"/>
      <c r="T232" s="40"/>
      <c r="U232" s="40"/>
      <c r="V232" s="50"/>
      <c r="W232" s="6"/>
      <c r="X232" s="39" t="s">
        <v>16</v>
      </c>
      <c r="Y232" s="145"/>
      <c r="Z232" s="70">
        <f t="shared" si="5"/>
        <v>0</v>
      </c>
    </row>
    <row r="233" spans="1:26" ht="38.25" x14ac:dyDescent="0.2">
      <c r="A233" s="46" t="s">
        <v>131</v>
      </c>
      <c r="B233" s="46" t="s">
        <v>303</v>
      </c>
      <c r="C233" s="47" t="s">
        <v>40</v>
      </c>
      <c r="D233" s="47" t="s">
        <v>40</v>
      </c>
      <c r="E233" s="47" t="s">
        <v>40</v>
      </c>
      <c r="F233" s="47" t="s">
        <v>40</v>
      </c>
      <c r="G233" s="47" t="s">
        <v>41</v>
      </c>
      <c r="H233" s="47" t="s">
        <v>40</v>
      </c>
      <c r="I233" s="47" t="s">
        <v>40</v>
      </c>
      <c r="J233" s="47" t="s">
        <v>40</v>
      </c>
      <c r="K233" s="3" t="s">
        <v>16</v>
      </c>
      <c r="L233" s="18"/>
      <c r="M233" s="18"/>
      <c r="N233" s="18"/>
      <c r="O233" s="40"/>
      <c r="P233" s="40"/>
      <c r="Q233" s="40"/>
      <c r="R233" s="18"/>
      <c r="S233" s="40"/>
      <c r="T233" s="40"/>
      <c r="U233" s="40"/>
      <c r="V233" s="50"/>
      <c r="W233" s="6"/>
      <c r="X233" s="39" t="s">
        <v>16</v>
      </c>
      <c r="Y233" s="145"/>
      <c r="Z233" s="70">
        <f t="shared" si="5"/>
        <v>0</v>
      </c>
    </row>
    <row r="234" spans="1:26" ht="25.5" x14ac:dyDescent="0.2">
      <c r="A234" s="46" t="s">
        <v>123</v>
      </c>
      <c r="B234" s="46" t="s">
        <v>304</v>
      </c>
      <c r="C234" s="47" t="s">
        <v>40</v>
      </c>
      <c r="D234" s="47" t="s">
        <v>40</v>
      </c>
      <c r="E234" s="47" t="s">
        <v>40</v>
      </c>
      <c r="F234" s="47" t="s">
        <v>40</v>
      </c>
      <c r="G234" s="47" t="s">
        <v>41</v>
      </c>
      <c r="H234" s="47" t="s">
        <v>40</v>
      </c>
      <c r="I234" s="47" t="s">
        <v>40</v>
      </c>
      <c r="J234" s="47" t="s">
        <v>40</v>
      </c>
      <c r="K234" s="3" t="s">
        <v>16</v>
      </c>
      <c r="L234" s="18"/>
      <c r="M234" s="18"/>
      <c r="N234" s="18"/>
      <c r="O234" s="40"/>
      <c r="P234" s="40"/>
      <c r="Q234" s="40"/>
      <c r="R234" s="18"/>
      <c r="S234" s="40"/>
      <c r="T234" s="40"/>
      <c r="U234" s="40"/>
      <c r="V234" s="50"/>
      <c r="W234" s="6"/>
      <c r="X234" s="39" t="s">
        <v>16</v>
      </c>
      <c r="Y234" s="145"/>
      <c r="Z234" s="70">
        <f t="shared" si="5"/>
        <v>0</v>
      </c>
    </row>
    <row r="235" spans="1:26" ht="25.5" x14ac:dyDescent="0.2">
      <c r="A235" s="46" t="s">
        <v>105</v>
      </c>
      <c r="B235" s="46" t="s">
        <v>221</v>
      </c>
      <c r="C235" s="47" t="s">
        <v>40</v>
      </c>
      <c r="D235" s="47" t="s">
        <v>41</v>
      </c>
      <c r="E235" s="47" t="s">
        <v>40</v>
      </c>
      <c r="F235" s="47" t="s">
        <v>40</v>
      </c>
      <c r="G235" s="47" t="s">
        <v>40</v>
      </c>
      <c r="H235" s="47" t="s">
        <v>40</v>
      </c>
      <c r="I235" s="47" t="s">
        <v>40</v>
      </c>
      <c r="J235" s="47" t="s">
        <v>40</v>
      </c>
      <c r="K235" s="3" t="s">
        <v>16</v>
      </c>
      <c r="L235" s="18"/>
      <c r="M235" s="18"/>
      <c r="N235" s="18"/>
      <c r="O235" s="40"/>
      <c r="P235" s="40"/>
      <c r="Q235" s="40"/>
      <c r="R235" s="18"/>
      <c r="S235" s="40"/>
      <c r="T235" s="40"/>
      <c r="U235" s="40"/>
      <c r="V235" s="50"/>
      <c r="W235" s="6"/>
      <c r="X235" s="39" t="s">
        <v>16</v>
      </c>
      <c r="Y235" s="145"/>
      <c r="Z235" s="70">
        <f t="shared" si="5"/>
        <v>0</v>
      </c>
    </row>
    <row r="236" spans="1:26" x14ac:dyDescent="0.2">
      <c r="B236" s="161"/>
      <c r="C236" s="162"/>
      <c r="D236" s="162"/>
      <c r="E236" s="162"/>
      <c r="F236" s="162"/>
      <c r="G236" s="162"/>
      <c r="H236" s="162"/>
      <c r="I236" s="162"/>
      <c r="J236" s="162"/>
      <c r="K236" s="162"/>
      <c r="L236" s="162"/>
      <c r="M236" s="162"/>
      <c r="N236" s="162"/>
      <c r="O236" s="162"/>
      <c r="P236" s="162"/>
      <c r="Q236" s="162"/>
      <c r="R236" s="162"/>
      <c r="S236" s="162"/>
      <c r="T236" s="162"/>
      <c r="U236" s="162"/>
      <c r="V236" s="162"/>
      <c r="W236" s="162"/>
      <c r="X236" s="163"/>
    </row>
    <row r="237" spans="1:26" ht="37.5" customHeight="1" x14ac:dyDescent="0.2">
      <c r="A237" s="42"/>
      <c r="B237" s="164" t="s">
        <v>22</v>
      </c>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25" t="s">
        <v>37</v>
      </c>
    </row>
    <row r="238" spans="1:26" x14ac:dyDescent="0.2">
      <c r="B238" s="154"/>
      <c r="C238" s="155"/>
      <c r="D238" s="155"/>
      <c r="E238" s="155"/>
      <c r="F238" s="155"/>
      <c r="G238" s="155"/>
      <c r="H238" s="155"/>
      <c r="I238" s="155"/>
      <c r="J238" s="155"/>
      <c r="K238" s="155"/>
      <c r="L238" s="155"/>
      <c r="M238" s="155"/>
      <c r="N238" s="155"/>
      <c r="O238" s="155"/>
      <c r="P238" s="155"/>
      <c r="Q238" s="155"/>
      <c r="R238" s="155"/>
      <c r="S238" s="155"/>
      <c r="T238" s="155"/>
      <c r="U238" s="155"/>
      <c r="V238" s="155"/>
      <c r="W238" s="155"/>
      <c r="X238" s="156"/>
      <c r="Y238" s="125"/>
    </row>
    <row r="239" spans="1:26" ht="24" customHeight="1" x14ac:dyDescent="0.2">
      <c r="A239" s="42"/>
      <c r="B239" s="43" t="s">
        <v>74</v>
      </c>
      <c r="C239" s="44"/>
      <c r="D239" s="44"/>
      <c r="E239" s="44"/>
      <c r="F239" s="44"/>
      <c r="G239" s="44"/>
      <c r="H239" s="44"/>
      <c r="I239" s="44"/>
      <c r="J239" s="44"/>
      <c r="K239" s="44"/>
      <c r="L239" s="44"/>
      <c r="M239" s="44"/>
      <c r="N239" s="44"/>
      <c r="O239" s="44"/>
      <c r="P239" s="44"/>
      <c r="Q239" s="44"/>
      <c r="R239" s="44"/>
      <c r="S239" s="44"/>
      <c r="T239" s="44"/>
      <c r="U239" s="44"/>
      <c r="V239" s="44"/>
      <c r="W239" s="44"/>
      <c r="X239" s="45"/>
      <c r="Y239" s="125"/>
    </row>
    <row r="240" spans="1:26" x14ac:dyDescent="0.2">
      <c r="B240" s="154"/>
      <c r="C240" s="155"/>
      <c r="D240" s="155"/>
      <c r="E240" s="155"/>
      <c r="F240" s="155"/>
      <c r="G240" s="155"/>
      <c r="H240" s="155"/>
      <c r="I240" s="155"/>
      <c r="J240" s="155"/>
      <c r="K240" s="155"/>
      <c r="L240" s="155"/>
      <c r="M240" s="155"/>
      <c r="N240" s="155"/>
      <c r="O240" s="155"/>
      <c r="P240" s="155"/>
      <c r="Q240" s="155"/>
      <c r="R240" s="155"/>
      <c r="S240" s="155"/>
      <c r="T240" s="155"/>
      <c r="U240" s="155"/>
      <c r="V240" s="155"/>
      <c r="W240" s="155"/>
      <c r="X240" s="156"/>
      <c r="Y240" s="125"/>
    </row>
    <row r="241" spans="1:25" x14ac:dyDescent="0.2">
      <c r="B241" s="154"/>
      <c r="C241" s="155"/>
      <c r="D241" s="155"/>
      <c r="E241" s="155"/>
      <c r="F241" s="155"/>
      <c r="G241" s="155"/>
      <c r="H241" s="155"/>
      <c r="I241" s="155"/>
      <c r="J241" s="155"/>
      <c r="K241" s="155"/>
      <c r="L241" s="155"/>
      <c r="M241" s="155"/>
      <c r="N241" s="155"/>
      <c r="O241" s="155"/>
      <c r="P241" s="155"/>
      <c r="Q241" s="155"/>
      <c r="R241" s="155"/>
      <c r="S241" s="155"/>
      <c r="T241" s="155"/>
      <c r="U241" s="155"/>
      <c r="V241" s="155"/>
      <c r="W241" s="155"/>
      <c r="X241" s="156"/>
      <c r="Y241" s="125"/>
    </row>
    <row r="242" spans="1:25" ht="15" x14ac:dyDescent="0.2">
      <c r="A242" s="157" t="s">
        <v>72</v>
      </c>
      <c r="B242" s="157"/>
      <c r="C242" s="157"/>
      <c r="D242" s="157"/>
      <c r="E242" s="157"/>
      <c r="F242" s="157"/>
      <c r="G242" s="157"/>
      <c r="H242" s="157"/>
      <c r="I242" s="157"/>
      <c r="J242" s="157"/>
      <c r="K242" s="157"/>
      <c r="L242" s="157"/>
      <c r="M242" s="157"/>
      <c r="N242" s="157"/>
      <c r="O242" s="157"/>
      <c r="P242" s="157"/>
      <c r="Q242" s="157"/>
      <c r="R242" s="157"/>
      <c r="S242" s="157"/>
      <c r="T242" s="157"/>
      <c r="U242" s="157"/>
      <c r="V242" s="157"/>
      <c r="W242" s="157"/>
      <c r="X242" s="158"/>
      <c r="Y242" s="125"/>
    </row>
    <row r="243" spans="1:25" ht="15" customHeight="1" x14ac:dyDescent="0.2">
      <c r="A243" s="126" t="s">
        <v>73</v>
      </c>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7"/>
      <c r="Y243" s="125"/>
    </row>
    <row r="244" spans="1:25" x14ac:dyDescent="0.2">
      <c r="A244" s="113"/>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25"/>
    </row>
    <row r="245" spans="1:25" ht="15" customHeight="1" x14ac:dyDescent="0.2">
      <c r="A245" s="160" t="s">
        <v>62</v>
      </c>
      <c r="B245" s="160"/>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25"/>
    </row>
    <row r="246" spans="1:25" ht="15" customHeight="1" x14ac:dyDescent="0.2">
      <c r="A246" s="160" t="s">
        <v>28</v>
      </c>
      <c r="B246" s="160"/>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25"/>
    </row>
    <row r="247" spans="1:25" ht="15" customHeight="1" x14ac:dyDescent="0.2">
      <c r="A247" s="160" t="s">
        <v>64</v>
      </c>
      <c r="B247" s="160"/>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25"/>
    </row>
    <row r="262" spans="2:2" x14ac:dyDescent="0.2">
      <c r="B262" s="1" t="s">
        <v>40</v>
      </c>
    </row>
    <row r="263" spans="2:2" x14ac:dyDescent="0.2">
      <c r="B263" s="1" t="s">
        <v>41</v>
      </c>
    </row>
  </sheetData>
  <mergeCells count="104">
    <mergeCell ref="A247:B247"/>
    <mergeCell ref="W64:W65"/>
    <mergeCell ref="W77:W78"/>
    <mergeCell ref="W68:W69"/>
    <mergeCell ref="A242:X242"/>
    <mergeCell ref="A243:X243"/>
    <mergeCell ref="A244:B244"/>
    <mergeCell ref="A245:B245"/>
    <mergeCell ref="A246:B246"/>
    <mergeCell ref="A33:B33"/>
    <mergeCell ref="A34:B34"/>
    <mergeCell ref="A35:B35"/>
    <mergeCell ref="A36:B36"/>
    <mergeCell ref="A27:B27"/>
    <mergeCell ref="A28:B28"/>
    <mergeCell ref="A29:B29"/>
    <mergeCell ref="A30:B30"/>
    <mergeCell ref="A31:B31"/>
    <mergeCell ref="A23:B23"/>
    <mergeCell ref="A24:X24"/>
    <mergeCell ref="A25:V25"/>
    <mergeCell ref="A26:B26"/>
    <mergeCell ref="A42:A43"/>
    <mergeCell ref="A1:E4"/>
    <mergeCell ref="A5:X6"/>
    <mergeCell ref="A7:X8"/>
    <mergeCell ref="A9:X9"/>
    <mergeCell ref="A11:X11"/>
    <mergeCell ref="A12:V12"/>
    <mergeCell ref="A13:B13"/>
    <mergeCell ref="A14:B14"/>
    <mergeCell ref="A15:B15"/>
    <mergeCell ref="A16:B16"/>
    <mergeCell ref="A17:B17"/>
    <mergeCell ref="A18:B18"/>
    <mergeCell ref="A19:B19"/>
    <mergeCell ref="A20:B20"/>
    <mergeCell ref="A21:B21"/>
    <mergeCell ref="C33:K33"/>
    <mergeCell ref="L33:V33"/>
    <mergeCell ref="C34:K34"/>
    <mergeCell ref="A32:B32"/>
    <mergeCell ref="W54:W55"/>
    <mergeCell ref="W60:W62"/>
    <mergeCell ref="Y24:Y39"/>
    <mergeCell ref="C30:K30"/>
    <mergeCell ref="L30:V30"/>
    <mergeCell ref="C31:K31"/>
    <mergeCell ref="L31:V31"/>
    <mergeCell ref="C32:K32"/>
    <mergeCell ref="L32:V32"/>
    <mergeCell ref="C28:K28"/>
    <mergeCell ref="L28:V28"/>
    <mergeCell ref="C29:K29"/>
    <mergeCell ref="L29:V29"/>
    <mergeCell ref="L42:V42"/>
    <mergeCell ref="F1:X4"/>
    <mergeCell ref="B42:B43"/>
    <mergeCell ref="C42:K42"/>
    <mergeCell ref="X42:X43"/>
    <mergeCell ref="L17:V17"/>
    <mergeCell ref="B10:X10"/>
    <mergeCell ref="C26:K26"/>
    <mergeCell ref="C17:K17"/>
    <mergeCell ref="C18:K18"/>
    <mergeCell ref="L18:V18"/>
    <mergeCell ref="L26:V26"/>
    <mergeCell ref="C27:K27"/>
    <mergeCell ref="L27:V27"/>
    <mergeCell ref="L13:V13"/>
    <mergeCell ref="L15:V15"/>
    <mergeCell ref="L16:V16"/>
    <mergeCell ref="C13:K13"/>
    <mergeCell ref="C14:K14"/>
    <mergeCell ref="C15:K15"/>
    <mergeCell ref="C16:K16"/>
    <mergeCell ref="C19:K19"/>
    <mergeCell ref="C21:K21"/>
    <mergeCell ref="L21:V21"/>
    <mergeCell ref="A22:B22"/>
    <mergeCell ref="Y237:Y247"/>
    <mergeCell ref="Y5:Y9"/>
    <mergeCell ref="Y11:Y17"/>
    <mergeCell ref="C244:X247"/>
    <mergeCell ref="B236:X236"/>
    <mergeCell ref="B238:X238"/>
    <mergeCell ref="B237:X237"/>
    <mergeCell ref="B241:X241"/>
    <mergeCell ref="B240:X240"/>
    <mergeCell ref="L14:V14"/>
    <mergeCell ref="L19:V19"/>
    <mergeCell ref="C20:K20"/>
    <mergeCell ref="L20:V20"/>
    <mergeCell ref="L34:V34"/>
    <mergeCell ref="C35:K35"/>
    <mergeCell ref="C36:K36"/>
    <mergeCell ref="L35:V35"/>
    <mergeCell ref="L36:V36"/>
    <mergeCell ref="Y41:Y235"/>
    <mergeCell ref="L37:V37"/>
    <mergeCell ref="A37:K37"/>
    <mergeCell ref="A38:B38"/>
    <mergeCell ref="A39:X39"/>
    <mergeCell ref="A41:X41"/>
  </mergeCells>
  <dataValidations disablePrompts="1" count="1">
    <dataValidation type="list" allowBlank="1" showInputMessage="1" showErrorMessage="1" sqref="F211:G235 D229:E235 H229:J235">
      <formula1>$B$262:$B$263</formula1>
    </dataValidation>
  </dataValidations>
  <printOptions horizontalCentered="1"/>
  <pageMargins left="0.31496062992125984" right="0.31496062992125984" top="0.55118110236220474" bottom="0.74803149606299213" header="0.31496062992125984" footer="0.31496062992125984"/>
  <pageSetup scale="40" orientation="landscape" r:id="rId1"/>
  <headerFooter>
    <oddFooter>&amp;CPágina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E264"/>
  <sheetViews>
    <sheetView tabSelected="1" topLeftCell="B137" zoomScale="80" zoomScaleNormal="80" workbookViewId="0">
      <selection activeCell="AA144" sqref="AA144"/>
    </sheetView>
  </sheetViews>
  <sheetFormatPr baseColWidth="10" defaultColWidth="9.140625" defaultRowHeight="14.25" x14ac:dyDescent="0.2"/>
  <cols>
    <col min="1" max="1" width="8" style="1" hidden="1" customWidth="1"/>
    <col min="2" max="2" width="17.42578125" style="1" customWidth="1"/>
    <col min="3" max="3" width="22" style="1" customWidth="1"/>
    <col min="4" max="11" width="8.7109375" style="1" customWidth="1"/>
    <col min="12" max="12" width="8.7109375" style="1" bestFit="1" customWidth="1"/>
    <col min="13" max="13" width="9" style="1" customWidth="1"/>
    <col min="14" max="14" width="8.7109375" style="1" bestFit="1" customWidth="1"/>
    <col min="15" max="15" width="10.42578125" style="1" bestFit="1" customWidth="1"/>
    <col min="16" max="16" width="9" style="1" customWidth="1"/>
    <col min="17" max="19" width="10.5703125" style="1" customWidth="1"/>
    <col min="20" max="20" width="8.42578125" style="1" customWidth="1"/>
    <col min="21" max="21" width="9.5703125" style="1" customWidth="1"/>
    <col min="22" max="22" width="9" style="1" customWidth="1"/>
    <col min="23" max="23" width="8.7109375" style="1" bestFit="1" customWidth="1"/>
    <col min="24" max="24" width="8.7109375" style="1" customWidth="1"/>
    <col min="25" max="25" width="12.7109375" style="1" customWidth="1"/>
    <col min="26" max="26" width="24.85546875" style="1" customWidth="1"/>
    <col min="27" max="27" width="12.7109375" style="1" customWidth="1"/>
    <col min="28" max="28" width="5" style="1" bestFit="1" customWidth="1"/>
    <col min="29" max="16384" width="9.140625" style="1"/>
  </cols>
  <sheetData>
    <row r="1" spans="2:31" ht="14.25" customHeight="1" x14ac:dyDescent="0.2">
      <c r="B1" s="113"/>
      <c r="C1" s="113"/>
      <c r="D1" s="113"/>
      <c r="E1" s="113"/>
      <c r="F1" s="113"/>
      <c r="G1" s="114" t="s">
        <v>315</v>
      </c>
      <c r="H1" s="115"/>
      <c r="I1" s="115"/>
      <c r="J1" s="115"/>
      <c r="K1" s="115"/>
      <c r="L1" s="115"/>
      <c r="M1" s="115"/>
      <c r="N1" s="115"/>
      <c r="O1" s="115"/>
      <c r="P1" s="115"/>
      <c r="Q1" s="115"/>
      <c r="R1" s="115"/>
      <c r="S1" s="115"/>
      <c r="T1" s="115"/>
      <c r="U1" s="115"/>
      <c r="V1" s="115"/>
      <c r="W1" s="115"/>
      <c r="X1" s="115"/>
      <c r="Y1" s="115"/>
      <c r="Z1" s="115"/>
      <c r="AA1" s="115"/>
      <c r="AB1" s="116"/>
      <c r="AE1" s="56"/>
    </row>
    <row r="2" spans="2:31" ht="14.25" customHeight="1" x14ac:dyDescent="0.2">
      <c r="B2" s="113"/>
      <c r="C2" s="113"/>
      <c r="D2" s="113"/>
      <c r="E2" s="113"/>
      <c r="F2" s="113"/>
      <c r="G2" s="117"/>
      <c r="H2" s="118"/>
      <c r="I2" s="118"/>
      <c r="J2" s="118"/>
      <c r="K2" s="118"/>
      <c r="L2" s="118"/>
      <c r="M2" s="118"/>
      <c r="N2" s="118"/>
      <c r="O2" s="118"/>
      <c r="P2" s="118"/>
      <c r="Q2" s="118"/>
      <c r="R2" s="118"/>
      <c r="S2" s="118"/>
      <c r="T2" s="118"/>
      <c r="U2" s="118"/>
      <c r="V2" s="118"/>
      <c r="W2" s="118"/>
      <c r="X2" s="118"/>
      <c r="Y2" s="118"/>
      <c r="Z2" s="118"/>
      <c r="AA2" s="118"/>
      <c r="AB2" s="119"/>
      <c r="AE2" s="56"/>
    </row>
    <row r="3" spans="2:31" ht="14.25" customHeight="1" x14ac:dyDescent="0.2">
      <c r="B3" s="113"/>
      <c r="C3" s="113"/>
      <c r="D3" s="113"/>
      <c r="E3" s="113"/>
      <c r="F3" s="113"/>
      <c r="G3" s="117"/>
      <c r="H3" s="118"/>
      <c r="I3" s="118"/>
      <c r="J3" s="118"/>
      <c r="K3" s="118"/>
      <c r="L3" s="118"/>
      <c r="M3" s="118"/>
      <c r="N3" s="118"/>
      <c r="O3" s="118"/>
      <c r="P3" s="118"/>
      <c r="Q3" s="118"/>
      <c r="R3" s="118"/>
      <c r="S3" s="118"/>
      <c r="T3" s="118"/>
      <c r="U3" s="118"/>
      <c r="V3" s="118"/>
      <c r="W3" s="118"/>
      <c r="X3" s="118"/>
      <c r="Y3" s="118"/>
      <c r="Z3" s="118"/>
      <c r="AA3" s="118"/>
      <c r="AB3" s="119"/>
      <c r="AE3" s="56"/>
    </row>
    <row r="4" spans="2:31" ht="14.25" customHeight="1" x14ac:dyDescent="0.2">
      <c r="B4" s="113"/>
      <c r="C4" s="113"/>
      <c r="D4" s="113"/>
      <c r="E4" s="113"/>
      <c r="F4" s="113"/>
      <c r="G4" s="120"/>
      <c r="H4" s="121"/>
      <c r="I4" s="121"/>
      <c r="J4" s="121"/>
      <c r="K4" s="121"/>
      <c r="L4" s="121"/>
      <c r="M4" s="121"/>
      <c r="N4" s="121"/>
      <c r="O4" s="121"/>
      <c r="P4" s="121"/>
      <c r="Q4" s="121"/>
      <c r="R4" s="121"/>
      <c r="S4" s="121"/>
      <c r="T4" s="121"/>
      <c r="U4" s="121"/>
      <c r="V4" s="121"/>
      <c r="W4" s="121"/>
      <c r="X4" s="121"/>
      <c r="Y4" s="121"/>
      <c r="Z4" s="121"/>
      <c r="AA4" s="121"/>
      <c r="AB4" s="122"/>
      <c r="AE4" s="56"/>
    </row>
    <row r="5" spans="2:31" ht="15.75" customHeight="1" x14ac:dyDescent="0.2">
      <c r="B5" s="123" t="s">
        <v>70</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4"/>
      <c r="AC5" s="175" t="s">
        <v>32</v>
      </c>
      <c r="AE5" s="56"/>
    </row>
    <row r="6" spans="2:31" ht="22.5" customHeight="1" x14ac:dyDescent="0.2">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4"/>
      <c r="AC6" s="175"/>
      <c r="AE6" s="56"/>
    </row>
    <row r="7" spans="2:31" ht="14.25" customHeight="1" x14ac:dyDescent="0.2">
      <c r="B7" s="126" t="s">
        <v>84</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7"/>
      <c r="AC7" s="175"/>
      <c r="AE7" s="56"/>
    </row>
    <row r="8" spans="2:31" ht="27" customHeight="1" x14ac:dyDescent="0.2">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7"/>
      <c r="AC8" s="175"/>
      <c r="AE8" s="56"/>
    </row>
    <row r="9" spans="2:31" ht="52.5" customHeight="1" x14ac:dyDescent="0.2">
      <c r="B9" s="128" t="s">
        <v>314</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9"/>
      <c r="AC9" s="175"/>
      <c r="AE9" s="56"/>
    </row>
    <row r="10" spans="2:31" ht="14.25" customHeight="1" x14ac:dyDescent="0.2">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79"/>
      <c r="AB10" s="80"/>
      <c r="AC10" s="105"/>
      <c r="AE10" s="56"/>
    </row>
    <row r="11" spans="2:31" ht="15" customHeight="1" x14ac:dyDescent="0.2">
      <c r="B11" s="118" t="s">
        <v>14</v>
      </c>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85"/>
      <c r="AB11" s="24"/>
      <c r="AC11" s="175" t="s">
        <v>33</v>
      </c>
      <c r="AE11" s="56"/>
    </row>
    <row r="12" spans="2:31" ht="21.75" customHeight="1" x14ac:dyDescent="0.2">
      <c r="B12" s="137" t="s">
        <v>15</v>
      </c>
      <c r="C12" s="137"/>
      <c r="D12" s="137"/>
      <c r="E12" s="137"/>
      <c r="F12" s="137"/>
      <c r="G12" s="137"/>
      <c r="H12" s="137"/>
      <c r="I12" s="137"/>
      <c r="J12" s="137"/>
      <c r="K12" s="137"/>
      <c r="L12" s="137"/>
      <c r="M12" s="137"/>
      <c r="N12" s="137"/>
      <c r="O12" s="137"/>
      <c r="P12" s="137"/>
      <c r="Q12" s="137"/>
      <c r="R12" s="137"/>
      <c r="S12" s="137"/>
      <c r="T12" s="137"/>
      <c r="U12" s="137"/>
      <c r="V12" s="137"/>
      <c r="W12" s="137"/>
      <c r="X12" s="81"/>
      <c r="Y12" s="20"/>
      <c r="Z12" s="20"/>
      <c r="AA12" s="20"/>
      <c r="AB12" s="25"/>
      <c r="AC12" s="175"/>
      <c r="AE12" s="56"/>
    </row>
    <row r="13" spans="2:31" ht="15" customHeight="1" x14ac:dyDescent="0.2">
      <c r="B13" s="137" t="s">
        <v>16</v>
      </c>
      <c r="C13" s="137"/>
      <c r="D13" s="137" t="s">
        <v>17</v>
      </c>
      <c r="E13" s="137"/>
      <c r="F13" s="137"/>
      <c r="G13" s="137"/>
      <c r="H13" s="137"/>
      <c r="I13" s="137"/>
      <c r="J13" s="137"/>
      <c r="K13" s="137"/>
      <c r="L13" s="137"/>
      <c r="M13" s="137" t="s">
        <v>18</v>
      </c>
      <c r="N13" s="137"/>
      <c r="O13" s="137"/>
      <c r="P13" s="137"/>
      <c r="Q13" s="137"/>
      <c r="R13" s="137"/>
      <c r="S13" s="137"/>
      <c r="T13" s="137"/>
      <c r="U13" s="137"/>
      <c r="V13" s="137"/>
      <c r="W13" s="137"/>
      <c r="X13" s="81"/>
      <c r="Y13" s="20"/>
      <c r="Z13" s="20"/>
      <c r="AA13" s="20"/>
      <c r="AB13" s="25"/>
      <c r="AC13" s="175"/>
      <c r="AE13" s="56"/>
    </row>
    <row r="14" spans="2:31" ht="15" x14ac:dyDescent="0.2">
      <c r="B14" s="138" t="s">
        <v>1</v>
      </c>
      <c r="C14" s="138"/>
      <c r="D14" s="139" t="s">
        <v>75</v>
      </c>
      <c r="E14" s="139"/>
      <c r="F14" s="139"/>
      <c r="G14" s="139"/>
      <c r="H14" s="139"/>
      <c r="I14" s="139"/>
      <c r="J14" s="139"/>
      <c r="K14" s="139"/>
      <c r="L14" s="139"/>
      <c r="M14" s="176" t="s">
        <v>334</v>
      </c>
      <c r="N14" s="176"/>
      <c r="O14" s="176"/>
      <c r="P14" s="176"/>
      <c r="Q14" s="176"/>
      <c r="R14" s="176"/>
      <c r="S14" s="176"/>
      <c r="T14" s="176"/>
      <c r="U14" s="176"/>
      <c r="V14" s="176"/>
      <c r="W14" s="176"/>
      <c r="X14" s="176"/>
      <c r="Y14" s="21"/>
      <c r="Z14" s="21"/>
      <c r="AA14" s="21"/>
      <c r="AB14" s="26"/>
      <c r="AC14" s="175"/>
      <c r="AE14" s="56"/>
    </row>
    <row r="15" spans="2:31" ht="14.25" customHeight="1" x14ac:dyDescent="0.2">
      <c r="B15" s="138" t="s">
        <v>19</v>
      </c>
      <c r="C15" s="138"/>
      <c r="D15" s="139" t="s">
        <v>76</v>
      </c>
      <c r="E15" s="139"/>
      <c r="F15" s="139"/>
      <c r="G15" s="139"/>
      <c r="H15" s="139"/>
      <c r="I15" s="139"/>
      <c r="J15" s="139"/>
      <c r="K15" s="139"/>
      <c r="L15" s="139"/>
      <c r="M15" s="177" t="s">
        <v>335</v>
      </c>
      <c r="N15" s="177"/>
      <c r="O15" s="177"/>
      <c r="P15" s="177"/>
      <c r="Q15" s="177"/>
      <c r="R15" s="177"/>
      <c r="S15" s="177"/>
      <c r="T15" s="177"/>
      <c r="U15" s="177"/>
      <c r="V15" s="177"/>
      <c r="W15" s="177"/>
      <c r="X15" s="177"/>
      <c r="Y15" s="21"/>
      <c r="Z15" s="21"/>
      <c r="AA15" s="21"/>
      <c r="AB15" s="26"/>
      <c r="AC15" s="175"/>
      <c r="AE15" s="56"/>
    </row>
    <row r="16" spans="2:31" ht="14.25" customHeight="1" x14ac:dyDescent="0.2">
      <c r="B16" s="138" t="s">
        <v>3</v>
      </c>
      <c r="C16" s="138"/>
      <c r="D16" s="139" t="s">
        <v>77</v>
      </c>
      <c r="E16" s="140"/>
      <c r="F16" s="140"/>
      <c r="G16" s="140"/>
      <c r="H16" s="140"/>
      <c r="I16" s="140"/>
      <c r="J16" s="140"/>
      <c r="K16" s="140"/>
      <c r="L16" s="140"/>
      <c r="M16" s="177" t="s">
        <v>337</v>
      </c>
      <c r="N16" s="177"/>
      <c r="O16" s="177"/>
      <c r="P16" s="177"/>
      <c r="Q16" s="177"/>
      <c r="R16" s="177"/>
      <c r="S16" s="177"/>
      <c r="T16" s="177"/>
      <c r="U16" s="177"/>
      <c r="V16" s="177"/>
      <c r="W16" s="177"/>
      <c r="X16" s="177"/>
      <c r="Y16" s="21"/>
      <c r="Z16" s="21"/>
      <c r="AA16" s="21"/>
      <c r="AB16" s="26"/>
      <c r="AC16" s="175"/>
      <c r="AE16" s="56"/>
    </row>
    <row r="17" spans="2:31" ht="47.25" customHeight="1" x14ac:dyDescent="0.2">
      <c r="B17" s="138" t="s">
        <v>66</v>
      </c>
      <c r="C17" s="138"/>
      <c r="D17" s="139" t="s">
        <v>78</v>
      </c>
      <c r="E17" s="139"/>
      <c r="F17" s="139"/>
      <c r="G17" s="139"/>
      <c r="H17" s="139"/>
      <c r="I17" s="139"/>
      <c r="J17" s="139"/>
      <c r="K17" s="139"/>
      <c r="L17" s="139"/>
      <c r="M17" s="177" t="s">
        <v>336</v>
      </c>
      <c r="N17" s="177"/>
      <c r="O17" s="177"/>
      <c r="P17" s="177"/>
      <c r="Q17" s="177"/>
      <c r="R17" s="177"/>
      <c r="S17" s="177"/>
      <c r="T17" s="177"/>
      <c r="U17" s="177"/>
      <c r="V17" s="177"/>
      <c r="W17" s="177"/>
      <c r="X17" s="177"/>
      <c r="Y17" s="21"/>
      <c r="Z17" s="21"/>
      <c r="AA17" s="21"/>
      <c r="AB17" s="26"/>
      <c r="AC17" s="175"/>
      <c r="AE17" s="56"/>
    </row>
    <row r="18" spans="2:31" ht="45" customHeight="1" x14ac:dyDescent="0.2">
      <c r="B18" s="138" t="s">
        <v>67</v>
      </c>
      <c r="C18" s="138"/>
      <c r="D18" s="139" t="s">
        <v>79</v>
      </c>
      <c r="E18" s="139"/>
      <c r="F18" s="139"/>
      <c r="G18" s="139"/>
      <c r="H18" s="139"/>
      <c r="I18" s="139"/>
      <c r="J18" s="139"/>
      <c r="K18" s="139"/>
      <c r="L18" s="139"/>
      <c r="M18" s="178" t="s">
        <v>338</v>
      </c>
      <c r="N18" s="179"/>
      <c r="O18" s="179"/>
      <c r="P18" s="179"/>
      <c r="Q18" s="179"/>
      <c r="R18" s="179"/>
      <c r="S18" s="179"/>
      <c r="T18" s="179"/>
      <c r="U18" s="179"/>
      <c r="V18" s="179"/>
      <c r="W18" s="179"/>
      <c r="X18" s="180"/>
      <c r="Y18" s="21"/>
      <c r="Z18" s="21"/>
      <c r="AA18" s="21"/>
      <c r="AB18" s="26"/>
      <c r="AC18" s="175"/>
      <c r="AE18" s="56"/>
    </row>
    <row r="19" spans="2:31" ht="14.25" customHeight="1" x14ac:dyDescent="0.2">
      <c r="B19" s="138" t="s">
        <v>68</v>
      </c>
      <c r="C19" s="138"/>
      <c r="D19" s="139" t="s">
        <v>85</v>
      </c>
      <c r="E19" s="139"/>
      <c r="F19" s="139"/>
      <c r="G19" s="139"/>
      <c r="H19" s="139"/>
      <c r="I19" s="139"/>
      <c r="J19" s="139"/>
      <c r="K19" s="139"/>
      <c r="L19" s="139"/>
      <c r="M19" s="178" t="s">
        <v>340</v>
      </c>
      <c r="N19" s="179"/>
      <c r="O19" s="179"/>
      <c r="P19" s="179"/>
      <c r="Q19" s="179"/>
      <c r="R19" s="179"/>
      <c r="S19" s="179"/>
      <c r="T19" s="179"/>
      <c r="U19" s="179"/>
      <c r="V19" s="179"/>
      <c r="W19" s="179"/>
      <c r="X19" s="180"/>
      <c r="Y19" s="21"/>
      <c r="Z19" s="21"/>
      <c r="AA19" s="21"/>
      <c r="AB19" s="26"/>
      <c r="AC19" s="175"/>
      <c r="AE19" s="56"/>
    </row>
    <row r="20" spans="2:31" ht="14.25" customHeight="1" x14ac:dyDescent="0.2">
      <c r="B20" s="138" t="s">
        <v>69</v>
      </c>
      <c r="C20" s="138"/>
      <c r="D20" s="139" t="s">
        <v>80</v>
      </c>
      <c r="E20" s="139"/>
      <c r="F20" s="139"/>
      <c r="G20" s="139"/>
      <c r="H20" s="139"/>
      <c r="I20" s="139"/>
      <c r="J20" s="139"/>
      <c r="K20" s="139"/>
      <c r="L20" s="139"/>
      <c r="M20" s="178" t="s">
        <v>339</v>
      </c>
      <c r="N20" s="179"/>
      <c r="O20" s="179"/>
      <c r="P20" s="179"/>
      <c r="Q20" s="179"/>
      <c r="R20" s="179"/>
      <c r="S20" s="179"/>
      <c r="T20" s="179"/>
      <c r="U20" s="179"/>
      <c r="V20" s="179"/>
      <c r="W20" s="179"/>
      <c r="X20" s="180"/>
      <c r="Y20" s="21"/>
      <c r="Z20" s="21"/>
      <c r="AA20" s="21"/>
      <c r="AB20" s="26"/>
      <c r="AC20" s="175"/>
      <c r="AE20" s="56"/>
    </row>
    <row r="21" spans="2:31" ht="14.25" customHeight="1" x14ac:dyDescent="0.2">
      <c r="B21" s="138" t="s">
        <v>81</v>
      </c>
      <c r="C21" s="138"/>
      <c r="D21" s="139" t="s">
        <v>82</v>
      </c>
      <c r="E21" s="139"/>
      <c r="F21" s="139"/>
      <c r="G21" s="139"/>
      <c r="H21" s="139"/>
      <c r="I21" s="139"/>
      <c r="J21" s="139"/>
      <c r="K21" s="139"/>
      <c r="L21" s="139"/>
      <c r="M21" s="178" t="s">
        <v>341</v>
      </c>
      <c r="N21" s="179"/>
      <c r="O21" s="179"/>
      <c r="P21" s="179"/>
      <c r="Q21" s="179"/>
      <c r="R21" s="179"/>
      <c r="S21" s="179"/>
      <c r="T21" s="179"/>
      <c r="U21" s="179"/>
      <c r="V21" s="179"/>
      <c r="W21" s="179"/>
      <c r="X21" s="180"/>
      <c r="Y21" s="21"/>
      <c r="Z21" s="21"/>
      <c r="AA21" s="21"/>
      <c r="AB21" s="26"/>
      <c r="AC21" s="175"/>
      <c r="AE21" s="56"/>
    </row>
    <row r="22" spans="2:31" ht="14.25" customHeight="1" x14ac:dyDescent="0.2">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7"/>
      <c r="AC22" s="105"/>
      <c r="AE22" s="56"/>
    </row>
    <row r="23" spans="2:31" ht="14.25" customHeight="1" x14ac:dyDescent="0.2">
      <c r="B23" s="118" t="s">
        <v>26</v>
      </c>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85"/>
      <c r="AB23" s="24"/>
      <c r="AC23" s="175" t="s">
        <v>34</v>
      </c>
      <c r="AE23" s="56"/>
    </row>
    <row r="24" spans="2:31" ht="14.25" customHeight="1" x14ac:dyDescent="0.2">
      <c r="B24" s="153" t="s">
        <v>15</v>
      </c>
      <c r="C24" s="153"/>
      <c r="D24" s="153"/>
      <c r="E24" s="153"/>
      <c r="F24" s="153"/>
      <c r="G24" s="153"/>
      <c r="H24" s="153"/>
      <c r="I24" s="153"/>
      <c r="J24" s="153"/>
      <c r="K24" s="153"/>
      <c r="L24" s="153"/>
      <c r="M24" s="153"/>
      <c r="N24" s="153"/>
      <c r="O24" s="153"/>
      <c r="P24" s="153"/>
      <c r="Q24" s="153"/>
      <c r="R24" s="153"/>
      <c r="S24" s="153"/>
      <c r="T24" s="153"/>
      <c r="U24" s="153"/>
      <c r="V24" s="153"/>
      <c r="W24" s="153"/>
      <c r="X24" s="153"/>
      <c r="Y24" s="76"/>
      <c r="Z24" s="76"/>
      <c r="AA24" s="76"/>
      <c r="AB24" s="77"/>
      <c r="AC24" s="175"/>
      <c r="AE24" s="56"/>
    </row>
    <row r="25" spans="2:31" ht="14.25" customHeight="1" x14ac:dyDescent="0.2">
      <c r="B25" s="153" t="s">
        <v>16</v>
      </c>
      <c r="C25" s="153"/>
      <c r="D25" s="153" t="s">
        <v>38</v>
      </c>
      <c r="E25" s="153"/>
      <c r="F25" s="153"/>
      <c r="G25" s="153"/>
      <c r="H25" s="153"/>
      <c r="I25" s="153"/>
      <c r="J25" s="153"/>
      <c r="K25" s="153"/>
      <c r="L25" s="153"/>
      <c r="M25" s="153" t="s">
        <v>20</v>
      </c>
      <c r="N25" s="153"/>
      <c r="O25" s="153"/>
      <c r="P25" s="153"/>
      <c r="Q25" s="153"/>
      <c r="R25" s="153"/>
      <c r="S25" s="153"/>
      <c r="T25" s="153"/>
      <c r="U25" s="153"/>
      <c r="V25" s="153"/>
      <c r="W25" s="153"/>
      <c r="X25" s="153"/>
      <c r="Y25" s="76"/>
      <c r="Z25" s="76"/>
      <c r="AA25" s="76"/>
      <c r="AB25" s="77"/>
      <c r="AC25" s="175"/>
      <c r="AE25" s="56"/>
    </row>
    <row r="26" spans="2:31" ht="15" x14ac:dyDescent="0.2">
      <c r="B26" s="142" t="s">
        <v>8</v>
      </c>
      <c r="C26" s="142"/>
      <c r="D26" s="139" t="s">
        <v>316</v>
      </c>
      <c r="E26" s="139"/>
      <c r="F26" s="139"/>
      <c r="G26" s="139"/>
      <c r="H26" s="139"/>
      <c r="I26" s="139"/>
      <c r="J26" s="139"/>
      <c r="K26" s="139"/>
      <c r="L26" s="139"/>
      <c r="M26" s="143">
        <v>15</v>
      </c>
      <c r="N26" s="143"/>
      <c r="O26" s="143"/>
      <c r="P26" s="143"/>
      <c r="Q26" s="143"/>
      <c r="R26" s="143"/>
      <c r="S26" s="143"/>
      <c r="T26" s="143"/>
      <c r="U26" s="143"/>
      <c r="V26" s="143"/>
      <c r="W26" s="143"/>
      <c r="X26" s="143"/>
      <c r="Y26" s="76"/>
      <c r="Z26" s="76"/>
      <c r="AA26" s="76"/>
      <c r="AB26" s="77"/>
      <c r="AC26" s="175"/>
      <c r="AE26" s="56"/>
    </row>
    <row r="27" spans="2:31" ht="29.25" customHeight="1" x14ac:dyDescent="0.2">
      <c r="B27" s="142" t="s">
        <v>87</v>
      </c>
      <c r="C27" s="142"/>
      <c r="D27" s="139" t="s">
        <v>88</v>
      </c>
      <c r="E27" s="139"/>
      <c r="F27" s="139"/>
      <c r="G27" s="139"/>
      <c r="H27" s="139"/>
      <c r="I27" s="139"/>
      <c r="J27" s="139"/>
      <c r="K27" s="139"/>
      <c r="L27" s="139"/>
      <c r="M27" s="143">
        <v>15</v>
      </c>
      <c r="N27" s="143"/>
      <c r="O27" s="143"/>
      <c r="P27" s="143"/>
      <c r="Q27" s="143"/>
      <c r="R27" s="143"/>
      <c r="S27" s="143"/>
      <c r="T27" s="143"/>
      <c r="U27" s="143"/>
      <c r="V27" s="143"/>
      <c r="W27" s="143"/>
      <c r="X27" s="143"/>
      <c r="Y27" s="76"/>
      <c r="Z27" s="76"/>
      <c r="AA27" s="76"/>
      <c r="AB27" s="77"/>
      <c r="AC27" s="175"/>
      <c r="AE27" s="56"/>
    </row>
    <row r="28" spans="2:31" ht="28.5" customHeight="1" x14ac:dyDescent="0.2">
      <c r="B28" s="142" t="s">
        <v>89</v>
      </c>
      <c r="C28" s="142"/>
      <c r="D28" s="139" t="s">
        <v>90</v>
      </c>
      <c r="E28" s="139"/>
      <c r="F28" s="139"/>
      <c r="G28" s="139"/>
      <c r="H28" s="139"/>
      <c r="I28" s="139"/>
      <c r="J28" s="139"/>
      <c r="K28" s="139"/>
      <c r="L28" s="139"/>
      <c r="M28" s="143">
        <v>10</v>
      </c>
      <c r="N28" s="143"/>
      <c r="O28" s="143"/>
      <c r="P28" s="143"/>
      <c r="Q28" s="143"/>
      <c r="R28" s="143"/>
      <c r="S28" s="143"/>
      <c r="T28" s="143"/>
      <c r="U28" s="143"/>
      <c r="V28" s="143"/>
      <c r="W28" s="143"/>
      <c r="X28" s="143"/>
      <c r="Y28" s="76"/>
      <c r="Z28" s="76"/>
      <c r="AA28" s="76"/>
      <c r="AB28" s="77"/>
      <c r="AC28" s="175"/>
      <c r="AE28" s="56"/>
    </row>
    <row r="29" spans="2:31" ht="15" x14ac:dyDescent="0.2">
      <c r="B29" s="142" t="s">
        <v>10</v>
      </c>
      <c r="C29" s="142"/>
      <c r="D29" s="139" t="s">
        <v>91</v>
      </c>
      <c r="E29" s="139"/>
      <c r="F29" s="139"/>
      <c r="G29" s="139"/>
      <c r="H29" s="139"/>
      <c r="I29" s="139"/>
      <c r="J29" s="139"/>
      <c r="K29" s="139"/>
      <c r="L29" s="139"/>
      <c r="M29" s="143">
        <v>10</v>
      </c>
      <c r="N29" s="143"/>
      <c r="O29" s="143"/>
      <c r="P29" s="143"/>
      <c r="Q29" s="143"/>
      <c r="R29" s="143"/>
      <c r="S29" s="143"/>
      <c r="T29" s="143"/>
      <c r="U29" s="143"/>
      <c r="V29" s="143"/>
      <c r="W29" s="143"/>
      <c r="X29" s="143"/>
      <c r="Y29" s="76"/>
      <c r="Z29" s="76"/>
      <c r="AA29" s="76"/>
      <c r="AB29" s="77"/>
      <c r="AC29" s="175"/>
      <c r="AE29" s="56"/>
    </row>
    <row r="30" spans="2:31" ht="15" x14ac:dyDescent="0.2">
      <c r="B30" s="142" t="s">
        <v>93</v>
      </c>
      <c r="C30" s="142"/>
      <c r="D30" s="139" t="s">
        <v>92</v>
      </c>
      <c r="E30" s="139"/>
      <c r="F30" s="139"/>
      <c r="G30" s="139"/>
      <c r="H30" s="139"/>
      <c r="I30" s="139"/>
      <c r="J30" s="139"/>
      <c r="K30" s="139"/>
      <c r="L30" s="139"/>
      <c r="M30" s="143">
        <v>18</v>
      </c>
      <c r="N30" s="143"/>
      <c r="O30" s="143"/>
      <c r="P30" s="143"/>
      <c r="Q30" s="143"/>
      <c r="R30" s="143"/>
      <c r="S30" s="143"/>
      <c r="T30" s="143"/>
      <c r="U30" s="143"/>
      <c r="V30" s="143"/>
      <c r="W30" s="143"/>
      <c r="X30" s="143"/>
      <c r="Y30" s="76"/>
      <c r="Z30" s="76"/>
      <c r="AA30" s="76"/>
      <c r="AB30" s="77"/>
      <c r="AC30" s="175"/>
      <c r="AE30" s="56"/>
    </row>
    <row r="31" spans="2:31" ht="28.5" customHeight="1" x14ac:dyDescent="0.2">
      <c r="B31" s="142" t="s">
        <v>94</v>
      </c>
      <c r="C31" s="142"/>
      <c r="D31" s="139" t="s">
        <v>95</v>
      </c>
      <c r="E31" s="139"/>
      <c r="F31" s="139"/>
      <c r="G31" s="139"/>
      <c r="H31" s="139"/>
      <c r="I31" s="139"/>
      <c r="J31" s="139"/>
      <c r="K31" s="139"/>
      <c r="L31" s="139"/>
      <c r="M31" s="143">
        <v>4</v>
      </c>
      <c r="N31" s="143"/>
      <c r="O31" s="143"/>
      <c r="P31" s="143"/>
      <c r="Q31" s="143"/>
      <c r="R31" s="143"/>
      <c r="S31" s="143"/>
      <c r="T31" s="143"/>
      <c r="U31" s="143"/>
      <c r="V31" s="143"/>
      <c r="W31" s="143"/>
      <c r="X31" s="143"/>
      <c r="Y31" s="76"/>
      <c r="Z31" s="76"/>
      <c r="AA31" s="76"/>
      <c r="AB31" s="77"/>
      <c r="AC31" s="175"/>
      <c r="AE31" s="56"/>
    </row>
    <row r="32" spans="2:31" ht="29.25" customHeight="1" x14ac:dyDescent="0.2">
      <c r="B32" s="142" t="s">
        <v>97</v>
      </c>
      <c r="C32" s="142"/>
      <c r="D32" s="139" t="s">
        <v>96</v>
      </c>
      <c r="E32" s="139"/>
      <c r="F32" s="139"/>
      <c r="G32" s="139"/>
      <c r="H32" s="139"/>
      <c r="I32" s="139"/>
      <c r="J32" s="139"/>
      <c r="K32" s="139"/>
      <c r="L32" s="139"/>
      <c r="M32" s="143">
        <v>3</v>
      </c>
      <c r="N32" s="143"/>
      <c r="O32" s="143"/>
      <c r="P32" s="143"/>
      <c r="Q32" s="143"/>
      <c r="R32" s="143"/>
      <c r="S32" s="143"/>
      <c r="T32" s="143"/>
      <c r="U32" s="143"/>
      <c r="V32" s="143"/>
      <c r="W32" s="143"/>
      <c r="X32" s="143"/>
      <c r="Y32" s="76"/>
      <c r="Z32" s="76"/>
      <c r="AA32" s="76"/>
      <c r="AB32" s="77"/>
      <c r="AC32" s="175"/>
      <c r="AE32" s="56"/>
    </row>
    <row r="33" spans="1:31" ht="14.25" customHeight="1" x14ac:dyDescent="0.2">
      <c r="B33" s="142" t="s">
        <v>99</v>
      </c>
      <c r="C33" s="142"/>
      <c r="D33" s="139" t="s">
        <v>98</v>
      </c>
      <c r="E33" s="139"/>
      <c r="F33" s="139"/>
      <c r="G33" s="139"/>
      <c r="H33" s="139"/>
      <c r="I33" s="139"/>
      <c r="J33" s="139"/>
      <c r="K33" s="139"/>
      <c r="L33" s="139"/>
      <c r="M33" s="143">
        <v>10</v>
      </c>
      <c r="N33" s="143"/>
      <c r="O33" s="143"/>
      <c r="P33" s="143"/>
      <c r="Q33" s="143"/>
      <c r="R33" s="143"/>
      <c r="S33" s="143"/>
      <c r="T33" s="143"/>
      <c r="U33" s="143"/>
      <c r="V33" s="143"/>
      <c r="W33" s="143"/>
      <c r="X33" s="143"/>
      <c r="Y33" s="76"/>
      <c r="Z33" s="76"/>
      <c r="AA33" s="76"/>
      <c r="AB33" s="77"/>
      <c r="AC33" s="175"/>
      <c r="AE33" s="56"/>
    </row>
    <row r="34" spans="1:31" ht="14.25" customHeight="1" x14ac:dyDescent="0.2">
      <c r="B34" s="142" t="s">
        <v>101</v>
      </c>
      <c r="C34" s="142"/>
      <c r="D34" s="139" t="s">
        <v>100</v>
      </c>
      <c r="E34" s="139"/>
      <c r="F34" s="139"/>
      <c r="G34" s="139"/>
      <c r="H34" s="139"/>
      <c r="I34" s="139"/>
      <c r="J34" s="139"/>
      <c r="K34" s="139"/>
      <c r="L34" s="139"/>
      <c r="M34" s="143">
        <v>10</v>
      </c>
      <c r="N34" s="143"/>
      <c r="O34" s="143"/>
      <c r="P34" s="143"/>
      <c r="Q34" s="143"/>
      <c r="R34" s="143"/>
      <c r="S34" s="143"/>
      <c r="T34" s="143"/>
      <c r="U34" s="143"/>
      <c r="V34" s="143"/>
      <c r="W34" s="143"/>
      <c r="X34" s="143"/>
      <c r="Y34" s="76"/>
      <c r="Z34" s="76"/>
      <c r="AA34" s="76"/>
      <c r="AB34" s="77"/>
      <c r="AC34" s="175"/>
      <c r="AE34" s="56"/>
    </row>
    <row r="35" spans="1:31" ht="28.5" customHeight="1" x14ac:dyDescent="0.2">
      <c r="B35" s="142" t="s">
        <v>102</v>
      </c>
      <c r="C35" s="142"/>
      <c r="D35" s="139" t="s">
        <v>103</v>
      </c>
      <c r="E35" s="139"/>
      <c r="F35" s="139"/>
      <c r="G35" s="139"/>
      <c r="H35" s="139"/>
      <c r="I35" s="139"/>
      <c r="J35" s="139"/>
      <c r="K35" s="139"/>
      <c r="L35" s="139"/>
      <c r="M35" s="143">
        <v>5</v>
      </c>
      <c r="N35" s="143"/>
      <c r="O35" s="143"/>
      <c r="P35" s="143"/>
      <c r="Q35" s="143"/>
      <c r="R35" s="143"/>
      <c r="S35" s="143"/>
      <c r="T35" s="143"/>
      <c r="U35" s="143"/>
      <c r="V35" s="143"/>
      <c r="W35" s="143"/>
      <c r="X35" s="143"/>
      <c r="Y35" s="76"/>
      <c r="Z35" s="76"/>
      <c r="AA35" s="76"/>
      <c r="AB35" s="77"/>
      <c r="AC35" s="175"/>
      <c r="AE35" s="56"/>
    </row>
    <row r="36" spans="1:31" ht="14.25" customHeight="1" x14ac:dyDescent="0.2">
      <c r="B36" s="142" t="s">
        <v>21</v>
      </c>
      <c r="C36" s="142"/>
      <c r="D36" s="142"/>
      <c r="E36" s="142"/>
      <c r="F36" s="142"/>
      <c r="G36" s="142"/>
      <c r="H36" s="142"/>
      <c r="I36" s="142"/>
      <c r="J36" s="142"/>
      <c r="K36" s="142"/>
      <c r="L36" s="142"/>
      <c r="M36" s="143">
        <f>SUM(M26:W35)</f>
        <v>100</v>
      </c>
      <c r="N36" s="143"/>
      <c r="O36" s="143"/>
      <c r="P36" s="143"/>
      <c r="Q36" s="143"/>
      <c r="R36" s="143"/>
      <c r="S36" s="143"/>
      <c r="T36" s="143"/>
      <c r="U36" s="143"/>
      <c r="V36" s="143"/>
      <c r="W36" s="143"/>
      <c r="X36" s="143"/>
      <c r="Y36" s="76"/>
      <c r="Z36" s="76"/>
      <c r="AA36" s="76"/>
      <c r="AB36" s="77"/>
      <c r="AC36" s="175"/>
      <c r="AE36" s="56"/>
    </row>
    <row r="37" spans="1:31" ht="14.25" customHeight="1" x14ac:dyDescent="0.2">
      <c r="B37" s="35"/>
      <c r="C37" s="35"/>
      <c r="D37" s="35"/>
      <c r="E37" s="35"/>
      <c r="F37" s="35"/>
      <c r="G37" s="35"/>
      <c r="H37" s="35"/>
      <c r="I37" s="35"/>
      <c r="J37" s="35"/>
      <c r="K37" s="35"/>
      <c r="L37" s="35"/>
      <c r="M37" s="69"/>
      <c r="N37" s="69"/>
      <c r="O37" s="69"/>
      <c r="P37" s="69"/>
      <c r="Q37" s="69"/>
      <c r="R37" s="69"/>
      <c r="S37" s="69"/>
      <c r="T37" s="69"/>
      <c r="U37" s="69"/>
      <c r="V37" s="69"/>
      <c r="W37" s="69"/>
      <c r="X37" s="69"/>
      <c r="Y37" s="76"/>
      <c r="Z37" s="76"/>
      <c r="AA37" s="76"/>
      <c r="AB37" s="77"/>
      <c r="AC37" s="175"/>
      <c r="AE37" s="56"/>
    </row>
    <row r="38" spans="1:31" ht="14.25" customHeight="1" x14ac:dyDescent="0.2">
      <c r="B38" s="118" t="s">
        <v>71</v>
      </c>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85"/>
      <c r="AB38" s="24"/>
      <c r="AC38" s="175"/>
      <c r="AE38" s="56"/>
    </row>
    <row r="39" spans="1:31" ht="14.25" customHeight="1" x14ac:dyDescent="0.2">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7"/>
      <c r="AC39" s="105"/>
      <c r="AE39" s="56"/>
    </row>
    <row r="40" spans="1:31" ht="39.75" customHeight="1" x14ac:dyDescent="0.2">
      <c r="B40" s="118" t="s">
        <v>57</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65"/>
      <c r="AA40" s="27"/>
      <c r="AB40" s="144" t="s">
        <v>35</v>
      </c>
      <c r="AC40" s="105"/>
    </row>
    <row r="41" spans="1:31" ht="39.75" customHeight="1" x14ac:dyDescent="0.2">
      <c r="B41" s="146" t="s">
        <v>104</v>
      </c>
      <c r="C41" s="146" t="s">
        <v>134</v>
      </c>
      <c r="D41" s="147" t="s">
        <v>5</v>
      </c>
      <c r="E41" s="147"/>
      <c r="F41" s="147"/>
      <c r="G41" s="147"/>
      <c r="H41" s="147"/>
      <c r="I41" s="147"/>
      <c r="J41" s="147"/>
      <c r="K41" s="147"/>
      <c r="L41" s="147"/>
      <c r="M41" s="146" t="s">
        <v>323</v>
      </c>
      <c r="N41" s="146"/>
      <c r="O41" s="146"/>
      <c r="P41" s="146"/>
      <c r="Q41" s="146"/>
      <c r="R41" s="146"/>
      <c r="S41" s="146"/>
      <c r="T41" s="146"/>
      <c r="U41" s="146"/>
      <c r="V41" s="146"/>
      <c r="W41" s="185" t="s">
        <v>324</v>
      </c>
      <c r="X41" s="185" t="s">
        <v>325</v>
      </c>
      <c r="Y41" s="159" t="s">
        <v>13</v>
      </c>
      <c r="Z41" s="186" t="s">
        <v>43</v>
      </c>
      <c r="AA41" s="159" t="s">
        <v>39</v>
      </c>
      <c r="AB41" s="145"/>
      <c r="AC41" s="105"/>
    </row>
    <row r="42" spans="1:31" ht="15" customHeight="1" x14ac:dyDescent="0.2">
      <c r="B42" s="146"/>
      <c r="C42" s="146"/>
      <c r="D42" s="147"/>
      <c r="E42" s="147"/>
      <c r="F42" s="147"/>
      <c r="G42" s="147"/>
      <c r="H42" s="147"/>
      <c r="I42" s="147"/>
      <c r="J42" s="147"/>
      <c r="K42" s="147"/>
      <c r="L42" s="147"/>
      <c r="M42" s="184" t="s">
        <v>7</v>
      </c>
      <c r="N42" s="184"/>
      <c r="O42" s="184"/>
      <c r="P42" s="184"/>
      <c r="Q42" s="184"/>
      <c r="R42" s="184"/>
      <c r="S42" s="184"/>
      <c r="T42" s="184"/>
      <c r="U42" s="184"/>
      <c r="V42" s="184"/>
      <c r="W42" s="185"/>
      <c r="X42" s="185"/>
      <c r="Y42" s="159"/>
      <c r="Z42" s="186"/>
      <c r="AA42" s="159"/>
      <c r="AB42" s="145"/>
      <c r="AC42" s="105"/>
    </row>
    <row r="43" spans="1:31" ht="56.25" customHeight="1" x14ac:dyDescent="0.2">
      <c r="B43" s="146"/>
      <c r="C43" s="146"/>
      <c r="D43" s="2" t="s">
        <v>1</v>
      </c>
      <c r="E43" s="2" t="s">
        <v>2</v>
      </c>
      <c r="F43" s="2" t="s">
        <v>3</v>
      </c>
      <c r="G43" s="2" t="s">
        <v>66</v>
      </c>
      <c r="H43" s="2" t="s">
        <v>67</v>
      </c>
      <c r="I43" s="2" t="s">
        <v>68</v>
      </c>
      <c r="J43" s="2" t="s">
        <v>69</v>
      </c>
      <c r="K43" s="2" t="s">
        <v>81</v>
      </c>
      <c r="L43" s="3" t="s">
        <v>6</v>
      </c>
      <c r="M43" s="51" t="s">
        <v>8</v>
      </c>
      <c r="N43" s="51" t="s">
        <v>87</v>
      </c>
      <c r="O43" s="51" t="s">
        <v>89</v>
      </c>
      <c r="P43" s="51" t="s">
        <v>10</v>
      </c>
      <c r="Q43" s="51" t="s">
        <v>93</v>
      </c>
      <c r="R43" s="51" t="s">
        <v>94</v>
      </c>
      <c r="S43" s="51" t="s">
        <v>97</v>
      </c>
      <c r="T43" s="51" t="s">
        <v>99</v>
      </c>
      <c r="U43" s="51" t="s">
        <v>101</v>
      </c>
      <c r="V43" s="51" t="s">
        <v>102</v>
      </c>
      <c r="W43" s="185"/>
      <c r="X43" s="185"/>
      <c r="Y43" s="159"/>
      <c r="Z43" s="186"/>
      <c r="AA43" s="159"/>
      <c r="AB43" s="145"/>
      <c r="AC43" s="105"/>
    </row>
    <row r="44" spans="1:31" ht="45.75" customHeight="1" x14ac:dyDescent="0.2">
      <c r="A44" s="60">
        <v>1</v>
      </c>
      <c r="B44" s="46" t="s">
        <v>105</v>
      </c>
      <c r="C44" s="46" t="s">
        <v>135</v>
      </c>
      <c r="D44" s="47" t="s">
        <v>40</v>
      </c>
      <c r="E44" s="47" t="s">
        <v>40</v>
      </c>
      <c r="F44" s="47" t="s">
        <v>40</v>
      </c>
      <c r="G44" s="47" t="s">
        <v>295</v>
      </c>
      <c r="H44" s="47" t="s">
        <v>295</v>
      </c>
      <c r="I44" s="47" t="s">
        <v>40</v>
      </c>
      <c r="J44" s="47" t="s">
        <v>40</v>
      </c>
      <c r="K44" s="47" t="s">
        <v>40</v>
      </c>
      <c r="L44" s="3" t="s">
        <v>295</v>
      </c>
      <c r="M44" s="52">
        <v>10.833333333333334</v>
      </c>
      <c r="N44" s="52">
        <v>14.642857142857142</v>
      </c>
      <c r="O44" s="52">
        <v>10</v>
      </c>
      <c r="P44" s="4">
        <v>10</v>
      </c>
      <c r="Q44" s="52">
        <v>18</v>
      </c>
      <c r="R44" s="4">
        <v>4</v>
      </c>
      <c r="S44" s="4">
        <v>3</v>
      </c>
      <c r="T44" s="52">
        <v>10</v>
      </c>
      <c r="U44" s="52">
        <v>9.3333333333333339</v>
      </c>
      <c r="V44" s="4">
        <v>5</v>
      </c>
      <c r="W44" s="54">
        <v>95</v>
      </c>
      <c r="X44" s="54">
        <f t="shared" ref="X44:X50" si="0">85+((W44-80)/20)*15</f>
        <v>96.25</v>
      </c>
      <c r="Y44" s="83" t="s">
        <v>295</v>
      </c>
      <c r="Z44" s="93" t="s">
        <v>317</v>
      </c>
      <c r="AA44" s="83" t="s">
        <v>295</v>
      </c>
      <c r="AB44" s="145"/>
      <c r="AC44" s="105"/>
      <c r="AD44" s="70"/>
      <c r="AE44" s="57">
        <f>N44+O44</f>
        <v>24.642857142857142</v>
      </c>
    </row>
    <row r="45" spans="1:31" ht="45.75" customHeight="1" x14ac:dyDescent="0.2">
      <c r="A45" s="60">
        <v>2</v>
      </c>
      <c r="B45" s="46" t="s">
        <v>106</v>
      </c>
      <c r="C45" s="46" t="s">
        <v>136</v>
      </c>
      <c r="D45" s="47" t="s">
        <v>40</v>
      </c>
      <c r="E45" s="47" t="s">
        <v>40</v>
      </c>
      <c r="F45" s="47" t="s">
        <v>40</v>
      </c>
      <c r="G45" s="47" t="s">
        <v>295</v>
      </c>
      <c r="H45" s="47" t="s">
        <v>295</v>
      </c>
      <c r="I45" s="47" t="s">
        <v>40</v>
      </c>
      <c r="J45" s="47" t="s">
        <v>40</v>
      </c>
      <c r="K45" s="47" t="s">
        <v>40</v>
      </c>
      <c r="L45" s="3" t="s">
        <v>295</v>
      </c>
      <c r="M45" s="52">
        <v>12.678571428571429</v>
      </c>
      <c r="N45" s="52">
        <v>13.538461538461538</v>
      </c>
      <c r="O45" s="52">
        <v>8</v>
      </c>
      <c r="P45" s="4">
        <v>10</v>
      </c>
      <c r="Q45" s="52">
        <v>15.6</v>
      </c>
      <c r="R45" s="4">
        <v>4</v>
      </c>
      <c r="S45" s="4">
        <v>3</v>
      </c>
      <c r="T45" s="52">
        <v>10</v>
      </c>
      <c r="U45" s="52">
        <v>8</v>
      </c>
      <c r="V45" s="4">
        <v>5</v>
      </c>
      <c r="W45" s="54">
        <v>90</v>
      </c>
      <c r="X45" s="54">
        <f t="shared" si="0"/>
        <v>92.5</v>
      </c>
      <c r="Y45" s="83" t="s">
        <v>295</v>
      </c>
      <c r="Z45" s="93"/>
      <c r="AA45" s="83" t="s">
        <v>295</v>
      </c>
      <c r="AB45" s="145"/>
      <c r="AC45" s="105"/>
      <c r="AD45" s="70"/>
      <c r="AE45" s="57">
        <f>N45+O45</f>
        <v>21.53846153846154</v>
      </c>
    </row>
    <row r="46" spans="1:31" ht="45.75" customHeight="1" x14ac:dyDescent="0.2">
      <c r="A46" s="60">
        <v>3</v>
      </c>
      <c r="B46" s="46" t="s">
        <v>105</v>
      </c>
      <c r="C46" s="46" t="s">
        <v>164</v>
      </c>
      <c r="D46" s="47" t="s">
        <v>40</v>
      </c>
      <c r="E46" s="47" t="s">
        <v>40</v>
      </c>
      <c r="F46" s="47" t="s">
        <v>40</v>
      </c>
      <c r="G46" s="47" t="s">
        <v>295</v>
      </c>
      <c r="H46" s="47" t="s">
        <v>295</v>
      </c>
      <c r="I46" s="47" t="s">
        <v>40</v>
      </c>
      <c r="J46" s="47" t="s">
        <v>40</v>
      </c>
      <c r="K46" s="47" t="s">
        <v>40</v>
      </c>
      <c r="L46" s="3" t="s">
        <v>295</v>
      </c>
      <c r="M46" s="52">
        <v>10.869565217391305</v>
      </c>
      <c r="N46" s="52">
        <v>12.553191489361701</v>
      </c>
      <c r="O46" s="52">
        <v>9.3333333333333339</v>
      </c>
      <c r="P46" s="4">
        <v>10</v>
      </c>
      <c r="Q46" s="52">
        <v>16.8</v>
      </c>
      <c r="R46" s="4">
        <v>4</v>
      </c>
      <c r="S46" s="4">
        <v>3</v>
      </c>
      <c r="T46" s="52">
        <v>9.3333333333333339</v>
      </c>
      <c r="U46" s="52">
        <v>9.3333333333333339</v>
      </c>
      <c r="V46" s="4">
        <v>5</v>
      </c>
      <c r="W46" s="54">
        <v>90</v>
      </c>
      <c r="X46" s="54">
        <f>85+((W46-80)/20)*15</f>
        <v>92.5</v>
      </c>
      <c r="Y46" s="83" t="s">
        <v>295</v>
      </c>
      <c r="Z46" s="93" t="s">
        <v>317</v>
      </c>
      <c r="AA46" s="83" t="s">
        <v>295</v>
      </c>
      <c r="AB46" s="145"/>
      <c r="AC46" s="105"/>
      <c r="AD46" s="70"/>
      <c r="AE46" s="57"/>
    </row>
    <row r="47" spans="1:31" ht="60.75" customHeight="1" x14ac:dyDescent="0.2">
      <c r="A47" s="82">
        <v>4</v>
      </c>
      <c r="B47" s="46" t="s">
        <v>107</v>
      </c>
      <c r="C47" s="46" t="s">
        <v>137</v>
      </c>
      <c r="D47" s="47" t="s">
        <v>295</v>
      </c>
      <c r="E47" s="47" t="s">
        <v>295</v>
      </c>
      <c r="F47" s="47" t="s">
        <v>296</v>
      </c>
      <c r="G47" s="47" t="s">
        <v>295</v>
      </c>
      <c r="H47" s="47" t="s">
        <v>295</v>
      </c>
      <c r="I47" s="47" t="s">
        <v>295</v>
      </c>
      <c r="J47" s="47" t="s">
        <v>295</v>
      </c>
      <c r="K47" s="47" t="s">
        <v>295</v>
      </c>
      <c r="L47" s="3" t="s">
        <v>295</v>
      </c>
      <c r="M47" s="52">
        <v>10.833333333333334</v>
      </c>
      <c r="N47" s="52">
        <v>13.653846153846153</v>
      </c>
      <c r="O47" s="52">
        <v>10</v>
      </c>
      <c r="P47" s="4">
        <v>10</v>
      </c>
      <c r="Q47" s="52">
        <v>18</v>
      </c>
      <c r="R47" s="4">
        <v>4</v>
      </c>
      <c r="S47" s="4">
        <v>0</v>
      </c>
      <c r="T47" s="52">
        <v>9.3333333333333339</v>
      </c>
      <c r="U47" s="52">
        <v>8.6666666666666661</v>
      </c>
      <c r="V47" s="4">
        <v>5</v>
      </c>
      <c r="W47" s="54">
        <v>89</v>
      </c>
      <c r="X47" s="54">
        <f t="shared" si="0"/>
        <v>91.75</v>
      </c>
      <c r="Y47" s="83" t="s">
        <v>295</v>
      </c>
      <c r="Z47" s="93"/>
      <c r="AA47" s="83" t="s">
        <v>295</v>
      </c>
      <c r="AB47" s="145"/>
      <c r="AC47" s="105"/>
      <c r="AD47" s="70"/>
      <c r="AE47" s="57">
        <f t="shared" ref="AE47:AE53" si="1">N47+O47</f>
        <v>23.653846153846153</v>
      </c>
    </row>
    <row r="48" spans="1:31" ht="54.75" customHeight="1" x14ac:dyDescent="0.2">
      <c r="A48" s="82">
        <v>5</v>
      </c>
      <c r="B48" s="46" t="s">
        <v>106</v>
      </c>
      <c r="C48" s="46" t="s">
        <v>139</v>
      </c>
      <c r="D48" s="47" t="s">
        <v>40</v>
      </c>
      <c r="E48" s="47" t="s">
        <v>40</v>
      </c>
      <c r="F48" s="47" t="s">
        <v>40</v>
      </c>
      <c r="G48" s="47" t="s">
        <v>295</v>
      </c>
      <c r="H48" s="47" t="s">
        <v>295</v>
      </c>
      <c r="I48" s="47" t="s">
        <v>40</v>
      </c>
      <c r="J48" s="47" t="s">
        <v>40</v>
      </c>
      <c r="K48" s="47" t="s">
        <v>40</v>
      </c>
      <c r="L48" s="3" t="s">
        <v>295</v>
      </c>
      <c r="M48" s="52">
        <v>11.333333333333334</v>
      </c>
      <c r="N48" s="52">
        <v>13.75</v>
      </c>
      <c r="O48" s="52">
        <v>9.3333333333333339</v>
      </c>
      <c r="P48" s="4">
        <v>10</v>
      </c>
      <c r="Q48" s="52">
        <v>18</v>
      </c>
      <c r="R48" s="4">
        <v>4</v>
      </c>
      <c r="S48" s="4">
        <v>0</v>
      </c>
      <c r="T48" s="52">
        <v>10</v>
      </c>
      <c r="U48" s="52">
        <v>7.333333333333333</v>
      </c>
      <c r="V48" s="4">
        <v>5</v>
      </c>
      <c r="W48" s="54">
        <v>89</v>
      </c>
      <c r="X48" s="54">
        <f t="shared" si="0"/>
        <v>91.75</v>
      </c>
      <c r="Y48" s="83" t="s">
        <v>295</v>
      </c>
      <c r="Z48" s="93"/>
      <c r="AA48" s="83" t="s">
        <v>295</v>
      </c>
      <c r="AB48" s="145"/>
      <c r="AC48" s="105"/>
      <c r="AD48" s="70"/>
      <c r="AE48" s="57">
        <f t="shared" si="1"/>
        <v>23.083333333333336</v>
      </c>
    </row>
    <row r="49" spans="1:31" ht="54.75" customHeight="1" x14ac:dyDescent="0.2">
      <c r="A49" s="82">
        <v>6</v>
      </c>
      <c r="B49" s="46" t="s">
        <v>106</v>
      </c>
      <c r="C49" s="46" t="s">
        <v>138</v>
      </c>
      <c r="D49" s="47" t="s">
        <v>40</v>
      </c>
      <c r="E49" s="47" t="s">
        <v>40</v>
      </c>
      <c r="F49" s="47" t="s">
        <v>40</v>
      </c>
      <c r="G49" s="47" t="s">
        <v>295</v>
      </c>
      <c r="H49" s="47" t="s">
        <v>295</v>
      </c>
      <c r="I49" s="47" t="s">
        <v>40</v>
      </c>
      <c r="J49" s="47" t="s">
        <v>40</v>
      </c>
      <c r="K49" s="47" t="s">
        <v>40</v>
      </c>
      <c r="L49" s="3" t="s">
        <v>295</v>
      </c>
      <c r="M49" s="52">
        <v>11.25</v>
      </c>
      <c r="N49" s="52">
        <v>13</v>
      </c>
      <c r="O49" s="52">
        <v>9.3333333333333339</v>
      </c>
      <c r="P49" s="4">
        <v>10</v>
      </c>
      <c r="Q49" s="52">
        <v>18</v>
      </c>
      <c r="R49" s="4">
        <v>4</v>
      </c>
      <c r="S49" s="4">
        <v>0</v>
      </c>
      <c r="T49" s="52">
        <v>9.3333333333333339</v>
      </c>
      <c r="U49" s="52">
        <v>9.3333333333333339</v>
      </c>
      <c r="V49" s="4">
        <v>5</v>
      </c>
      <c r="W49" s="54">
        <v>89</v>
      </c>
      <c r="X49" s="54">
        <f t="shared" si="0"/>
        <v>91.75</v>
      </c>
      <c r="Y49" s="83" t="s">
        <v>295</v>
      </c>
      <c r="Z49" s="93"/>
      <c r="AA49" s="83" t="s">
        <v>295</v>
      </c>
      <c r="AB49" s="145"/>
      <c r="AC49" s="105"/>
      <c r="AD49" s="70"/>
      <c r="AE49" s="57">
        <f t="shared" si="1"/>
        <v>22.333333333333336</v>
      </c>
    </row>
    <row r="50" spans="1:31" ht="45.75" customHeight="1" x14ac:dyDescent="0.2">
      <c r="A50" s="82">
        <v>7</v>
      </c>
      <c r="B50" s="46" t="s">
        <v>106</v>
      </c>
      <c r="C50" s="46" t="s">
        <v>140</v>
      </c>
      <c r="D50" s="47" t="s">
        <v>40</v>
      </c>
      <c r="E50" s="47" t="s">
        <v>40</v>
      </c>
      <c r="F50" s="47" t="s">
        <v>40</v>
      </c>
      <c r="G50" s="47" t="s">
        <v>295</v>
      </c>
      <c r="H50" s="47" t="s">
        <v>295</v>
      </c>
      <c r="I50" s="47" t="s">
        <v>40</v>
      </c>
      <c r="J50" s="47" t="s">
        <v>40</v>
      </c>
      <c r="K50" s="47" t="s">
        <v>40</v>
      </c>
      <c r="L50" s="3" t="s">
        <v>295</v>
      </c>
      <c r="M50" s="52">
        <v>13.333333333333334</v>
      </c>
      <c r="N50" s="52">
        <v>13.571428571428571</v>
      </c>
      <c r="O50" s="52">
        <v>6</v>
      </c>
      <c r="P50" s="4">
        <v>10</v>
      </c>
      <c r="Q50" s="52">
        <v>18</v>
      </c>
      <c r="R50" s="4">
        <v>4</v>
      </c>
      <c r="S50" s="4">
        <v>0</v>
      </c>
      <c r="T50" s="52">
        <v>10</v>
      </c>
      <c r="U50" s="52">
        <v>8.6666666666666661</v>
      </c>
      <c r="V50" s="4">
        <v>5</v>
      </c>
      <c r="W50" s="54">
        <v>89</v>
      </c>
      <c r="X50" s="54">
        <f t="shared" si="0"/>
        <v>91.75</v>
      </c>
      <c r="Y50" s="83" t="s">
        <v>295</v>
      </c>
      <c r="Z50" s="93"/>
      <c r="AA50" s="83" t="s">
        <v>295</v>
      </c>
      <c r="AB50" s="145"/>
      <c r="AC50" s="105"/>
      <c r="AD50" s="70"/>
      <c r="AE50" s="57">
        <f t="shared" si="1"/>
        <v>19.571428571428569</v>
      </c>
    </row>
    <row r="51" spans="1:31" ht="45.75" customHeight="1" x14ac:dyDescent="0.2">
      <c r="A51" s="82">
        <v>8</v>
      </c>
      <c r="B51" s="46" t="s">
        <v>107</v>
      </c>
      <c r="C51" s="46" t="s">
        <v>143</v>
      </c>
      <c r="D51" s="47" t="s">
        <v>295</v>
      </c>
      <c r="E51" s="47" t="s">
        <v>295</v>
      </c>
      <c r="F51" s="47" t="s">
        <v>296</v>
      </c>
      <c r="G51" s="47" t="s">
        <v>295</v>
      </c>
      <c r="H51" s="47" t="s">
        <v>295</v>
      </c>
      <c r="I51" s="47" t="s">
        <v>40</v>
      </c>
      <c r="J51" s="47" t="s">
        <v>40</v>
      </c>
      <c r="K51" s="47" t="s">
        <v>40</v>
      </c>
      <c r="L51" s="3" t="s">
        <v>295</v>
      </c>
      <c r="M51" s="52">
        <v>11</v>
      </c>
      <c r="N51" s="52">
        <v>14.23076923076923</v>
      </c>
      <c r="O51" s="52">
        <v>9.3333333333333339</v>
      </c>
      <c r="P51" s="4">
        <v>10</v>
      </c>
      <c r="Q51" s="52">
        <v>18</v>
      </c>
      <c r="R51" s="4">
        <v>4</v>
      </c>
      <c r="S51" s="4">
        <v>0</v>
      </c>
      <c r="T51" s="52">
        <v>9.3333333333333339</v>
      </c>
      <c r="U51" s="52">
        <v>6.666666666666667</v>
      </c>
      <c r="V51" s="4">
        <v>5</v>
      </c>
      <c r="W51" s="54">
        <v>88</v>
      </c>
      <c r="X51" s="54">
        <f t="shared" ref="X51:X89" si="2">85+((W51-80)/20)*15</f>
        <v>91</v>
      </c>
      <c r="Y51" s="83" t="s">
        <v>295</v>
      </c>
      <c r="Z51" s="93"/>
      <c r="AA51" s="83" t="s">
        <v>295</v>
      </c>
      <c r="AB51" s="145"/>
      <c r="AC51" s="105"/>
      <c r="AD51" s="70"/>
      <c r="AE51" s="57">
        <f t="shared" si="1"/>
        <v>23.564102564102562</v>
      </c>
    </row>
    <row r="52" spans="1:31" ht="45.75" customHeight="1" x14ac:dyDescent="0.2">
      <c r="A52" s="82">
        <v>9</v>
      </c>
      <c r="B52" s="46" t="s">
        <v>107</v>
      </c>
      <c r="C52" s="46" t="s">
        <v>141</v>
      </c>
      <c r="D52" s="47" t="s">
        <v>295</v>
      </c>
      <c r="E52" s="47" t="s">
        <v>295</v>
      </c>
      <c r="F52" s="47" t="s">
        <v>296</v>
      </c>
      <c r="G52" s="47" t="s">
        <v>295</v>
      </c>
      <c r="H52" s="47" t="s">
        <v>295</v>
      </c>
      <c r="I52" s="47" t="s">
        <v>295</v>
      </c>
      <c r="J52" s="47" t="s">
        <v>295</v>
      </c>
      <c r="K52" s="47" t="s">
        <v>295</v>
      </c>
      <c r="L52" s="3" t="s">
        <v>295</v>
      </c>
      <c r="M52" s="52">
        <v>10.3125</v>
      </c>
      <c r="N52" s="52">
        <v>14.444444444444445</v>
      </c>
      <c r="O52" s="52">
        <v>10</v>
      </c>
      <c r="P52" s="4">
        <v>10</v>
      </c>
      <c r="Q52" s="52">
        <v>18</v>
      </c>
      <c r="R52" s="4">
        <v>4</v>
      </c>
      <c r="S52" s="4">
        <v>0</v>
      </c>
      <c r="T52" s="52">
        <v>8.6666666666666661</v>
      </c>
      <c r="U52" s="52">
        <v>8</v>
      </c>
      <c r="V52" s="4">
        <v>5</v>
      </c>
      <c r="W52" s="54">
        <v>88</v>
      </c>
      <c r="X52" s="54">
        <f t="shared" si="2"/>
        <v>91</v>
      </c>
      <c r="Y52" s="83" t="s">
        <v>295</v>
      </c>
      <c r="Z52" s="93"/>
      <c r="AA52" s="83" t="s">
        <v>295</v>
      </c>
      <c r="AB52" s="145"/>
      <c r="AC52" s="105"/>
      <c r="AD52" s="70"/>
      <c r="AE52" s="57">
        <f t="shared" si="1"/>
        <v>24.444444444444443</v>
      </c>
    </row>
    <row r="53" spans="1:31" ht="45.75" customHeight="1" x14ac:dyDescent="0.2">
      <c r="A53" s="82">
        <v>10</v>
      </c>
      <c r="B53" s="46" t="s">
        <v>108</v>
      </c>
      <c r="C53" s="46" t="s">
        <v>142</v>
      </c>
      <c r="D53" s="47" t="s">
        <v>40</v>
      </c>
      <c r="E53" s="47" t="s">
        <v>40</v>
      </c>
      <c r="F53" s="47" t="s">
        <v>40</v>
      </c>
      <c r="G53" s="47" t="s">
        <v>295</v>
      </c>
      <c r="H53" s="47" t="s">
        <v>295</v>
      </c>
      <c r="I53" s="47" t="s">
        <v>40</v>
      </c>
      <c r="J53" s="47" t="s">
        <v>40</v>
      </c>
      <c r="K53" s="47" t="s">
        <v>40</v>
      </c>
      <c r="L53" s="3" t="s">
        <v>295</v>
      </c>
      <c r="M53" s="52">
        <v>11.315789473684211</v>
      </c>
      <c r="N53" s="52">
        <v>12.452830188679245</v>
      </c>
      <c r="O53" s="52">
        <v>8.6666666666666661</v>
      </c>
      <c r="P53" s="4">
        <v>10</v>
      </c>
      <c r="Q53" s="52">
        <v>15.6</v>
      </c>
      <c r="R53" s="4">
        <v>4</v>
      </c>
      <c r="S53" s="4">
        <v>3</v>
      </c>
      <c r="T53" s="52">
        <v>10</v>
      </c>
      <c r="U53" s="52">
        <v>8</v>
      </c>
      <c r="V53" s="4">
        <v>5</v>
      </c>
      <c r="W53" s="54">
        <v>88</v>
      </c>
      <c r="X53" s="54">
        <f t="shared" si="2"/>
        <v>91</v>
      </c>
      <c r="Y53" s="83" t="s">
        <v>295</v>
      </c>
      <c r="Z53" s="93"/>
      <c r="AA53" s="83" t="s">
        <v>295</v>
      </c>
      <c r="AB53" s="145"/>
      <c r="AC53" s="105"/>
      <c r="AD53" s="70"/>
      <c r="AE53" s="57">
        <f t="shared" si="1"/>
        <v>21.119496855345911</v>
      </c>
    </row>
    <row r="54" spans="1:31" ht="45.75" customHeight="1" x14ac:dyDescent="0.2">
      <c r="A54" s="82">
        <v>11</v>
      </c>
      <c r="B54" s="46" t="s">
        <v>106</v>
      </c>
      <c r="C54" s="46" t="s">
        <v>151</v>
      </c>
      <c r="D54" s="47" t="s">
        <v>40</v>
      </c>
      <c r="E54" s="47" t="s">
        <v>40</v>
      </c>
      <c r="F54" s="47" t="s">
        <v>40</v>
      </c>
      <c r="G54" s="47" t="s">
        <v>295</v>
      </c>
      <c r="H54" s="47" t="s">
        <v>295</v>
      </c>
      <c r="I54" s="47" t="s">
        <v>40</v>
      </c>
      <c r="J54" s="47" t="s">
        <v>40</v>
      </c>
      <c r="K54" s="47" t="s">
        <v>40</v>
      </c>
      <c r="L54" s="3" t="s">
        <v>295</v>
      </c>
      <c r="M54" s="52">
        <v>15</v>
      </c>
      <c r="N54" s="52">
        <v>13.235294117647058</v>
      </c>
      <c r="O54" s="52">
        <v>8</v>
      </c>
      <c r="P54" s="4">
        <v>10</v>
      </c>
      <c r="Q54" s="52">
        <v>15.6</v>
      </c>
      <c r="R54" s="4">
        <v>4</v>
      </c>
      <c r="S54" s="4">
        <v>3</v>
      </c>
      <c r="T54" s="52">
        <v>6.666666666666667</v>
      </c>
      <c r="U54" s="52">
        <v>7.333333333333333</v>
      </c>
      <c r="V54" s="4">
        <v>5</v>
      </c>
      <c r="W54" s="54">
        <v>88</v>
      </c>
      <c r="X54" s="54">
        <f>85+((W54-80)/20)*15</f>
        <v>91</v>
      </c>
      <c r="Y54" s="83" t="s">
        <v>295</v>
      </c>
      <c r="Z54" s="93" t="s">
        <v>317</v>
      </c>
      <c r="AA54" s="83" t="s">
        <v>295</v>
      </c>
      <c r="AB54" s="145"/>
      <c r="AC54" s="105"/>
      <c r="AD54" s="70"/>
      <c r="AE54" s="57"/>
    </row>
    <row r="55" spans="1:31" ht="45.75" customHeight="1" x14ac:dyDescent="0.2">
      <c r="A55" s="82">
        <v>12</v>
      </c>
      <c r="B55" s="46" t="s">
        <v>107</v>
      </c>
      <c r="C55" s="46" t="s">
        <v>148</v>
      </c>
      <c r="D55" s="47" t="s">
        <v>295</v>
      </c>
      <c r="E55" s="47" t="s">
        <v>295</v>
      </c>
      <c r="F55" s="47" t="s">
        <v>296</v>
      </c>
      <c r="G55" s="47" t="s">
        <v>295</v>
      </c>
      <c r="H55" s="47" t="s">
        <v>295</v>
      </c>
      <c r="I55" s="47" t="s">
        <v>295</v>
      </c>
      <c r="J55" s="47" t="s">
        <v>295</v>
      </c>
      <c r="K55" s="47" t="s">
        <v>295</v>
      </c>
      <c r="L55" s="3" t="s">
        <v>295</v>
      </c>
      <c r="M55" s="52">
        <v>10.476190476190476</v>
      </c>
      <c r="N55" s="52">
        <v>14.444444444444445</v>
      </c>
      <c r="O55" s="52">
        <v>8.6666666666666661</v>
      </c>
      <c r="P55" s="4">
        <v>10</v>
      </c>
      <c r="Q55" s="52">
        <v>18</v>
      </c>
      <c r="R55" s="4">
        <v>4</v>
      </c>
      <c r="S55" s="4">
        <v>0</v>
      </c>
      <c r="T55" s="52">
        <v>9.3333333333333339</v>
      </c>
      <c r="U55" s="52">
        <v>6</v>
      </c>
      <c r="V55" s="4">
        <v>5</v>
      </c>
      <c r="W55" s="54">
        <v>86</v>
      </c>
      <c r="X55" s="54">
        <f t="shared" si="2"/>
        <v>89.5</v>
      </c>
      <c r="Y55" s="83" t="s">
        <v>295</v>
      </c>
      <c r="Z55" s="93"/>
      <c r="AA55" s="83" t="s">
        <v>295</v>
      </c>
      <c r="AB55" s="145"/>
      <c r="AC55" s="105"/>
      <c r="AD55" s="70"/>
      <c r="AE55" s="57">
        <f t="shared" ref="AE55:AE67" si="3">N55+O55</f>
        <v>23.111111111111111</v>
      </c>
    </row>
    <row r="56" spans="1:31" ht="45.75" customHeight="1" x14ac:dyDescent="0.2">
      <c r="A56" s="82">
        <v>13</v>
      </c>
      <c r="B56" s="46" t="s">
        <v>108</v>
      </c>
      <c r="C56" s="46" t="s">
        <v>145</v>
      </c>
      <c r="D56" s="47" t="s">
        <v>40</v>
      </c>
      <c r="E56" s="47" t="s">
        <v>40</v>
      </c>
      <c r="F56" s="47" t="s">
        <v>40</v>
      </c>
      <c r="G56" s="47" t="s">
        <v>295</v>
      </c>
      <c r="H56" s="47" t="s">
        <v>295</v>
      </c>
      <c r="I56" s="47" t="s">
        <v>40</v>
      </c>
      <c r="J56" s="47" t="s">
        <v>40</v>
      </c>
      <c r="K56" s="47" t="s">
        <v>40</v>
      </c>
      <c r="L56" s="3" t="s">
        <v>295</v>
      </c>
      <c r="M56" s="52">
        <v>9.6666666666666661</v>
      </c>
      <c r="N56" s="52">
        <v>14</v>
      </c>
      <c r="O56" s="52">
        <v>8.6666666666666661</v>
      </c>
      <c r="P56" s="4">
        <v>10</v>
      </c>
      <c r="Q56" s="52">
        <v>16.8</v>
      </c>
      <c r="R56" s="4">
        <v>4</v>
      </c>
      <c r="S56" s="4">
        <v>0</v>
      </c>
      <c r="T56" s="52">
        <v>8.6666666666666661</v>
      </c>
      <c r="U56" s="52">
        <v>9.3333333333333339</v>
      </c>
      <c r="V56" s="4">
        <v>5</v>
      </c>
      <c r="W56" s="54">
        <v>86</v>
      </c>
      <c r="X56" s="54">
        <f t="shared" si="2"/>
        <v>89.5</v>
      </c>
      <c r="Y56" s="83" t="s">
        <v>295</v>
      </c>
      <c r="Z56" s="93"/>
      <c r="AA56" s="83" t="s">
        <v>295</v>
      </c>
      <c r="AB56" s="145"/>
      <c r="AC56" s="105"/>
      <c r="AD56" s="70"/>
      <c r="AE56" s="57">
        <f t="shared" si="3"/>
        <v>22.666666666666664</v>
      </c>
    </row>
    <row r="57" spans="1:31" ht="45.75" customHeight="1" x14ac:dyDescent="0.2">
      <c r="A57" s="82">
        <v>14</v>
      </c>
      <c r="B57" s="46" t="s">
        <v>106</v>
      </c>
      <c r="C57" s="46" t="s">
        <v>146</v>
      </c>
      <c r="D57" s="47" t="s">
        <v>40</v>
      </c>
      <c r="E57" s="47" t="s">
        <v>40</v>
      </c>
      <c r="F57" s="47" t="s">
        <v>40</v>
      </c>
      <c r="G57" s="47" t="s">
        <v>295</v>
      </c>
      <c r="H57" s="47" t="s">
        <v>295</v>
      </c>
      <c r="I57" s="47" t="s">
        <v>40</v>
      </c>
      <c r="J57" s="47" t="s">
        <v>40</v>
      </c>
      <c r="K57" s="47" t="s">
        <v>40</v>
      </c>
      <c r="L57" s="3" t="s">
        <v>295</v>
      </c>
      <c r="M57" s="52">
        <v>13.75</v>
      </c>
      <c r="N57" s="52">
        <v>13.75</v>
      </c>
      <c r="O57" s="52">
        <v>9.3333333333333339</v>
      </c>
      <c r="P57" s="4">
        <v>10</v>
      </c>
      <c r="Q57" s="52">
        <v>15.6</v>
      </c>
      <c r="R57" s="4">
        <v>4</v>
      </c>
      <c r="S57" s="4">
        <v>0</v>
      </c>
      <c r="T57" s="52">
        <v>6</v>
      </c>
      <c r="U57" s="52">
        <v>8.6666666666666661</v>
      </c>
      <c r="V57" s="4">
        <v>5</v>
      </c>
      <c r="W57" s="54">
        <v>86</v>
      </c>
      <c r="X57" s="54">
        <f t="shared" si="2"/>
        <v>89.5</v>
      </c>
      <c r="Y57" s="83" t="s">
        <v>295</v>
      </c>
      <c r="Z57" s="93"/>
      <c r="AA57" s="83" t="s">
        <v>295</v>
      </c>
      <c r="AB57" s="145"/>
      <c r="AC57" s="105"/>
      <c r="AD57" s="70"/>
      <c r="AE57" s="57">
        <f t="shared" si="3"/>
        <v>23.083333333333336</v>
      </c>
    </row>
    <row r="58" spans="1:31" ht="45.75" customHeight="1" x14ac:dyDescent="0.2">
      <c r="A58" s="82">
        <v>15</v>
      </c>
      <c r="B58" s="46" t="s">
        <v>105</v>
      </c>
      <c r="C58" s="46" t="s">
        <v>147</v>
      </c>
      <c r="D58" s="47" t="s">
        <v>40</v>
      </c>
      <c r="E58" s="47" t="s">
        <v>40</v>
      </c>
      <c r="F58" s="47" t="s">
        <v>40</v>
      </c>
      <c r="G58" s="47" t="s">
        <v>295</v>
      </c>
      <c r="H58" s="47" t="s">
        <v>295</v>
      </c>
      <c r="I58" s="47" t="s">
        <v>40</v>
      </c>
      <c r="J58" s="47" t="s">
        <v>40</v>
      </c>
      <c r="K58" s="47" t="s">
        <v>40</v>
      </c>
      <c r="L58" s="3" t="s">
        <v>295</v>
      </c>
      <c r="M58" s="52">
        <v>11.5</v>
      </c>
      <c r="N58" s="52">
        <v>13.636363636363637</v>
      </c>
      <c r="O58" s="52">
        <v>9.3333333333333339</v>
      </c>
      <c r="P58" s="4">
        <v>10</v>
      </c>
      <c r="Q58" s="52">
        <v>13.2</v>
      </c>
      <c r="R58" s="4">
        <v>4</v>
      </c>
      <c r="S58" s="4">
        <v>0</v>
      </c>
      <c r="T58" s="52">
        <v>9.3333333333333339</v>
      </c>
      <c r="U58" s="52">
        <v>10</v>
      </c>
      <c r="V58" s="4">
        <v>5</v>
      </c>
      <c r="W58" s="54">
        <v>86</v>
      </c>
      <c r="X58" s="54">
        <f t="shared" si="2"/>
        <v>89.5</v>
      </c>
      <c r="Y58" s="83" t="s">
        <v>295</v>
      </c>
      <c r="Z58" s="93"/>
      <c r="AA58" s="83" t="s">
        <v>295</v>
      </c>
      <c r="AB58" s="145"/>
      <c r="AC58" s="105"/>
      <c r="AD58" s="70"/>
      <c r="AE58" s="57">
        <f t="shared" si="3"/>
        <v>22.969696969696969</v>
      </c>
    </row>
    <row r="59" spans="1:31" ht="45.75" customHeight="1" x14ac:dyDescent="0.2">
      <c r="A59" s="82">
        <v>16</v>
      </c>
      <c r="B59" s="46" t="s">
        <v>109</v>
      </c>
      <c r="C59" s="46" t="s">
        <v>149</v>
      </c>
      <c r="D59" s="47" t="s">
        <v>40</v>
      </c>
      <c r="E59" s="47" t="s">
        <v>40</v>
      </c>
      <c r="F59" s="47" t="s">
        <v>40</v>
      </c>
      <c r="G59" s="47" t="s">
        <v>295</v>
      </c>
      <c r="H59" s="47" t="s">
        <v>295</v>
      </c>
      <c r="I59" s="47" t="s">
        <v>40</v>
      </c>
      <c r="J59" s="47" t="s">
        <v>40</v>
      </c>
      <c r="K59" s="47" t="s">
        <v>40</v>
      </c>
      <c r="L59" s="3" t="s">
        <v>295</v>
      </c>
      <c r="M59" s="52">
        <v>10.714285714285714</v>
      </c>
      <c r="N59" s="52">
        <v>12.352941176470589</v>
      </c>
      <c r="O59" s="52">
        <v>8.6666666666666661</v>
      </c>
      <c r="P59" s="4">
        <v>10</v>
      </c>
      <c r="Q59" s="52">
        <v>16.8</v>
      </c>
      <c r="R59" s="4">
        <v>4</v>
      </c>
      <c r="S59" s="4">
        <v>0</v>
      </c>
      <c r="T59" s="52">
        <v>9.3333333333333339</v>
      </c>
      <c r="U59" s="52">
        <v>8.6666666666666661</v>
      </c>
      <c r="V59" s="4">
        <v>5</v>
      </c>
      <c r="W59" s="54">
        <v>85.533893557422971</v>
      </c>
      <c r="X59" s="54">
        <f t="shared" si="2"/>
        <v>89.150420168067228</v>
      </c>
      <c r="Y59" s="83" t="s">
        <v>295</v>
      </c>
      <c r="Z59" s="93"/>
      <c r="AA59" s="83" t="s">
        <v>295</v>
      </c>
      <c r="AB59" s="145"/>
      <c r="AC59" s="105"/>
      <c r="AD59" s="70"/>
      <c r="AE59" s="57">
        <f t="shared" si="3"/>
        <v>21.019607843137255</v>
      </c>
    </row>
    <row r="60" spans="1:31" ht="45.75" customHeight="1" x14ac:dyDescent="0.2">
      <c r="A60" s="82">
        <v>17</v>
      </c>
      <c r="B60" s="46" t="s">
        <v>107</v>
      </c>
      <c r="C60" s="46" t="s">
        <v>144</v>
      </c>
      <c r="D60" s="47" t="s">
        <v>295</v>
      </c>
      <c r="E60" s="47" t="s">
        <v>295</v>
      </c>
      <c r="F60" s="47" t="s">
        <v>296</v>
      </c>
      <c r="G60" s="47" t="s">
        <v>295</v>
      </c>
      <c r="H60" s="47" t="s">
        <v>295</v>
      </c>
      <c r="I60" s="47" t="s">
        <v>295</v>
      </c>
      <c r="J60" s="47" t="s">
        <v>295</v>
      </c>
      <c r="K60" s="47" t="s">
        <v>295</v>
      </c>
      <c r="L60" s="3" t="s">
        <v>295</v>
      </c>
      <c r="M60" s="52">
        <v>9.6875</v>
      </c>
      <c r="N60" s="52">
        <v>13.4</v>
      </c>
      <c r="O60" s="52">
        <v>8</v>
      </c>
      <c r="P60" s="4">
        <v>10</v>
      </c>
      <c r="Q60" s="52">
        <v>16.8</v>
      </c>
      <c r="R60" s="4">
        <v>4</v>
      </c>
      <c r="S60" s="4">
        <v>0</v>
      </c>
      <c r="T60" s="52">
        <v>10</v>
      </c>
      <c r="U60" s="52">
        <v>9.3333333333333339</v>
      </c>
      <c r="V60" s="4">
        <v>5</v>
      </c>
      <c r="W60" s="54">
        <v>85.067787114845899</v>
      </c>
      <c r="X60" s="54">
        <f t="shared" si="2"/>
        <v>88.800840336134428</v>
      </c>
      <c r="Y60" s="83" t="s">
        <v>295</v>
      </c>
      <c r="Z60" s="93"/>
      <c r="AA60" s="83" t="s">
        <v>295</v>
      </c>
      <c r="AB60" s="145"/>
      <c r="AC60" s="105"/>
      <c r="AD60" s="70"/>
      <c r="AE60" s="57">
        <f t="shared" si="3"/>
        <v>21.4</v>
      </c>
    </row>
    <row r="61" spans="1:31" ht="45.75" customHeight="1" x14ac:dyDescent="0.2">
      <c r="A61" s="82">
        <v>18</v>
      </c>
      <c r="B61" s="46" t="s">
        <v>107</v>
      </c>
      <c r="C61" s="46" t="s">
        <v>150</v>
      </c>
      <c r="D61" s="47" t="s">
        <v>295</v>
      </c>
      <c r="E61" s="47" t="s">
        <v>295</v>
      </c>
      <c r="F61" s="47" t="s">
        <v>295</v>
      </c>
      <c r="G61" s="47" t="s">
        <v>295</v>
      </c>
      <c r="H61" s="47" t="s">
        <v>295</v>
      </c>
      <c r="I61" s="47" t="s">
        <v>295</v>
      </c>
      <c r="J61" s="47" t="s">
        <v>295</v>
      </c>
      <c r="K61" s="47" t="s">
        <v>295</v>
      </c>
      <c r="L61" s="3" t="s">
        <v>295</v>
      </c>
      <c r="M61" s="52">
        <v>15</v>
      </c>
      <c r="N61" s="52">
        <v>13.75</v>
      </c>
      <c r="O61" s="52">
        <v>9.3333333333333339</v>
      </c>
      <c r="P61" s="4">
        <v>10</v>
      </c>
      <c r="Q61" s="52">
        <v>12</v>
      </c>
      <c r="R61" s="4">
        <v>4</v>
      </c>
      <c r="S61" s="4">
        <v>0</v>
      </c>
      <c r="T61" s="52">
        <v>8.6666666666666661</v>
      </c>
      <c r="U61" s="52">
        <v>7.333333333333333</v>
      </c>
      <c r="V61" s="4">
        <v>5</v>
      </c>
      <c r="W61" s="54">
        <v>85</v>
      </c>
      <c r="X61" s="54">
        <f t="shared" si="2"/>
        <v>88.75</v>
      </c>
      <c r="Y61" s="83" t="s">
        <v>295</v>
      </c>
      <c r="Z61" s="93"/>
      <c r="AA61" s="83" t="s">
        <v>295</v>
      </c>
      <c r="AB61" s="145"/>
      <c r="AC61" s="105"/>
      <c r="AD61" s="70"/>
      <c r="AE61" s="57">
        <f t="shared" si="3"/>
        <v>23.083333333333336</v>
      </c>
    </row>
    <row r="62" spans="1:31" ht="45.75" customHeight="1" x14ac:dyDescent="0.2">
      <c r="A62" s="82">
        <v>19</v>
      </c>
      <c r="B62" s="46" t="s">
        <v>107</v>
      </c>
      <c r="C62" s="46" t="s">
        <v>153</v>
      </c>
      <c r="D62" s="47" t="s">
        <v>295</v>
      </c>
      <c r="E62" s="47" t="s">
        <v>295</v>
      </c>
      <c r="F62" s="47" t="s">
        <v>296</v>
      </c>
      <c r="G62" s="47" t="s">
        <v>295</v>
      </c>
      <c r="H62" s="47" t="s">
        <v>295</v>
      </c>
      <c r="I62" s="47" t="s">
        <v>295</v>
      </c>
      <c r="J62" s="47" t="s">
        <v>295</v>
      </c>
      <c r="K62" s="47" t="s">
        <v>295</v>
      </c>
      <c r="L62" s="3" t="s">
        <v>295</v>
      </c>
      <c r="M62" s="52">
        <v>8.75</v>
      </c>
      <c r="N62" s="52">
        <v>14.285714285714286</v>
      </c>
      <c r="O62" s="52">
        <v>8</v>
      </c>
      <c r="P62" s="4">
        <v>10</v>
      </c>
      <c r="Q62" s="52">
        <v>14.4</v>
      </c>
      <c r="R62" s="4">
        <v>4</v>
      </c>
      <c r="S62" s="4">
        <v>3</v>
      </c>
      <c r="T62" s="52">
        <v>9.3333333333333339</v>
      </c>
      <c r="U62" s="52">
        <v>8</v>
      </c>
      <c r="V62" s="4">
        <v>5</v>
      </c>
      <c r="W62" s="54">
        <v>85</v>
      </c>
      <c r="X62" s="54">
        <f t="shared" si="2"/>
        <v>88.75</v>
      </c>
      <c r="Y62" s="83" t="s">
        <v>295</v>
      </c>
      <c r="Z62" s="93"/>
      <c r="AA62" s="83" t="s">
        <v>295</v>
      </c>
      <c r="AB62" s="145"/>
      <c r="AC62" s="105"/>
      <c r="AD62" s="70"/>
      <c r="AE62" s="57">
        <f t="shared" si="3"/>
        <v>22.285714285714285</v>
      </c>
    </row>
    <row r="63" spans="1:31" ht="45.75" customHeight="1" x14ac:dyDescent="0.2">
      <c r="A63" s="82">
        <v>20</v>
      </c>
      <c r="B63" s="46" t="s">
        <v>110</v>
      </c>
      <c r="C63" s="46" t="s">
        <v>152</v>
      </c>
      <c r="D63" s="47" t="s">
        <v>40</v>
      </c>
      <c r="E63" s="47" t="s">
        <v>40</v>
      </c>
      <c r="F63" s="47" t="s">
        <v>40</v>
      </c>
      <c r="G63" s="47" t="s">
        <v>295</v>
      </c>
      <c r="H63" s="47" t="s">
        <v>295</v>
      </c>
      <c r="I63" s="47" t="s">
        <v>40</v>
      </c>
      <c r="J63" s="47" t="s">
        <v>40</v>
      </c>
      <c r="K63" s="47" t="s">
        <v>40</v>
      </c>
      <c r="L63" s="3" t="s">
        <v>295</v>
      </c>
      <c r="M63" s="52">
        <v>15</v>
      </c>
      <c r="N63" s="52">
        <v>13.75</v>
      </c>
      <c r="O63" s="52">
        <v>6.666666666666667</v>
      </c>
      <c r="P63" s="4">
        <v>10</v>
      </c>
      <c r="Q63" s="52">
        <v>14.4</v>
      </c>
      <c r="R63" s="4">
        <v>4</v>
      </c>
      <c r="S63" s="4">
        <v>0</v>
      </c>
      <c r="T63" s="52">
        <v>8</v>
      </c>
      <c r="U63" s="52">
        <v>8</v>
      </c>
      <c r="V63" s="4">
        <v>5</v>
      </c>
      <c r="W63" s="54">
        <v>85</v>
      </c>
      <c r="X63" s="54">
        <f t="shared" si="2"/>
        <v>88.75</v>
      </c>
      <c r="Y63" s="83" t="s">
        <v>295</v>
      </c>
      <c r="Z63" s="93"/>
      <c r="AA63" s="83" t="s">
        <v>295</v>
      </c>
      <c r="AB63" s="145"/>
      <c r="AC63" s="105"/>
      <c r="AD63" s="70"/>
      <c r="AE63" s="57">
        <f t="shared" si="3"/>
        <v>20.416666666666668</v>
      </c>
    </row>
    <row r="64" spans="1:31" ht="45.75" customHeight="1" x14ac:dyDescent="0.2">
      <c r="A64" s="82">
        <v>21</v>
      </c>
      <c r="B64" s="46" t="s">
        <v>107</v>
      </c>
      <c r="C64" s="46" t="s">
        <v>155</v>
      </c>
      <c r="D64" s="47" t="s">
        <v>295</v>
      </c>
      <c r="E64" s="47" t="s">
        <v>295</v>
      </c>
      <c r="F64" s="47" t="s">
        <v>296</v>
      </c>
      <c r="G64" s="47" t="s">
        <v>295</v>
      </c>
      <c r="H64" s="47" t="s">
        <v>295</v>
      </c>
      <c r="I64" s="47" t="s">
        <v>295</v>
      </c>
      <c r="J64" s="47" t="s">
        <v>295</v>
      </c>
      <c r="K64" s="47" t="s">
        <v>295</v>
      </c>
      <c r="L64" s="3" t="s">
        <v>295</v>
      </c>
      <c r="M64" s="52">
        <v>12.5</v>
      </c>
      <c r="N64" s="52">
        <v>15</v>
      </c>
      <c r="O64" s="52">
        <v>8.6666666666666661</v>
      </c>
      <c r="P64" s="4">
        <v>10</v>
      </c>
      <c r="Q64" s="52">
        <v>14.4</v>
      </c>
      <c r="R64" s="4">
        <v>4</v>
      </c>
      <c r="S64" s="4">
        <v>0</v>
      </c>
      <c r="T64" s="52">
        <v>8</v>
      </c>
      <c r="U64" s="52">
        <v>6.666666666666667</v>
      </c>
      <c r="V64" s="4">
        <v>5</v>
      </c>
      <c r="W64" s="54">
        <v>84</v>
      </c>
      <c r="X64" s="54">
        <f t="shared" si="2"/>
        <v>88</v>
      </c>
      <c r="Y64" s="83" t="s">
        <v>295</v>
      </c>
      <c r="Z64" s="93"/>
      <c r="AA64" s="83" t="s">
        <v>295</v>
      </c>
      <c r="AB64" s="145"/>
      <c r="AC64" s="105"/>
      <c r="AD64" s="70"/>
      <c r="AE64" s="57">
        <f t="shared" si="3"/>
        <v>23.666666666666664</v>
      </c>
    </row>
    <row r="65" spans="1:31" ht="63" customHeight="1" x14ac:dyDescent="0.2">
      <c r="A65" s="82">
        <v>22</v>
      </c>
      <c r="B65" s="46" t="s">
        <v>107</v>
      </c>
      <c r="C65" s="46" t="s">
        <v>156</v>
      </c>
      <c r="D65" s="47" t="s">
        <v>295</v>
      </c>
      <c r="E65" s="47" t="s">
        <v>295</v>
      </c>
      <c r="F65" s="47" t="s">
        <v>296</v>
      </c>
      <c r="G65" s="47" t="s">
        <v>295</v>
      </c>
      <c r="H65" s="47" t="s">
        <v>295</v>
      </c>
      <c r="I65" s="47" t="s">
        <v>40</v>
      </c>
      <c r="J65" s="47" t="s">
        <v>40</v>
      </c>
      <c r="K65" s="47" t="s">
        <v>40</v>
      </c>
      <c r="L65" s="3" t="s">
        <v>295</v>
      </c>
      <c r="M65" s="52">
        <v>11</v>
      </c>
      <c r="N65" s="52">
        <v>13.75</v>
      </c>
      <c r="O65" s="52">
        <v>8.6666666666666661</v>
      </c>
      <c r="P65" s="4">
        <v>10</v>
      </c>
      <c r="Q65" s="52">
        <v>14.4</v>
      </c>
      <c r="R65" s="4">
        <v>4</v>
      </c>
      <c r="S65" s="4">
        <v>0</v>
      </c>
      <c r="T65" s="52">
        <v>9.3333333333333339</v>
      </c>
      <c r="U65" s="52">
        <v>8</v>
      </c>
      <c r="V65" s="4">
        <v>5</v>
      </c>
      <c r="W65" s="54">
        <v>84</v>
      </c>
      <c r="X65" s="54">
        <f t="shared" si="2"/>
        <v>88</v>
      </c>
      <c r="Y65" s="83" t="s">
        <v>295</v>
      </c>
      <c r="Z65" s="93"/>
      <c r="AA65" s="83" t="s">
        <v>295</v>
      </c>
      <c r="AB65" s="145"/>
      <c r="AC65" s="105"/>
      <c r="AD65" s="70"/>
      <c r="AE65" s="57">
        <f t="shared" si="3"/>
        <v>22.416666666666664</v>
      </c>
    </row>
    <row r="66" spans="1:31" ht="84.75" customHeight="1" x14ac:dyDescent="0.2">
      <c r="A66" s="82">
        <v>23</v>
      </c>
      <c r="B66" s="46" t="s">
        <v>106</v>
      </c>
      <c r="C66" s="46" t="s">
        <v>154</v>
      </c>
      <c r="D66" s="47" t="s">
        <v>40</v>
      </c>
      <c r="E66" s="47" t="s">
        <v>40</v>
      </c>
      <c r="F66" s="47" t="s">
        <v>40</v>
      </c>
      <c r="G66" s="47" t="s">
        <v>295</v>
      </c>
      <c r="H66" s="47" t="s">
        <v>295</v>
      </c>
      <c r="I66" s="47" t="s">
        <v>40</v>
      </c>
      <c r="J66" s="47" t="s">
        <v>40</v>
      </c>
      <c r="K66" s="47" t="s">
        <v>40</v>
      </c>
      <c r="L66" s="3" t="s">
        <v>295</v>
      </c>
      <c r="M66" s="52">
        <v>15</v>
      </c>
      <c r="N66" s="52">
        <v>12.666666666666666</v>
      </c>
      <c r="O66" s="52">
        <v>8.6666666666666661</v>
      </c>
      <c r="P66" s="4">
        <v>10</v>
      </c>
      <c r="Q66" s="52">
        <v>15.6</v>
      </c>
      <c r="R66" s="4">
        <v>4</v>
      </c>
      <c r="S66" s="4">
        <v>0</v>
      </c>
      <c r="T66" s="52">
        <v>4.666666666666667</v>
      </c>
      <c r="U66" s="52">
        <v>8.6666666666666661</v>
      </c>
      <c r="V66" s="4">
        <v>5</v>
      </c>
      <c r="W66" s="54">
        <v>84</v>
      </c>
      <c r="X66" s="54">
        <f t="shared" si="2"/>
        <v>88</v>
      </c>
      <c r="Y66" s="83" t="s">
        <v>295</v>
      </c>
      <c r="Z66" s="93"/>
      <c r="AA66" s="83" t="s">
        <v>295</v>
      </c>
      <c r="AB66" s="145"/>
      <c r="AC66" s="105"/>
      <c r="AD66" s="70"/>
      <c r="AE66" s="57">
        <f t="shared" si="3"/>
        <v>21.333333333333332</v>
      </c>
    </row>
    <row r="67" spans="1:31" ht="45.75" customHeight="1" x14ac:dyDescent="0.2">
      <c r="A67" s="82">
        <v>24</v>
      </c>
      <c r="B67" s="46" t="s">
        <v>105</v>
      </c>
      <c r="C67" s="46" t="s">
        <v>157</v>
      </c>
      <c r="D67" s="47" t="s">
        <v>40</v>
      </c>
      <c r="E67" s="47" t="s">
        <v>40</v>
      </c>
      <c r="F67" s="47" t="s">
        <v>40</v>
      </c>
      <c r="G67" s="47" t="s">
        <v>295</v>
      </c>
      <c r="H67" s="47" t="s">
        <v>295</v>
      </c>
      <c r="I67" s="47" t="s">
        <v>40</v>
      </c>
      <c r="J67" s="47" t="s">
        <v>40</v>
      </c>
      <c r="K67" s="47" t="s">
        <v>40</v>
      </c>
      <c r="L67" s="3" t="s">
        <v>295</v>
      </c>
      <c r="M67" s="52">
        <v>12.142857142857142</v>
      </c>
      <c r="N67" s="52">
        <v>12.307692307692308</v>
      </c>
      <c r="O67" s="52">
        <v>8</v>
      </c>
      <c r="P67" s="4">
        <v>10</v>
      </c>
      <c r="Q67" s="52">
        <v>16.8</v>
      </c>
      <c r="R67" s="4">
        <v>4</v>
      </c>
      <c r="S67" s="4">
        <v>0</v>
      </c>
      <c r="T67" s="52">
        <v>6.666666666666667</v>
      </c>
      <c r="U67" s="52">
        <v>8.6666666666666661</v>
      </c>
      <c r="V67" s="4">
        <v>5</v>
      </c>
      <c r="W67" s="54">
        <v>84</v>
      </c>
      <c r="X67" s="54">
        <f t="shared" si="2"/>
        <v>88</v>
      </c>
      <c r="Y67" s="83" t="s">
        <v>295</v>
      </c>
      <c r="Z67" s="93"/>
      <c r="AA67" s="83" t="s">
        <v>295</v>
      </c>
      <c r="AB67" s="145"/>
      <c r="AC67" s="105"/>
      <c r="AD67" s="70"/>
      <c r="AE67" s="57">
        <f t="shared" si="3"/>
        <v>20.307692307692307</v>
      </c>
    </row>
    <row r="68" spans="1:31" ht="86.25" customHeight="1" x14ac:dyDescent="0.2">
      <c r="A68" s="82">
        <v>25</v>
      </c>
      <c r="B68" s="46" t="s">
        <v>112</v>
      </c>
      <c r="C68" s="46" t="s">
        <v>173</v>
      </c>
      <c r="D68" s="47" t="s">
        <v>40</v>
      </c>
      <c r="E68" s="47" t="s">
        <v>40</v>
      </c>
      <c r="F68" s="47" t="s">
        <v>40</v>
      </c>
      <c r="G68" s="47" t="s">
        <v>295</v>
      </c>
      <c r="H68" s="47" t="s">
        <v>295</v>
      </c>
      <c r="I68" s="47" t="s">
        <v>40</v>
      </c>
      <c r="J68" s="47" t="s">
        <v>40</v>
      </c>
      <c r="K68" s="47" t="s">
        <v>40</v>
      </c>
      <c r="L68" s="3" t="s">
        <v>295</v>
      </c>
      <c r="M68" s="52">
        <v>14</v>
      </c>
      <c r="N68" s="52">
        <v>12.391304347826088</v>
      </c>
      <c r="O68" s="52">
        <v>10</v>
      </c>
      <c r="P68" s="4">
        <v>5</v>
      </c>
      <c r="Q68" s="52">
        <v>16.8</v>
      </c>
      <c r="R68" s="4">
        <v>4</v>
      </c>
      <c r="S68" s="4">
        <v>0</v>
      </c>
      <c r="T68" s="52">
        <v>8</v>
      </c>
      <c r="U68" s="52">
        <v>8.6666666666666661</v>
      </c>
      <c r="V68" s="4">
        <v>5</v>
      </c>
      <c r="W68" s="54">
        <v>84</v>
      </c>
      <c r="X68" s="54">
        <f>85+((W68-80)/20)*15</f>
        <v>88</v>
      </c>
      <c r="Y68" s="83" t="s">
        <v>295</v>
      </c>
      <c r="Z68" s="93" t="s">
        <v>318</v>
      </c>
      <c r="AA68" s="83" t="s">
        <v>295</v>
      </c>
      <c r="AB68" s="145"/>
      <c r="AC68" s="105"/>
      <c r="AD68" s="70"/>
      <c r="AE68" s="57"/>
    </row>
    <row r="69" spans="1:31" ht="71.25" customHeight="1" x14ac:dyDescent="0.2">
      <c r="A69" s="82">
        <v>26</v>
      </c>
      <c r="B69" s="46" t="s">
        <v>112</v>
      </c>
      <c r="C69" s="46" t="s">
        <v>174</v>
      </c>
      <c r="D69" s="47" t="s">
        <v>40</v>
      </c>
      <c r="E69" s="47" t="s">
        <v>40</v>
      </c>
      <c r="F69" s="47" t="s">
        <v>40</v>
      </c>
      <c r="G69" s="47" t="s">
        <v>295</v>
      </c>
      <c r="H69" s="47" t="s">
        <v>295</v>
      </c>
      <c r="I69" s="47" t="s">
        <v>40</v>
      </c>
      <c r="J69" s="47" t="s">
        <v>40</v>
      </c>
      <c r="K69" s="47" t="s">
        <v>40</v>
      </c>
      <c r="L69" s="3" t="s">
        <v>295</v>
      </c>
      <c r="M69" s="52">
        <v>13</v>
      </c>
      <c r="N69" s="52">
        <v>12.727272727272727</v>
      </c>
      <c r="O69" s="52">
        <v>7.333333333333333</v>
      </c>
      <c r="P69" s="4">
        <v>5</v>
      </c>
      <c r="Q69" s="52">
        <v>18</v>
      </c>
      <c r="R69" s="4">
        <v>4</v>
      </c>
      <c r="S69" s="4">
        <v>0</v>
      </c>
      <c r="T69" s="52">
        <v>9.3333333333333339</v>
      </c>
      <c r="U69" s="52">
        <v>9.3333333333333339</v>
      </c>
      <c r="V69" s="4">
        <v>5</v>
      </c>
      <c r="W69" s="54">
        <v>84</v>
      </c>
      <c r="X69" s="54">
        <f>85+((W69-80)/20)*15</f>
        <v>88</v>
      </c>
      <c r="Y69" s="83" t="s">
        <v>295</v>
      </c>
      <c r="Z69" s="93" t="s">
        <v>318</v>
      </c>
      <c r="AA69" s="83" t="s">
        <v>295</v>
      </c>
      <c r="AB69" s="145"/>
      <c r="AC69" s="105"/>
      <c r="AD69" s="70"/>
      <c r="AE69" s="57"/>
    </row>
    <row r="70" spans="1:31" ht="69" customHeight="1" x14ac:dyDescent="0.2">
      <c r="A70" s="82">
        <v>27</v>
      </c>
      <c r="B70" s="46" t="s">
        <v>106</v>
      </c>
      <c r="C70" s="46" t="s">
        <v>160</v>
      </c>
      <c r="D70" s="47" t="s">
        <v>40</v>
      </c>
      <c r="E70" s="47" t="s">
        <v>40</v>
      </c>
      <c r="F70" s="47" t="s">
        <v>40</v>
      </c>
      <c r="G70" s="47" t="s">
        <v>295</v>
      </c>
      <c r="H70" s="47" t="s">
        <v>295</v>
      </c>
      <c r="I70" s="47" t="s">
        <v>40</v>
      </c>
      <c r="J70" s="47" t="s">
        <v>40</v>
      </c>
      <c r="K70" s="47" t="s">
        <v>40</v>
      </c>
      <c r="L70" s="3" t="s">
        <v>295</v>
      </c>
      <c r="M70" s="52">
        <v>11.666666666666666</v>
      </c>
      <c r="N70" s="52">
        <v>13.916666666666666</v>
      </c>
      <c r="O70" s="52">
        <v>8.6666666666666661</v>
      </c>
      <c r="P70" s="4">
        <v>10</v>
      </c>
      <c r="Q70" s="52">
        <v>14.4</v>
      </c>
      <c r="R70" s="4">
        <v>4</v>
      </c>
      <c r="S70" s="4">
        <v>0</v>
      </c>
      <c r="T70" s="52">
        <v>8</v>
      </c>
      <c r="U70" s="52">
        <v>7.333333333333333</v>
      </c>
      <c r="V70" s="4">
        <v>5</v>
      </c>
      <c r="W70" s="54">
        <v>83</v>
      </c>
      <c r="X70" s="54">
        <f t="shared" si="2"/>
        <v>87.25</v>
      </c>
      <c r="Y70" s="83" t="s">
        <v>295</v>
      </c>
      <c r="Z70" s="93"/>
      <c r="AA70" s="83" t="s">
        <v>295</v>
      </c>
      <c r="AB70" s="145"/>
      <c r="AC70" s="105"/>
      <c r="AD70" s="70"/>
      <c r="AE70" s="57">
        <f t="shared" ref="AE70:AE76" si="4">N70+O70</f>
        <v>22.583333333333332</v>
      </c>
    </row>
    <row r="71" spans="1:31" ht="89.25" customHeight="1" x14ac:dyDescent="0.2">
      <c r="A71" s="82">
        <v>28</v>
      </c>
      <c r="B71" s="46" t="s">
        <v>107</v>
      </c>
      <c r="C71" s="46" t="s">
        <v>159</v>
      </c>
      <c r="D71" s="47" t="s">
        <v>295</v>
      </c>
      <c r="E71" s="47" t="s">
        <v>295</v>
      </c>
      <c r="F71" s="47" t="s">
        <v>296</v>
      </c>
      <c r="G71" s="47" t="s">
        <v>295</v>
      </c>
      <c r="H71" s="47" t="s">
        <v>295</v>
      </c>
      <c r="I71" s="47" t="s">
        <v>295</v>
      </c>
      <c r="J71" s="47" t="s">
        <v>295</v>
      </c>
      <c r="K71" s="47" t="s">
        <v>295</v>
      </c>
      <c r="L71" s="3" t="s">
        <v>295</v>
      </c>
      <c r="M71" s="52">
        <v>10.357142857142858</v>
      </c>
      <c r="N71" s="52">
        <v>13.157894736842104</v>
      </c>
      <c r="O71" s="52">
        <v>9.3333333333333339</v>
      </c>
      <c r="P71" s="4">
        <v>10</v>
      </c>
      <c r="Q71" s="52">
        <v>13.2</v>
      </c>
      <c r="R71" s="4">
        <v>4</v>
      </c>
      <c r="S71" s="4">
        <v>0</v>
      </c>
      <c r="T71" s="52">
        <v>9.3333333333333339</v>
      </c>
      <c r="U71" s="52">
        <v>8.6666666666666661</v>
      </c>
      <c r="V71" s="4">
        <v>5</v>
      </c>
      <c r="W71" s="54">
        <v>83</v>
      </c>
      <c r="X71" s="54">
        <f t="shared" si="2"/>
        <v>87.25</v>
      </c>
      <c r="Y71" s="83" t="s">
        <v>295</v>
      </c>
      <c r="Z71" s="93"/>
      <c r="AA71" s="83" t="s">
        <v>295</v>
      </c>
      <c r="AB71" s="145"/>
      <c r="AC71" s="105"/>
      <c r="AD71" s="70"/>
      <c r="AE71" s="57">
        <f t="shared" si="4"/>
        <v>22.491228070175438</v>
      </c>
    </row>
    <row r="72" spans="1:31" ht="45.75" customHeight="1" x14ac:dyDescent="0.2">
      <c r="A72" s="82">
        <v>29</v>
      </c>
      <c r="B72" s="46" t="s">
        <v>107</v>
      </c>
      <c r="C72" s="46" t="s">
        <v>162</v>
      </c>
      <c r="D72" s="47" t="s">
        <v>295</v>
      </c>
      <c r="E72" s="47" t="s">
        <v>295</v>
      </c>
      <c r="F72" s="47" t="s">
        <v>296</v>
      </c>
      <c r="G72" s="47" t="s">
        <v>295</v>
      </c>
      <c r="H72" s="47" t="s">
        <v>295</v>
      </c>
      <c r="I72" s="47" t="s">
        <v>295</v>
      </c>
      <c r="J72" s="47" t="s">
        <v>295</v>
      </c>
      <c r="K72" s="47" t="s">
        <v>295</v>
      </c>
      <c r="L72" s="3" t="s">
        <v>295</v>
      </c>
      <c r="M72" s="52">
        <v>8.3333333333333339</v>
      </c>
      <c r="N72" s="52">
        <v>12</v>
      </c>
      <c r="O72" s="52">
        <v>8</v>
      </c>
      <c r="P72" s="4">
        <v>10</v>
      </c>
      <c r="Q72" s="52">
        <v>15.6</v>
      </c>
      <c r="R72" s="4">
        <v>4</v>
      </c>
      <c r="S72" s="4">
        <v>3</v>
      </c>
      <c r="T72" s="52">
        <v>8.6666666666666661</v>
      </c>
      <c r="U72" s="52">
        <v>8</v>
      </c>
      <c r="V72" s="4">
        <v>5</v>
      </c>
      <c r="W72" s="54">
        <v>83</v>
      </c>
      <c r="X72" s="54">
        <f t="shared" si="2"/>
        <v>87.25</v>
      </c>
      <c r="Y72" s="83" t="s">
        <v>295</v>
      </c>
      <c r="Z72" s="93"/>
      <c r="AA72" s="83" t="s">
        <v>295</v>
      </c>
      <c r="AB72" s="145"/>
      <c r="AC72" s="105"/>
      <c r="AD72" s="70"/>
      <c r="AE72" s="57">
        <f t="shared" si="4"/>
        <v>20</v>
      </c>
    </row>
    <row r="73" spans="1:31" ht="65.25" customHeight="1" x14ac:dyDescent="0.2">
      <c r="A73" s="82">
        <v>30</v>
      </c>
      <c r="B73" s="46" t="s">
        <v>107</v>
      </c>
      <c r="C73" s="46" t="s">
        <v>158</v>
      </c>
      <c r="D73" s="47" t="s">
        <v>295</v>
      </c>
      <c r="E73" s="47" t="s">
        <v>295</v>
      </c>
      <c r="F73" s="47" t="s">
        <v>296</v>
      </c>
      <c r="G73" s="47" t="s">
        <v>295</v>
      </c>
      <c r="H73" s="47" t="s">
        <v>295</v>
      </c>
      <c r="I73" s="47" t="s">
        <v>40</v>
      </c>
      <c r="J73" s="47" t="s">
        <v>40</v>
      </c>
      <c r="K73" s="47" t="s">
        <v>40</v>
      </c>
      <c r="L73" s="3" t="s">
        <v>295</v>
      </c>
      <c r="M73" s="52">
        <v>15</v>
      </c>
      <c r="N73" s="52">
        <v>12.142857142857142</v>
      </c>
      <c r="O73" s="52">
        <v>8</v>
      </c>
      <c r="P73" s="4">
        <v>10</v>
      </c>
      <c r="Q73" s="52">
        <v>13.2</v>
      </c>
      <c r="R73" s="4">
        <v>4</v>
      </c>
      <c r="S73" s="4">
        <v>0</v>
      </c>
      <c r="T73" s="52">
        <v>8</v>
      </c>
      <c r="U73" s="52">
        <v>8</v>
      </c>
      <c r="V73" s="4">
        <v>5</v>
      </c>
      <c r="W73" s="54">
        <v>83</v>
      </c>
      <c r="X73" s="54">
        <f t="shared" si="2"/>
        <v>87.25</v>
      </c>
      <c r="Y73" s="83" t="s">
        <v>295</v>
      </c>
      <c r="Z73" s="93"/>
      <c r="AA73" s="83" t="s">
        <v>295</v>
      </c>
      <c r="AB73" s="145"/>
      <c r="AC73" s="105"/>
      <c r="AD73" s="70"/>
      <c r="AE73" s="57">
        <f t="shared" si="4"/>
        <v>20.142857142857142</v>
      </c>
    </row>
    <row r="74" spans="1:31" ht="45.75" customHeight="1" x14ac:dyDescent="0.2">
      <c r="A74" s="82">
        <v>31</v>
      </c>
      <c r="B74" s="46" t="s">
        <v>106</v>
      </c>
      <c r="C74" s="46" t="s">
        <v>161</v>
      </c>
      <c r="D74" s="47" t="s">
        <v>40</v>
      </c>
      <c r="E74" s="47" t="s">
        <v>40</v>
      </c>
      <c r="F74" s="47" t="s">
        <v>295</v>
      </c>
      <c r="G74" s="47" t="s">
        <v>295</v>
      </c>
      <c r="H74" s="47" t="s">
        <v>295</v>
      </c>
      <c r="I74" s="47" t="s">
        <v>40</v>
      </c>
      <c r="J74" s="47" t="s">
        <v>40</v>
      </c>
      <c r="K74" s="47" t="s">
        <v>40</v>
      </c>
      <c r="L74" s="3" t="s">
        <v>295</v>
      </c>
      <c r="M74" s="52">
        <v>12.777777777777779</v>
      </c>
      <c r="N74" s="52">
        <v>12.5</v>
      </c>
      <c r="O74" s="52">
        <v>7.333333333333333</v>
      </c>
      <c r="P74" s="4">
        <v>10</v>
      </c>
      <c r="Q74" s="52">
        <v>13.2</v>
      </c>
      <c r="R74" s="4">
        <v>4</v>
      </c>
      <c r="S74" s="4">
        <v>0</v>
      </c>
      <c r="T74" s="52">
        <v>8.6666666666666661</v>
      </c>
      <c r="U74" s="52">
        <v>9.3333333333333339</v>
      </c>
      <c r="V74" s="4">
        <v>5</v>
      </c>
      <c r="W74" s="54">
        <v>83</v>
      </c>
      <c r="X74" s="54">
        <f t="shared" si="2"/>
        <v>87.25</v>
      </c>
      <c r="Y74" s="83" t="s">
        <v>295</v>
      </c>
      <c r="Z74" s="93"/>
      <c r="AA74" s="83" t="s">
        <v>295</v>
      </c>
      <c r="AB74" s="145"/>
      <c r="AC74" s="105"/>
      <c r="AD74" s="70"/>
      <c r="AE74" s="57">
        <f t="shared" si="4"/>
        <v>19.833333333333332</v>
      </c>
    </row>
    <row r="75" spans="1:31" ht="59.25" customHeight="1" x14ac:dyDescent="0.2">
      <c r="A75" s="82">
        <v>32</v>
      </c>
      <c r="B75" s="46" t="s">
        <v>107</v>
      </c>
      <c r="C75" s="46" t="s">
        <v>165</v>
      </c>
      <c r="D75" s="47" t="s">
        <v>295</v>
      </c>
      <c r="E75" s="47" t="s">
        <v>295</v>
      </c>
      <c r="F75" s="47" t="s">
        <v>296</v>
      </c>
      <c r="G75" s="47" t="s">
        <v>295</v>
      </c>
      <c r="H75" s="47" t="s">
        <v>295</v>
      </c>
      <c r="I75" s="47" t="s">
        <v>295</v>
      </c>
      <c r="J75" s="47" t="s">
        <v>295</v>
      </c>
      <c r="K75" s="47" t="s">
        <v>295</v>
      </c>
      <c r="L75" s="3" t="s">
        <v>295</v>
      </c>
      <c r="M75" s="52">
        <v>12.5</v>
      </c>
      <c r="N75" s="52">
        <v>12.272727272727273</v>
      </c>
      <c r="O75" s="52">
        <v>6.666666666666667</v>
      </c>
      <c r="P75" s="4">
        <v>10</v>
      </c>
      <c r="Q75" s="52">
        <v>12</v>
      </c>
      <c r="R75" s="4">
        <v>4</v>
      </c>
      <c r="S75" s="4">
        <v>3</v>
      </c>
      <c r="T75" s="52">
        <v>8</v>
      </c>
      <c r="U75" s="52">
        <v>8.6666666666666661</v>
      </c>
      <c r="V75" s="4">
        <v>5</v>
      </c>
      <c r="W75" s="54">
        <v>82</v>
      </c>
      <c r="X75" s="54">
        <f t="shared" si="2"/>
        <v>86.5</v>
      </c>
      <c r="Y75" s="83" t="s">
        <v>295</v>
      </c>
      <c r="Z75" s="93"/>
      <c r="AA75" s="83" t="s">
        <v>295</v>
      </c>
      <c r="AB75" s="145"/>
      <c r="AC75" s="105"/>
      <c r="AD75" s="70"/>
      <c r="AE75" s="57">
        <f t="shared" si="4"/>
        <v>18.939393939393941</v>
      </c>
    </row>
    <row r="76" spans="1:31" ht="72.75" customHeight="1" x14ac:dyDescent="0.2">
      <c r="A76" s="82">
        <v>33</v>
      </c>
      <c r="B76" s="46" t="s">
        <v>108</v>
      </c>
      <c r="C76" s="46" t="s">
        <v>163</v>
      </c>
      <c r="D76" s="47" t="s">
        <v>40</v>
      </c>
      <c r="E76" s="47" t="s">
        <v>40</v>
      </c>
      <c r="F76" s="47" t="s">
        <v>40</v>
      </c>
      <c r="G76" s="47" t="s">
        <v>295</v>
      </c>
      <c r="H76" s="47" t="s">
        <v>295</v>
      </c>
      <c r="I76" s="47" t="s">
        <v>40</v>
      </c>
      <c r="J76" s="47" t="s">
        <v>40</v>
      </c>
      <c r="K76" s="47" t="s">
        <v>40</v>
      </c>
      <c r="L76" s="3" t="s">
        <v>295</v>
      </c>
      <c r="M76" s="52">
        <v>15</v>
      </c>
      <c r="N76" s="52">
        <v>11.666666666666666</v>
      </c>
      <c r="O76" s="52">
        <v>7.333333333333333</v>
      </c>
      <c r="P76" s="4">
        <v>10</v>
      </c>
      <c r="Q76" s="52">
        <v>12</v>
      </c>
      <c r="R76" s="4">
        <v>4</v>
      </c>
      <c r="S76" s="4">
        <v>0</v>
      </c>
      <c r="T76" s="52">
        <v>8</v>
      </c>
      <c r="U76" s="52">
        <v>9.3333333333333339</v>
      </c>
      <c r="V76" s="4">
        <v>5</v>
      </c>
      <c r="W76" s="54">
        <v>82</v>
      </c>
      <c r="X76" s="54">
        <f t="shared" si="2"/>
        <v>86.5</v>
      </c>
      <c r="Y76" s="83" t="s">
        <v>295</v>
      </c>
      <c r="Z76" s="93"/>
      <c r="AA76" s="83" t="s">
        <v>295</v>
      </c>
      <c r="AB76" s="145"/>
      <c r="AC76" s="105"/>
      <c r="AD76" s="70"/>
      <c r="AE76" s="57">
        <f t="shared" si="4"/>
        <v>19</v>
      </c>
    </row>
    <row r="77" spans="1:31" ht="72.75" customHeight="1" x14ac:dyDescent="0.2">
      <c r="A77" s="82">
        <v>34</v>
      </c>
      <c r="B77" s="46" t="s">
        <v>107</v>
      </c>
      <c r="C77" s="46" t="s">
        <v>179</v>
      </c>
      <c r="D77" s="47" t="s">
        <v>295</v>
      </c>
      <c r="E77" s="47" t="s">
        <v>295</v>
      </c>
      <c r="F77" s="47" t="s">
        <v>296</v>
      </c>
      <c r="G77" s="47" t="s">
        <v>295</v>
      </c>
      <c r="H77" s="47" t="s">
        <v>295</v>
      </c>
      <c r="I77" s="47" t="s">
        <v>40</v>
      </c>
      <c r="J77" s="47" t="s">
        <v>40</v>
      </c>
      <c r="K77" s="47" t="s">
        <v>40</v>
      </c>
      <c r="L77" s="3" t="s">
        <v>295</v>
      </c>
      <c r="M77" s="52">
        <v>10</v>
      </c>
      <c r="N77" s="52">
        <v>12.857142857142858</v>
      </c>
      <c r="O77" s="52">
        <v>7.333333333333333</v>
      </c>
      <c r="P77" s="4">
        <v>10</v>
      </c>
      <c r="Q77" s="52">
        <v>18</v>
      </c>
      <c r="R77" s="4">
        <v>4</v>
      </c>
      <c r="S77" s="4">
        <v>3</v>
      </c>
      <c r="T77" s="52">
        <v>8</v>
      </c>
      <c r="U77" s="52">
        <v>8.6666666666666661</v>
      </c>
      <c r="V77" s="4">
        <v>0</v>
      </c>
      <c r="W77" s="54">
        <v>82</v>
      </c>
      <c r="X77" s="54">
        <f>80+((W77-70)/10)*5</f>
        <v>86</v>
      </c>
      <c r="Y77" s="83" t="s">
        <v>16</v>
      </c>
      <c r="Z77" s="93" t="s">
        <v>317</v>
      </c>
      <c r="AA77" s="83" t="s">
        <v>295</v>
      </c>
      <c r="AB77" s="145"/>
      <c r="AC77" s="105"/>
      <c r="AD77" s="70"/>
      <c r="AE77" s="57"/>
    </row>
    <row r="78" spans="1:31" ht="72.75" customHeight="1" x14ac:dyDescent="0.2">
      <c r="A78" s="82">
        <v>35</v>
      </c>
      <c r="B78" s="46" t="s">
        <v>108</v>
      </c>
      <c r="C78" s="46" t="s">
        <v>166</v>
      </c>
      <c r="D78" s="47" t="s">
        <v>40</v>
      </c>
      <c r="E78" s="47" t="s">
        <v>40</v>
      </c>
      <c r="F78" s="47" t="s">
        <v>40</v>
      </c>
      <c r="G78" s="47" t="s">
        <v>295</v>
      </c>
      <c r="H78" s="47" t="s">
        <v>295</v>
      </c>
      <c r="I78" s="47" t="s">
        <v>40</v>
      </c>
      <c r="J78" s="47" t="s">
        <v>40</v>
      </c>
      <c r="K78" s="47" t="s">
        <v>40</v>
      </c>
      <c r="L78" s="3" t="s">
        <v>295</v>
      </c>
      <c r="M78" s="52">
        <v>10.833333333333334</v>
      </c>
      <c r="N78" s="52">
        <v>13.75</v>
      </c>
      <c r="O78" s="52">
        <v>8</v>
      </c>
      <c r="P78" s="4">
        <v>10</v>
      </c>
      <c r="Q78" s="52">
        <v>14.4</v>
      </c>
      <c r="R78" s="4">
        <v>4</v>
      </c>
      <c r="S78" s="4">
        <v>0</v>
      </c>
      <c r="T78" s="52">
        <v>7.333333333333333</v>
      </c>
      <c r="U78" s="52">
        <v>8</v>
      </c>
      <c r="V78" s="4">
        <v>5</v>
      </c>
      <c r="W78" s="54">
        <v>81</v>
      </c>
      <c r="X78" s="54">
        <f t="shared" si="2"/>
        <v>85.75</v>
      </c>
      <c r="Y78" s="83" t="s">
        <v>295</v>
      </c>
      <c r="Z78" s="93"/>
      <c r="AA78" s="83" t="s">
        <v>295</v>
      </c>
      <c r="AB78" s="145"/>
      <c r="AC78" s="105"/>
      <c r="AD78" s="70"/>
      <c r="AE78" s="57">
        <f>N78+O78</f>
        <v>21.75</v>
      </c>
    </row>
    <row r="79" spans="1:31" ht="72.75" customHeight="1" x14ac:dyDescent="0.2">
      <c r="A79" s="82">
        <v>36</v>
      </c>
      <c r="B79" s="46" t="s">
        <v>111</v>
      </c>
      <c r="C79" s="46" t="s">
        <v>169</v>
      </c>
      <c r="D79" s="47" t="s">
        <v>40</v>
      </c>
      <c r="E79" s="47" t="s">
        <v>40</v>
      </c>
      <c r="F79" s="47" t="s">
        <v>40</v>
      </c>
      <c r="G79" s="47" t="s">
        <v>295</v>
      </c>
      <c r="H79" s="47" t="s">
        <v>295</v>
      </c>
      <c r="I79" s="47" t="s">
        <v>40</v>
      </c>
      <c r="J79" s="47" t="s">
        <v>40</v>
      </c>
      <c r="K79" s="47" t="s">
        <v>40</v>
      </c>
      <c r="L79" s="3" t="s">
        <v>295</v>
      </c>
      <c r="M79" s="52">
        <v>10.454545454545455</v>
      </c>
      <c r="N79" s="52">
        <v>15</v>
      </c>
      <c r="O79" s="52">
        <v>6.666666666666667</v>
      </c>
      <c r="P79" s="4">
        <v>10</v>
      </c>
      <c r="Q79" s="52">
        <v>14.4</v>
      </c>
      <c r="R79" s="4">
        <v>4</v>
      </c>
      <c r="S79" s="4">
        <v>0</v>
      </c>
      <c r="T79" s="52">
        <v>6.666666666666667</v>
      </c>
      <c r="U79" s="52">
        <v>8.6666666666666661</v>
      </c>
      <c r="V79" s="4">
        <v>5</v>
      </c>
      <c r="W79" s="54">
        <v>81</v>
      </c>
      <c r="X79" s="54">
        <f t="shared" si="2"/>
        <v>85.75</v>
      </c>
      <c r="Y79" s="83" t="s">
        <v>295</v>
      </c>
      <c r="Z79" s="93"/>
      <c r="AA79" s="83" t="s">
        <v>295</v>
      </c>
      <c r="AB79" s="145"/>
      <c r="AC79" s="105"/>
      <c r="AD79" s="70"/>
      <c r="AE79" s="57">
        <f>N79+O79</f>
        <v>21.666666666666668</v>
      </c>
    </row>
    <row r="80" spans="1:31" ht="72" customHeight="1" x14ac:dyDescent="0.2">
      <c r="A80" s="82">
        <v>37</v>
      </c>
      <c r="B80" s="46" t="s">
        <v>107</v>
      </c>
      <c r="C80" s="46" t="s">
        <v>167</v>
      </c>
      <c r="D80" s="47" t="s">
        <v>295</v>
      </c>
      <c r="E80" s="47" t="s">
        <v>295</v>
      </c>
      <c r="F80" s="47" t="s">
        <v>296</v>
      </c>
      <c r="G80" s="47" t="s">
        <v>295</v>
      </c>
      <c r="H80" s="47" t="s">
        <v>295</v>
      </c>
      <c r="I80" s="47" t="s">
        <v>40</v>
      </c>
      <c r="J80" s="47" t="s">
        <v>40</v>
      </c>
      <c r="K80" s="47" t="s">
        <v>40</v>
      </c>
      <c r="L80" s="3" t="s">
        <v>295</v>
      </c>
      <c r="M80" s="52">
        <v>9.5833333333333339</v>
      </c>
      <c r="N80" s="52">
        <v>12.5</v>
      </c>
      <c r="O80" s="52">
        <v>7.333333333333333</v>
      </c>
      <c r="P80" s="4">
        <v>10</v>
      </c>
      <c r="Q80" s="52">
        <v>14.4</v>
      </c>
      <c r="R80" s="4">
        <v>4</v>
      </c>
      <c r="S80" s="4">
        <v>3</v>
      </c>
      <c r="T80" s="52">
        <v>8</v>
      </c>
      <c r="U80" s="52">
        <v>7.333333333333333</v>
      </c>
      <c r="V80" s="4">
        <v>5</v>
      </c>
      <c r="W80" s="54">
        <v>81</v>
      </c>
      <c r="X80" s="54">
        <f t="shared" si="2"/>
        <v>85.75</v>
      </c>
      <c r="Y80" s="83" t="s">
        <v>295</v>
      </c>
      <c r="Z80" s="93"/>
      <c r="AA80" s="83" t="s">
        <v>295</v>
      </c>
      <c r="AB80" s="145"/>
      <c r="AC80" s="105"/>
      <c r="AD80" s="70"/>
      <c r="AE80" s="57">
        <f>N80+O80</f>
        <v>19.833333333333332</v>
      </c>
    </row>
    <row r="81" spans="1:31" ht="54.75" customHeight="1" x14ac:dyDescent="0.2">
      <c r="A81" s="82">
        <v>38</v>
      </c>
      <c r="B81" s="46" t="s">
        <v>106</v>
      </c>
      <c r="C81" s="46" t="s">
        <v>168</v>
      </c>
      <c r="D81" s="47" t="s">
        <v>40</v>
      </c>
      <c r="E81" s="47" t="s">
        <v>40</v>
      </c>
      <c r="F81" s="47" t="s">
        <v>40</v>
      </c>
      <c r="G81" s="47" t="s">
        <v>295</v>
      </c>
      <c r="H81" s="47" t="s">
        <v>295</v>
      </c>
      <c r="I81" s="47" t="s">
        <v>40</v>
      </c>
      <c r="J81" s="47" t="s">
        <v>40</v>
      </c>
      <c r="K81" s="47" t="s">
        <v>40</v>
      </c>
      <c r="L81" s="3" t="s">
        <v>295</v>
      </c>
      <c r="M81" s="52">
        <v>15</v>
      </c>
      <c r="N81" s="52">
        <v>13</v>
      </c>
      <c r="O81" s="52">
        <v>6</v>
      </c>
      <c r="P81" s="4">
        <v>10</v>
      </c>
      <c r="Q81" s="52">
        <v>13.2</v>
      </c>
      <c r="R81" s="4">
        <v>4</v>
      </c>
      <c r="S81" s="4">
        <v>0</v>
      </c>
      <c r="T81" s="52">
        <v>6</v>
      </c>
      <c r="U81" s="52">
        <v>8.6666666666666661</v>
      </c>
      <c r="V81" s="4">
        <v>5</v>
      </c>
      <c r="W81" s="54">
        <v>81</v>
      </c>
      <c r="X81" s="54">
        <f t="shared" si="2"/>
        <v>85.75</v>
      </c>
      <c r="Y81" s="83" t="s">
        <v>295</v>
      </c>
      <c r="Z81" s="93"/>
      <c r="AA81" s="83" t="s">
        <v>295</v>
      </c>
      <c r="AB81" s="145"/>
      <c r="AC81" s="105"/>
      <c r="AD81" s="70"/>
      <c r="AE81" s="57">
        <f>N81+O81</f>
        <v>19</v>
      </c>
    </row>
    <row r="82" spans="1:31" ht="87" customHeight="1" x14ac:dyDescent="0.2">
      <c r="A82" s="82">
        <v>39</v>
      </c>
      <c r="B82" s="46" t="s">
        <v>112</v>
      </c>
      <c r="C82" s="46" t="s">
        <v>187</v>
      </c>
      <c r="D82" s="47" t="s">
        <v>40</v>
      </c>
      <c r="E82" s="47" t="s">
        <v>40</v>
      </c>
      <c r="F82" s="47" t="s">
        <v>40</v>
      </c>
      <c r="G82" s="47" t="s">
        <v>295</v>
      </c>
      <c r="H82" s="47" t="s">
        <v>295</v>
      </c>
      <c r="I82" s="47" t="s">
        <v>40</v>
      </c>
      <c r="J82" s="47" t="s">
        <v>40</v>
      </c>
      <c r="K82" s="47" t="s">
        <v>40</v>
      </c>
      <c r="L82" s="3" t="s">
        <v>295</v>
      </c>
      <c r="M82" s="52">
        <v>13.636363636363637</v>
      </c>
      <c r="N82" s="52">
        <v>13.529411764705882</v>
      </c>
      <c r="O82" s="52">
        <v>10</v>
      </c>
      <c r="P82" s="4">
        <v>5</v>
      </c>
      <c r="Q82" s="52">
        <v>16.8</v>
      </c>
      <c r="R82" s="4">
        <v>4</v>
      </c>
      <c r="S82" s="4">
        <v>0</v>
      </c>
      <c r="T82" s="52">
        <v>6</v>
      </c>
      <c r="U82" s="52">
        <v>7.333333333333333</v>
      </c>
      <c r="V82" s="4">
        <v>5</v>
      </c>
      <c r="W82" s="54">
        <v>81</v>
      </c>
      <c r="X82" s="54">
        <f>80+((W82-70)/10)*5</f>
        <v>85.5</v>
      </c>
      <c r="Y82" s="83" t="s">
        <v>16</v>
      </c>
      <c r="Z82" s="93" t="s">
        <v>318</v>
      </c>
      <c r="AA82" s="83" t="s">
        <v>295</v>
      </c>
      <c r="AB82" s="145"/>
      <c r="AC82" s="105"/>
      <c r="AD82" s="70"/>
      <c r="AE82" s="57"/>
    </row>
    <row r="83" spans="1:31" ht="54.75" customHeight="1" x14ac:dyDescent="0.2">
      <c r="A83" s="82">
        <v>40</v>
      </c>
      <c r="B83" s="46" t="s">
        <v>105</v>
      </c>
      <c r="C83" s="46" t="s">
        <v>172</v>
      </c>
      <c r="D83" s="47" t="s">
        <v>40</v>
      </c>
      <c r="E83" s="47" t="s">
        <v>40</v>
      </c>
      <c r="F83" s="47" t="s">
        <v>40</v>
      </c>
      <c r="G83" s="47" t="s">
        <v>295</v>
      </c>
      <c r="H83" s="47" t="s">
        <v>295</v>
      </c>
      <c r="I83" s="47" t="s">
        <v>40</v>
      </c>
      <c r="J83" s="47" t="s">
        <v>40</v>
      </c>
      <c r="K83" s="47" t="s">
        <v>40</v>
      </c>
      <c r="L83" s="3" t="s">
        <v>295</v>
      </c>
      <c r="M83" s="52">
        <v>8.5</v>
      </c>
      <c r="N83" s="52">
        <v>14.444444444444445</v>
      </c>
      <c r="O83" s="52">
        <v>8.6666666666666661</v>
      </c>
      <c r="P83" s="4">
        <v>10</v>
      </c>
      <c r="Q83" s="52">
        <v>12</v>
      </c>
      <c r="R83" s="4">
        <v>4</v>
      </c>
      <c r="S83" s="4">
        <v>0</v>
      </c>
      <c r="T83" s="52">
        <v>8.6666666666666661</v>
      </c>
      <c r="U83" s="52">
        <v>8.6666666666666661</v>
      </c>
      <c r="V83" s="4">
        <v>5</v>
      </c>
      <c r="W83" s="54">
        <v>80</v>
      </c>
      <c r="X83" s="54">
        <f t="shared" si="2"/>
        <v>85</v>
      </c>
      <c r="Y83" s="83" t="s">
        <v>295</v>
      </c>
      <c r="Z83" s="93"/>
      <c r="AA83" s="83" t="s">
        <v>295</v>
      </c>
      <c r="AB83" s="145"/>
      <c r="AC83" s="105"/>
      <c r="AD83" s="70"/>
      <c r="AE83" s="57">
        <f>N83+O83</f>
        <v>23.111111111111111</v>
      </c>
    </row>
    <row r="84" spans="1:31" ht="45.75" customHeight="1" x14ac:dyDescent="0.2">
      <c r="A84" s="82">
        <v>41</v>
      </c>
      <c r="B84" s="46" t="s">
        <v>107</v>
      </c>
      <c r="C84" s="46" t="s">
        <v>171</v>
      </c>
      <c r="D84" s="47" t="s">
        <v>295</v>
      </c>
      <c r="E84" s="47" t="s">
        <v>295</v>
      </c>
      <c r="F84" s="47" t="s">
        <v>296</v>
      </c>
      <c r="G84" s="47" t="s">
        <v>295</v>
      </c>
      <c r="H84" s="47" t="s">
        <v>295</v>
      </c>
      <c r="I84" s="47" t="s">
        <v>295</v>
      </c>
      <c r="J84" s="47" t="s">
        <v>295</v>
      </c>
      <c r="K84" s="47" t="s">
        <v>295</v>
      </c>
      <c r="L84" s="3" t="s">
        <v>295</v>
      </c>
      <c r="M84" s="52">
        <v>7.5</v>
      </c>
      <c r="N84" s="52">
        <v>13.333333333333334</v>
      </c>
      <c r="O84" s="52">
        <v>6.666666666666667</v>
      </c>
      <c r="P84" s="4">
        <v>10</v>
      </c>
      <c r="Q84" s="52">
        <v>13.2</v>
      </c>
      <c r="R84" s="4">
        <v>4</v>
      </c>
      <c r="S84" s="4">
        <v>3</v>
      </c>
      <c r="T84" s="52">
        <v>8</v>
      </c>
      <c r="U84" s="52">
        <v>9.3333333333333339</v>
      </c>
      <c r="V84" s="4">
        <v>5</v>
      </c>
      <c r="W84" s="54">
        <v>80</v>
      </c>
      <c r="X84" s="54">
        <f t="shared" si="2"/>
        <v>85</v>
      </c>
      <c r="Y84" s="83" t="s">
        <v>295</v>
      </c>
      <c r="Z84" s="93"/>
      <c r="AA84" s="83" t="s">
        <v>295</v>
      </c>
      <c r="AB84" s="145"/>
      <c r="AC84" s="105"/>
      <c r="AD84" s="70"/>
      <c r="AE84" s="57">
        <f>N84+O84</f>
        <v>20</v>
      </c>
    </row>
    <row r="85" spans="1:31" ht="63" customHeight="1" x14ac:dyDescent="0.2">
      <c r="A85" s="82">
        <v>42</v>
      </c>
      <c r="B85" s="46" t="s">
        <v>107</v>
      </c>
      <c r="C85" s="46" t="s">
        <v>170</v>
      </c>
      <c r="D85" s="47" t="s">
        <v>295</v>
      </c>
      <c r="E85" s="47" t="s">
        <v>295</v>
      </c>
      <c r="F85" s="47" t="s">
        <v>296</v>
      </c>
      <c r="G85" s="47" t="s">
        <v>295</v>
      </c>
      <c r="H85" s="47" t="s">
        <v>295</v>
      </c>
      <c r="I85" s="47" t="s">
        <v>295</v>
      </c>
      <c r="J85" s="47" t="s">
        <v>295</v>
      </c>
      <c r="K85" s="47" t="s">
        <v>295</v>
      </c>
      <c r="L85" s="3" t="s">
        <v>295</v>
      </c>
      <c r="M85" s="52">
        <v>15</v>
      </c>
      <c r="N85" s="52">
        <v>12.5</v>
      </c>
      <c r="O85" s="52">
        <v>6</v>
      </c>
      <c r="P85" s="4">
        <v>10</v>
      </c>
      <c r="Q85" s="52">
        <v>10.8</v>
      </c>
      <c r="R85" s="4">
        <v>4</v>
      </c>
      <c r="S85" s="4">
        <v>3</v>
      </c>
      <c r="T85" s="52">
        <v>6</v>
      </c>
      <c r="U85" s="52">
        <v>8</v>
      </c>
      <c r="V85" s="4">
        <v>5</v>
      </c>
      <c r="W85" s="54">
        <v>80</v>
      </c>
      <c r="X85" s="54">
        <f t="shared" si="2"/>
        <v>85</v>
      </c>
      <c r="Y85" s="83" t="s">
        <v>295</v>
      </c>
      <c r="Z85" s="93"/>
      <c r="AA85" s="83" t="s">
        <v>295</v>
      </c>
      <c r="AB85" s="145"/>
      <c r="AC85" s="105"/>
      <c r="AD85" s="70"/>
      <c r="AE85" s="57">
        <f>N85+O85</f>
        <v>18.5</v>
      </c>
    </row>
    <row r="86" spans="1:31" ht="45.75" customHeight="1" x14ac:dyDescent="0.2">
      <c r="A86" s="82">
        <v>43</v>
      </c>
      <c r="B86" s="46" t="s">
        <v>107</v>
      </c>
      <c r="C86" s="46" t="s">
        <v>189</v>
      </c>
      <c r="D86" s="47" t="s">
        <v>295</v>
      </c>
      <c r="E86" s="47" t="s">
        <v>295</v>
      </c>
      <c r="F86" s="47" t="s">
        <v>296</v>
      </c>
      <c r="G86" s="47" t="s">
        <v>295</v>
      </c>
      <c r="H86" s="47" t="s">
        <v>295</v>
      </c>
      <c r="I86" s="47" t="s">
        <v>295</v>
      </c>
      <c r="J86" s="47" t="s">
        <v>295</v>
      </c>
      <c r="K86" s="47" t="s">
        <v>295</v>
      </c>
      <c r="L86" s="3" t="s">
        <v>295</v>
      </c>
      <c r="M86" s="52">
        <v>7.5</v>
      </c>
      <c r="N86" s="52">
        <v>13.75</v>
      </c>
      <c r="O86" s="52">
        <v>9.3333333333333339</v>
      </c>
      <c r="P86" s="4">
        <v>10</v>
      </c>
      <c r="Q86" s="52">
        <v>12</v>
      </c>
      <c r="R86" s="4">
        <v>4</v>
      </c>
      <c r="S86" s="4">
        <v>3</v>
      </c>
      <c r="T86" s="52">
        <v>8</v>
      </c>
      <c r="U86" s="52">
        <v>7.333333333333333</v>
      </c>
      <c r="V86" s="4">
        <v>5</v>
      </c>
      <c r="W86" s="54">
        <v>80</v>
      </c>
      <c r="X86" s="54">
        <f>80+((W86-70)/10)*5</f>
        <v>85</v>
      </c>
      <c r="Y86" s="83" t="s">
        <v>16</v>
      </c>
      <c r="Z86" s="93" t="s">
        <v>317</v>
      </c>
      <c r="AA86" s="83" t="s">
        <v>295</v>
      </c>
      <c r="AB86" s="145"/>
      <c r="AC86" s="105"/>
      <c r="AD86" s="70"/>
      <c r="AE86" s="57"/>
    </row>
    <row r="87" spans="1:31" ht="45.75" customHeight="1" x14ac:dyDescent="0.2">
      <c r="A87" s="82">
        <v>44</v>
      </c>
      <c r="B87" s="46" t="s">
        <v>107</v>
      </c>
      <c r="C87" s="46" t="s">
        <v>177</v>
      </c>
      <c r="D87" s="47" t="s">
        <v>295</v>
      </c>
      <c r="E87" s="47" t="s">
        <v>295</v>
      </c>
      <c r="F87" s="47" t="s">
        <v>296</v>
      </c>
      <c r="G87" s="47" t="s">
        <v>295</v>
      </c>
      <c r="H87" s="47" t="s">
        <v>295</v>
      </c>
      <c r="I87" s="47" t="s">
        <v>295</v>
      </c>
      <c r="J87" s="47" t="s">
        <v>295</v>
      </c>
      <c r="K87" s="47" t="s">
        <v>295</v>
      </c>
      <c r="L87" s="3" t="s">
        <v>295</v>
      </c>
      <c r="M87" s="52">
        <v>10</v>
      </c>
      <c r="N87" s="52">
        <v>13.333333333333334</v>
      </c>
      <c r="O87" s="52">
        <v>8.6666666666666661</v>
      </c>
      <c r="P87" s="4">
        <v>10</v>
      </c>
      <c r="Q87" s="52">
        <v>16.8</v>
      </c>
      <c r="R87" s="4">
        <v>4</v>
      </c>
      <c r="S87" s="4">
        <v>3</v>
      </c>
      <c r="T87" s="52">
        <v>5.333333333333333</v>
      </c>
      <c r="U87" s="52">
        <v>8</v>
      </c>
      <c r="V87" s="4">
        <v>0</v>
      </c>
      <c r="W87" s="54">
        <v>79</v>
      </c>
      <c r="X87" s="54">
        <f t="shared" si="2"/>
        <v>84.25</v>
      </c>
      <c r="Y87" s="83" t="s">
        <v>16</v>
      </c>
      <c r="Z87" s="93"/>
      <c r="AA87" s="83" t="s">
        <v>295</v>
      </c>
      <c r="AB87" s="145"/>
      <c r="AC87" s="105"/>
      <c r="AD87" s="70"/>
      <c r="AE87" s="57">
        <f t="shared" ref="AE87:AE118" si="5">N87+O87</f>
        <v>22</v>
      </c>
    </row>
    <row r="88" spans="1:31" ht="63.75" x14ac:dyDescent="0.2">
      <c r="A88" s="82">
        <v>45</v>
      </c>
      <c r="B88" s="46" t="s">
        <v>107</v>
      </c>
      <c r="C88" s="46" t="s">
        <v>178</v>
      </c>
      <c r="D88" s="47" t="s">
        <v>295</v>
      </c>
      <c r="E88" s="47" t="s">
        <v>295</v>
      </c>
      <c r="F88" s="47" t="s">
        <v>296</v>
      </c>
      <c r="G88" s="47" t="s">
        <v>295</v>
      </c>
      <c r="H88" s="47" t="s">
        <v>295</v>
      </c>
      <c r="I88" s="47" t="s">
        <v>295</v>
      </c>
      <c r="J88" s="47" t="s">
        <v>295</v>
      </c>
      <c r="K88" s="47" t="s">
        <v>295</v>
      </c>
      <c r="L88" s="3" t="s">
        <v>295</v>
      </c>
      <c r="M88" s="52">
        <v>15</v>
      </c>
      <c r="N88" s="52">
        <v>15</v>
      </c>
      <c r="O88" s="52">
        <v>6.666666666666667</v>
      </c>
      <c r="P88" s="4">
        <v>10</v>
      </c>
      <c r="Q88" s="52">
        <v>13.2</v>
      </c>
      <c r="R88" s="4">
        <v>4</v>
      </c>
      <c r="S88" s="4">
        <v>0</v>
      </c>
      <c r="T88" s="52">
        <v>4.666666666666667</v>
      </c>
      <c r="U88" s="52">
        <v>5.333333333333333</v>
      </c>
      <c r="V88" s="4">
        <v>5</v>
      </c>
      <c r="W88" s="54">
        <v>79</v>
      </c>
      <c r="X88" s="54">
        <f t="shared" si="2"/>
        <v>84.25</v>
      </c>
      <c r="Y88" s="83" t="s">
        <v>16</v>
      </c>
      <c r="Z88" s="93"/>
      <c r="AA88" s="83" t="s">
        <v>295</v>
      </c>
      <c r="AB88" s="145"/>
      <c r="AC88" s="105"/>
      <c r="AD88" s="70"/>
      <c r="AE88" s="57">
        <f t="shared" si="5"/>
        <v>21.666666666666668</v>
      </c>
    </row>
    <row r="89" spans="1:31" ht="32.25" customHeight="1" x14ac:dyDescent="0.2">
      <c r="A89" s="82">
        <v>46</v>
      </c>
      <c r="B89" s="46" t="s">
        <v>106</v>
      </c>
      <c r="C89" s="46" t="s">
        <v>180</v>
      </c>
      <c r="D89" s="47" t="s">
        <v>40</v>
      </c>
      <c r="E89" s="47" t="s">
        <v>40</v>
      </c>
      <c r="F89" s="47" t="s">
        <v>40</v>
      </c>
      <c r="G89" s="47" t="s">
        <v>295</v>
      </c>
      <c r="H89" s="47" t="s">
        <v>295</v>
      </c>
      <c r="I89" s="47" t="s">
        <v>40</v>
      </c>
      <c r="J89" s="47" t="s">
        <v>40</v>
      </c>
      <c r="K89" s="47" t="s">
        <v>40</v>
      </c>
      <c r="L89" s="3" t="s">
        <v>295</v>
      </c>
      <c r="M89" s="52">
        <v>11.666666666666666</v>
      </c>
      <c r="N89" s="52">
        <v>14.444444444444445</v>
      </c>
      <c r="O89" s="52">
        <v>8</v>
      </c>
      <c r="P89" s="4">
        <v>10</v>
      </c>
      <c r="Q89" s="52">
        <v>9.6</v>
      </c>
      <c r="R89" s="4">
        <v>4</v>
      </c>
      <c r="S89" s="4">
        <v>0</v>
      </c>
      <c r="T89" s="52">
        <v>7.333333333333333</v>
      </c>
      <c r="U89" s="52">
        <v>8.6666666666666661</v>
      </c>
      <c r="V89" s="4">
        <v>5</v>
      </c>
      <c r="W89" s="54">
        <v>79</v>
      </c>
      <c r="X89" s="54">
        <f t="shared" si="2"/>
        <v>84.25</v>
      </c>
      <c r="Y89" s="83" t="s">
        <v>16</v>
      </c>
      <c r="Z89" s="93"/>
      <c r="AA89" s="83" t="s">
        <v>295</v>
      </c>
      <c r="AB89" s="145"/>
      <c r="AC89" s="105"/>
      <c r="AD89" s="70"/>
      <c r="AE89" s="57">
        <f t="shared" si="5"/>
        <v>22.444444444444443</v>
      </c>
    </row>
    <row r="90" spans="1:31" ht="38.25" x14ac:dyDescent="0.2">
      <c r="A90" s="82">
        <v>47</v>
      </c>
      <c r="B90" s="46" t="s">
        <v>107</v>
      </c>
      <c r="C90" s="46" t="s">
        <v>175</v>
      </c>
      <c r="D90" s="47" t="s">
        <v>295</v>
      </c>
      <c r="E90" s="47" t="s">
        <v>295</v>
      </c>
      <c r="F90" s="47" t="s">
        <v>296</v>
      </c>
      <c r="G90" s="47" t="s">
        <v>295</v>
      </c>
      <c r="H90" s="47" t="s">
        <v>295</v>
      </c>
      <c r="I90" s="47" t="s">
        <v>40</v>
      </c>
      <c r="J90" s="47" t="s">
        <v>40</v>
      </c>
      <c r="K90" s="47" t="s">
        <v>40</v>
      </c>
      <c r="L90" s="3" t="s">
        <v>295</v>
      </c>
      <c r="M90" s="52">
        <v>11.111111111111111</v>
      </c>
      <c r="N90" s="52">
        <v>12.666666666666666</v>
      </c>
      <c r="O90" s="52">
        <v>8</v>
      </c>
      <c r="P90" s="4">
        <v>10</v>
      </c>
      <c r="Q90" s="52">
        <v>13.2</v>
      </c>
      <c r="R90" s="4">
        <v>4</v>
      </c>
      <c r="S90" s="4">
        <v>0</v>
      </c>
      <c r="T90" s="52">
        <v>8</v>
      </c>
      <c r="U90" s="52">
        <v>7.333333333333333</v>
      </c>
      <c r="V90" s="4">
        <v>5</v>
      </c>
      <c r="W90" s="54">
        <v>79</v>
      </c>
      <c r="X90" s="54">
        <f>80+((W90-70)/10)*5</f>
        <v>84.5</v>
      </c>
      <c r="Y90" s="83" t="s">
        <v>16</v>
      </c>
      <c r="Z90" s="93"/>
      <c r="AA90" s="83" t="s">
        <v>295</v>
      </c>
      <c r="AB90" s="145"/>
      <c r="AC90" s="105"/>
      <c r="AD90" s="70"/>
      <c r="AE90" s="57">
        <f t="shared" si="5"/>
        <v>20.666666666666664</v>
      </c>
    </row>
    <row r="91" spans="1:31" ht="51" x14ac:dyDescent="0.2">
      <c r="A91" s="82">
        <v>48</v>
      </c>
      <c r="B91" s="46" t="s">
        <v>113</v>
      </c>
      <c r="C91" s="46" t="s">
        <v>176</v>
      </c>
      <c r="D91" s="47" t="s">
        <v>40</v>
      </c>
      <c r="E91" s="47" t="s">
        <v>297</v>
      </c>
      <c r="F91" s="47" t="s">
        <v>297</v>
      </c>
      <c r="G91" s="47" t="s">
        <v>295</v>
      </c>
      <c r="H91" s="47" t="s">
        <v>295</v>
      </c>
      <c r="I91" s="47" t="s">
        <v>40</v>
      </c>
      <c r="J91" s="47" t="s">
        <v>40</v>
      </c>
      <c r="K91" s="47" t="s">
        <v>40</v>
      </c>
      <c r="L91" s="3" t="s">
        <v>295</v>
      </c>
      <c r="M91" s="52">
        <v>11.25</v>
      </c>
      <c r="N91" s="52">
        <v>12.631578947368421</v>
      </c>
      <c r="O91" s="52">
        <v>7.333333333333333</v>
      </c>
      <c r="P91" s="4">
        <v>10</v>
      </c>
      <c r="Q91" s="52">
        <v>15.6</v>
      </c>
      <c r="R91" s="4">
        <v>4</v>
      </c>
      <c r="S91" s="4">
        <v>0</v>
      </c>
      <c r="T91" s="52">
        <v>5.333333333333333</v>
      </c>
      <c r="U91" s="52">
        <v>8</v>
      </c>
      <c r="V91" s="4">
        <v>5</v>
      </c>
      <c r="W91" s="54">
        <v>79</v>
      </c>
      <c r="X91" s="54">
        <f t="shared" ref="X91:X144" si="6">80+((W91-70)/10)*5</f>
        <v>84.5</v>
      </c>
      <c r="Y91" s="83" t="s">
        <v>16</v>
      </c>
      <c r="Z91" s="93"/>
      <c r="AA91" s="83" t="s">
        <v>295</v>
      </c>
      <c r="AB91" s="145"/>
      <c r="AC91" s="105"/>
      <c r="AD91" s="70"/>
      <c r="AE91" s="57">
        <f t="shared" si="5"/>
        <v>19.964912280701753</v>
      </c>
    </row>
    <row r="92" spans="1:31" ht="45.75" customHeight="1" x14ac:dyDescent="0.2">
      <c r="A92" s="82">
        <v>49</v>
      </c>
      <c r="B92" s="46" t="s">
        <v>109</v>
      </c>
      <c r="C92" s="46" t="s">
        <v>176</v>
      </c>
      <c r="D92" s="47" t="s">
        <v>40</v>
      </c>
      <c r="E92" s="47" t="s">
        <v>40</v>
      </c>
      <c r="F92" s="47" t="s">
        <v>40</v>
      </c>
      <c r="G92" s="47" t="s">
        <v>295</v>
      </c>
      <c r="H92" s="47" t="s">
        <v>295</v>
      </c>
      <c r="I92" s="47" t="s">
        <v>40</v>
      </c>
      <c r="J92" s="47" t="s">
        <v>40</v>
      </c>
      <c r="K92" s="47" t="s">
        <v>40</v>
      </c>
      <c r="L92" s="3" t="s">
        <v>295</v>
      </c>
      <c r="M92" s="52">
        <v>8.6363636363636367</v>
      </c>
      <c r="N92" s="52">
        <v>11.896551724137931</v>
      </c>
      <c r="O92" s="52">
        <v>8</v>
      </c>
      <c r="P92" s="4">
        <v>10</v>
      </c>
      <c r="Q92" s="52">
        <v>14.4</v>
      </c>
      <c r="R92" s="4">
        <v>4</v>
      </c>
      <c r="S92" s="4">
        <v>0</v>
      </c>
      <c r="T92" s="52">
        <v>8</v>
      </c>
      <c r="U92" s="52">
        <v>8.6666666666666661</v>
      </c>
      <c r="V92" s="4">
        <v>5</v>
      </c>
      <c r="W92" s="54">
        <v>79</v>
      </c>
      <c r="X92" s="54">
        <f t="shared" si="6"/>
        <v>84.5</v>
      </c>
      <c r="Y92" s="83" t="s">
        <v>16</v>
      </c>
      <c r="Z92" s="93"/>
      <c r="AA92" s="83" t="s">
        <v>295</v>
      </c>
      <c r="AB92" s="145"/>
      <c r="AC92" s="105"/>
      <c r="AD92" s="70"/>
      <c r="AE92" s="57">
        <f t="shared" si="5"/>
        <v>19.896551724137929</v>
      </c>
    </row>
    <row r="93" spans="1:31" ht="45.75" customHeight="1" x14ac:dyDescent="0.2">
      <c r="A93" s="82">
        <v>50</v>
      </c>
      <c r="B93" s="46" t="s">
        <v>107</v>
      </c>
      <c r="C93" s="46" t="s">
        <v>181</v>
      </c>
      <c r="D93" s="47" t="s">
        <v>295</v>
      </c>
      <c r="E93" s="47" t="s">
        <v>295</v>
      </c>
      <c r="F93" s="47" t="s">
        <v>296</v>
      </c>
      <c r="G93" s="47" t="s">
        <v>295</v>
      </c>
      <c r="H93" s="47" t="s">
        <v>295</v>
      </c>
      <c r="I93" s="47" t="s">
        <v>295</v>
      </c>
      <c r="J93" s="47" t="s">
        <v>295</v>
      </c>
      <c r="K93" s="47" t="s">
        <v>295</v>
      </c>
      <c r="L93" s="3" t="s">
        <v>295</v>
      </c>
      <c r="M93" s="52">
        <v>15</v>
      </c>
      <c r="N93" s="52">
        <v>12</v>
      </c>
      <c r="O93" s="52">
        <v>7.333333333333333</v>
      </c>
      <c r="P93" s="4">
        <v>10</v>
      </c>
      <c r="Q93" s="52">
        <v>12</v>
      </c>
      <c r="R93" s="4">
        <v>4</v>
      </c>
      <c r="S93" s="4">
        <v>0</v>
      </c>
      <c r="T93" s="52">
        <v>6</v>
      </c>
      <c r="U93" s="52">
        <v>7.333333333333333</v>
      </c>
      <c r="V93" s="4">
        <v>5</v>
      </c>
      <c r="W93" s="54">
        <v>79</v>
      </c>
      <c r="X93" s="54">
        <f t="shared" si="6"/>
        <v>84.5</v>
      </c>
      <c r="Y93" s="83" t="s">
        <v>16</v>
      </c>
      <c r="Z93" s="93"/>
      <c r="AA93" s="83" t="s">
        <v>295</v>
      </c>
      <c r="AB93" s="145"/>
      <c r="AC93" s="105"/>
      <c r="AD93" s="70"/>
      <c r="AE93" s="57">
        <f t="shared" si="5"/>
        <v>19.333333333333332</v>
      </c>
    </row>
    <row r="94" spans="1:31" ht="45.75" customHeight="1" x14ac:dyDescent="0.2">
      <c r="A94" s="82">
        <v>51</v>
      </c>
      <c r="B94" s="46" t="s">
        <v>108</v>
      </c>
      <c r="C94" s="46" t="s">
        <v>184</v>
      </c>
      <c r="D94" s="47" t="s">
        <v>40</v>
      </c>
      <c r="E94" s="47" t="s">
        <v>40</v>
      </c>
      <c r="F94" s="47" t="s">
        <v>40</v>
      </c>
      <c r="G94" s="47" t="s">
        <v>295</v>
      </c>
      <c r="H94" s="47" t="s">
        <v>295</v>
      </c>
      <c r="I94" s="47" t="s">
        <v>40</v>
      </c>
      <c r="J94" s="47" t="s">
        <v>40</v>
      </c>
      <c r="K94" s="47" t="s">
        <v>40</v>
      </c>
      <c r="L94" s="3" t="s">
        <v>295</v>
      </c>
      <c r="M94" s="52">
        <v>13.571428571428571</v>
      </c>
      <c r="N94" s="52">
        <v>13.5</v>
      </c>
      <c r="O94" s="52">
        <v>8.6666666666666661</v>
      </c>
      <c r="P94" s="4">
        <v>10</v>
      </c>
      <c r="Q94" s="52">
        <v>14.4</v>
      </c>
      <c r="R94" s="4">
        <v>4</v>
      </c>
      <c r="S94" s="4">
        <v>0</v>
      </c>
      <c r="T94" s="52">
        <v>7.333333333333333</v>
      </c>
      <c r="U94" s="52">
        <v>6.666666666666667</v>
      </c>
      <c r="V94" s="4">
        <v>0</v>
      </c>
      <c r="W94" s="54">
        <v>78</v>
      </c>
      <c r="X94" s="54">
        <f t="shared" si="6"/>
        <v>84</v>
      </c>
      <c r="Y94" s="83" t="s">
        <v>16</v>
      </c>
      <c r="Z94" s="93"/>
      <c r="AA94" s="83" t="s">
        <v>295</v>
      </c>
      <c r="AB94" s="145"/>
      <c r="AC94" s="105"/>
      <c r="AD94" s="70"/>
      <c r="AE94" s="57">
        <f t="shared" si="5"/>
        <v>22.166666666666664</v>
      </c>
    </row>
    <row r="95" spans="1:31" ht="62.25" customHeight="1" x14ac:dyDescent="0.2">
      <c r="A95" s="82">
        <v>52</v>
      </c>
      <c r="B95" s="46" t="s">
        <v>108</v>
      </c>
      <c r="C95" s="46" t="s">
        <v>185</v>
      </c>
      <c r="D95" s="47" t="s">
        <v>40</v>
      </c>
      <c r="E95" s="47" t="s">
        <v>40</v>
      </c>
      <c r="F95" s="47" t="s">
        <v>40</v>
      </c>
      <c r="G95" s="47" t="s">
        <v>295</v>
      </c>
      <c r="H95" s="47" t="s">
        <v>295</v>
      </c>
      <c r="I95" s="47" t="s">
        <v>40</v>
      </c>
      <c r="J95" s="47" t="s">
        <v>40</v>
      </c>
      <c r="K95" s="47" t="s">
        <v>40</v>
      </c>
      <c r="L95" s="3" t="s">
        <v>295</v>
      </c>
      <c r="M95" s="52">
        <v>12.5</v>
      </c>
      <c r="N95" s="52">
        <v>15</v>
      </c>
      <c r="O95" s="52">
        <v>6.666666666666667</v>
      </c>
      <c r="P95" s="4">
        <v>10</v>
      </c>
      <c r="Q95" s="52">
        <v>8.4</v>
      </c>
      <c r="R95" s="4">
        <v>4</v>
      </c>
      <c r="S95" s="4">
        <v>0</v>
      </c>
      <c r="T95" s="52">
        <v>7.333333333333333</v>
      </c>
      <c r="U95" s="52">
        <v>8.6666666666666661</v>
      </c>
      <c r="V95" s="4">
        <v>5</v>
      </c>
      <c r="W95" s="54">
        <v>78</v>
      </c>
      <c r="X95" s="54">
        <f t="shared" si="6"/>
        <v>84</v>
      </c>
      <c r="Y95" s="83" t="s">
        <v>16</v>
      </c>
      <c r="Z95" s="93"/>
      <c r="AA95" s="83" t="s">
        <v>295</v>
      </c>
      <c r="AB95" s="145"/>
      <c r="AC95" s="105"/>
      <c r="AD95" s="70"/>
      <c r="AE95" s="57">
        <f t="shared" si="5"/>
        <v>21.666666666666668</v>
      </c>
    </row>
    <row r="96" spans="1:31" ht="45.75" customHeight="1" x14ac:dyDescent="0.2">
      <c r="A96" s="82">
        <v>53</v>
      </c>
      <c r="B96" s="46" t="s">
        <v>108</v>
      </c>
      <c r="C96" s="46" t="s">
        <v>182</v>
      </c>
      <c r="D96" s="47" t="s">
        <v>40</v>
      </c>
      <c r="E96" s="47" t="s">
        <v>40</v>
      </c>
      <c r="F96" s="47" t="s">
        <v>40</v>
      </c>
      <c r="G96" s="47" t="s">
        <v>295</v>
      </c>
      <c r="H96" s="47" t="s">
        <v>295</v>
      </c>
      <c r="I96" s="47" t="s">
        <v>40</v>
      </c>
      <c r="J96" s="47" t="s">
        <v>40</v>
      </c>
      <c r="K96" s="47" t="s">
        <v>40</v>
      </c>
      <c r="L96" s="3" t="s">
        <v>295</v>
      </c>
      <c r="M96" s="52">
        <v>11</v>
      </c>
      <c r="N96" s="52">
        <v>13.125</v>
      </c>
      <c r="O96" s="52">
        <v>8</v>
      </c>
      <c r="P96" s="4">
        <v>10</v>
      </c>
      <c r="Q96" s="52">
        <v>15.6</v>
      </c>
      <c r="R96" s="4">
        <v>4</v>
      </c>
      <c r="S96" s="4">
        <v>0</v>
      </c>
      <c r="T96" s="52">
        <v>8.6666666666666661</v>
      </c>
      <c r="U96" s="52">
        <v>8</v>
      </c>
      <c r="V96" s="4">
        <v>0</v>
      </c>
      <c r="W96" s="54">
        <v>78</v>
      </c>
      <c r="X96" s="54">
        <f t="shared" si="6"/>
        <v>84</v>
      </c>
      <c r="Y96" s="83" t="s">
        <v>16</v>
      </c>
      <c r="Z96" s="93"/>
      <c r="AA96" s="83" t="s">
        <v>295</v>
      </c>
      <c r="AB96" s="145"/>
      <c r="AC96" s="105"/>
      <c r="AD96" s="70"/>
      <c r="AE96" s="57">
        <f t="shared" si="5"/>
        <v>21.125</v>
      </c>
    </row>
    <row r="97" spans="1:31" ht="45.75" customHeight="1" x14ac:dyDescent="0.2">
      <c r="A97" s="82">
        <v>54</v>
      </c>
      <c r="B97" s="46" t="s">
        <v>107</v>
      </c>
      <c r="C97" s="46" t="s">
        <v>186</v>
      </c>
      <c r="D97" s="47" t="s">
        <v>295</v>
      </c>
      <c r="E97" s="47" t="s">
        <v>295</v>
      </c>
      <c r="F97" s="47" t="s">
        <v>295</v>
      </c>
      <c r="G97" s="47" t="s">
        <v>295</v>
      </c>
      <c r="H97" s="47" t="s">
        <v>295</v>
      </c>
      <c r="I97" s="47" t="s">
        <v>295</v>
      </c>
      <c r="J97" s="47" t="s">
        <v>295</v>
      </c>
      <c r="K97" s="47" t="s">
        <v>295</v>
      </c>
      <c r="L97" s="3" t="s">
        <v>295</v>
      </c>
      <c r="M97" s="52">
        <v>8.8888888888888893</v>
      </c>
      <c r="N97" s="52">
        <v>14</v>
      </c>
      <c r="O97" s="52">
        <v>6.666666666666667</v>
      </c>
      <c r="P97" s="4">
        <v>10</v>
      </c>
      <c r="Q97" s="52">
        <v>12</v>
      </c>
      <c r="R97" s="4">
        <v>4</v>
      </c>
      <c r="S97" s="4">
        <v>3</v>
      </c>
      <c r="T97" s="52">
        <v>6</v>
      </c>
      <c r="U97" s="52">
        <v>8</v>
      </c>
      <c r="V97" s="4">
        <v>5</v>
      </c>
      <c r="W97" s="54">
        <v>78</v>
      </c>
      <c r="X97" s="54">
        <f t="shared" si="6"/>
        <v>84</v>
      </c>
      <c r="Y97" s="83" t="s">
        <v>16</v>
      </c>
      <c r="Z97" s="93"/>
      <c r="AA97" s="83" t="s">
        <v>295</v>
      </c>
      <c r="AB97" s="145"/>
      <c r="AC97" s="105"/>
      <c r="AD97" s="70"/>
      <c r="AE97" s="57">
        <f t="shared" si="5"/>
        <v>20.666666666666668</v>
      </c>
    </row>
    <row r="98" spans="1:31" ht="45.75" customHeight="1" x14ac:dyDescent="0.2">
      <c r="A98" s="82">
        <v>55</v>
      </c>
      <c r="B98" s="46" t="s">
        <v>114</v>
      </c>
      <c r="C98" s="46" t="s">
        <v>183</v>
      </c>
      <c r="D98" s="47" t="s">
        <v>40</v>
      </c>
      <c r="E98" s="47" t="s">
        <v>40</v>
      </c>
      <c r="F98" s="47" t="s">
        <v>40</v>
      </c>
      <c r="G98" s="47" t="s">
        <v>295</v>
      </c>
      <c r="H98" s="47" t="s">
        <v>295</v>
      </c>
      <c r="I98" s="47" t="s">
        <v>40</v>
      </c>
      <c r="J98" s="47" t="s">
        <v>40</v>
      </c>
      <c r="K98" s="47" t="s">
        <v>40</v>
      </c>
      <c r="L98" s="3" t="s">
        <v>295</v>
      </c>
      <c r="M98" s="52">
        <v>10.833333333333334</v>
      </c>
      <c r="N98" s="52">
        <v>10</v>
      </c>
      <c r="O98" s="52">
        <v>6</v>
      </c>
      <c r="P98" s="4">
        <v>10</v>
      </c>
      <c r="Q98" s="52">
        <v>14.4</v>
      </c>
      <c r="R98" s="4">
        <v>4</v>
      </c>
      <c r="S98" s="4">
        <v>0</v>
      </c>
      <c r="T98" s="52">
        <v>10</v>
      </c>
      <c r="U98" s="52">
        <v>8</v>
      </c>
      <c r="V98" s="4">
        <v>5</v>
      </c>
      <c r="W98" s="54">
        <v>78</v>
      </c>
      <c r="X98" s="54">
        <f t="shared" si="6"/>
        <v>84</v>
      </c>
      <c r="Y98" s="83" t="s">
        <v>16</v>
      </c>
      <c r="Z98" s="93"/>
      <c r="AA98" s="83" t="s">
        <v>295</v>
      </c>
      <c r="AB98" s="145"/>
      <c r="AC98" s="105"/>
      <c r="AD98" s="70"/>
      <c r="AE98" s="57">
        <f t="shared" si="5"/>
        <v>16</v>
      </c>
    </row>
    <row r="99" spans="1:31" ht="45.75" customHeight="1" x14ac:dyDescent="0.2">
      <c r="A99" s="82">
        <v>56</v>
      </c>
      <c r="B99" s="46" t="s">
        <v>115</v>
      </c>
      <c r="C99" s="46" t="s">
        <v>188</v>
      </c>
      <c r="D99" s="47" t="s">
        <v>40</v>
      </c>
      <c r="E99" s="47" t="s">
        <v>40</v>
      </c>
      <c r="F99" s="47" t="s">
        <v>40</v>
      </c>
      <c r="G99" s="47" t="s">
        <v>295</v>
      </c>
      <c r="H99" s="47" t="s">
        <v>295</v>
      </c>
      <c r="I99" s="47" t="s">
        <v>40</v>
      </c>
      <c r="J99" s="47" t="s">
        <v>40</v>
      </c>
      <c r="K99" s="47" t="s">
        <v>40</v>
      </c>
      <c r="L99" s="3" t="s">
        <v>295</v>
      </c>
      <c r="M99" s="52">
        <v>8.3333333333333339</v>
      </c>
      <c r="N99" s="52">
        <v>13.5</v>
      </c>
      <c r="O99" s="52">
        <v>8.6666666666666661</v>
      </c>
      <c r="P99" s="4">
        <v>8</v>
      </c>
      <c r="Q99" s="52">
        <v>14.4</v>
      </c>
      <c r="R99" s="4">
        <v>4</v>
      </c>
      <c r="S99" s="4">
        <v>0</v>
      </c>
      <c r="T99" s="52">
        <v>7.333333333333333</v>
      </c>
      <c r="U99" s="52">
        <v>8</v>
      </c>
      <c r="V99" s="4">
        <v>5</v>
      </c>
      <c r="W99" s="54">
        <v>77</v>
      </c>
      <c r="X99" s="54">
        <f t="shared" si="6"/>
        <v>83.5</v>
      </c>
      <c r="Y99" s="83" t="s">
        <v>16</v>
      </c>
      <c r="Z99" s="93"/>
      <c r="AA99" s="83" t="s">
        <v>295</v>
      </c>
      <c r="AB99" s="145"/>
      <c r="AC99" s="105"/>
      <c r="AD99" s="70"/>
      <c r="AE99" s="57">
        <f t="shared" si="5"/>
        <v>22.166666666666664</v>
      </c>
    </row>
    <row r="100" spans="1:31" ht="45.75" customHeight="1" x14ac:dyDescent="0.2">
      <c r="A100" s="82">
        <v>57</v>
      </c>
      <c r="B100" s="46" t="s">
        <v>115</v>
      </c>
      <c r="C100" s="46" t="s">
        <v>190</v>
      </c>
      <c r="D100" s="47" t="s">
        <v>40</v>
      </c>
      <c r="E100" s="47" t="s">
        <v>40</v>
      </c>
      <c r="F100" s="47" t="s">
        <v>40</v>
      </c>
      <c r="G100" s="47" t="s">
        <v>295</v>
      </c>
      <c r="H100" s="47" t="s">
        <v>295</v>
      </c>
      <c r="I100" s="47" t="s">
        <v>40</v>
      </c>
      <c r="J100" s="47" t="s">
        <v>40</v>
      </c>
      <c r="K100" s="47" t="s">
        <v>40</v>
      </c>
      <c r="L100" s="3" t="s">
        <v>295</v>
      </c>
      <c r="M100" s="52">
        <v>9.545454545454545</v>
      </c>
      <c r="N100" s="52">
        <v>12.5</v>
      </c>
      <c r="O100" s="52">
        <v>7.333333333333333</v>
      </c>
      <c r="P100" s="4">
        <v>8</v>
      </c>
      <c r="Q100" s="52">
        <v>13.2</v>
      </c>
      <c r="R100" s="4">
        <v>4</v>
      </c>
      <c r="S100" s="4">
        <v>0</v>
      </c>
      <c r="T100" s="52">
        <v>8.6666666666666661</v>
      </c>
      <c r="U100" s="52">
        <v>8.6666666666666661</v>
      </c>
      <c r="V100" s="4">
        <v>5</v>
      </c>
      <c r="W100" s="54">
        <v>77</v>
      </c>
      <c r="X100" s="54">
        <f t="shared" si="6"/>
        <v>83.5</v>
      </c>
      <c r="Y100" s="83" t="s">
        <v>16</v>
      </c>
      <c r="Z100" s="93"/>
      <c r="AA100" s="83" t="s">
        <v>295</v>
      </c>
      <c r="AB100" s="145"/>
      <c r="AC100" s="105"/>
      <c r="AD100" s="70"/>
      <c r="AE100" s="57">
        <f t="shared" si="5"/>
        <v>19.833333333333332</v>
      </c>
    </row>
    <row r="101" spans="1:31" ht="45.75" customHeight="1" x14ac:dyDescent="0.2">
      <c r="A101" s="82">
        <v>58</v>
      </c>
      <c r="B101" s="46" t="s">
        <v>110</v>
      </c>
      <c r="C101" s="46" t="s">
        <v>184</v>
      </c>
      <c r="D101" s="47" t="s">
        <v>40</v>
      </c>
      <c r="E101" s="47" t="s">
        <v>40</v>
      </c>
      <c r="F101" s="47" t="s">
        <v>40</v>
      </c>
      <c r="G101" s="47" t="s">
        <v>295</v>
      </c>
      <c r="H101" s="47" t="s">
        <v>295</v>
      </c>
      <c r="I101" s="47" t="s">
        <v>40</v>
      </c>
      <c r="J101" s="47" t="s">
        <v>40</v>
      </c>
      <c r="K101" s="47" t="s">
        <v>40</v>
      </c>
      <c r="L101" s="3" t="s">
        <v>295</v>
      </c>
      <c r="M101" s="52">
        <v>11.666666666666666</v>
      </c>
      <c r="N101" s="52">
        <v>13.571428571428571</v>
      </c>
      <c r="O101" s="52">
        <v>9.3333333333333339</v>
      </c>
      <c r="P101" s="4">
        <v>10</v>
      </c>
      <c r="Q101" s="52">
        <v>13.2</v>
      </c>
      <c r="R101" s="4">
        <v>4</v>
      </c>
      <c r="S101" s="4">
        <v>0</v>
      </c>
      <c r="T101" s="52">
        <v>7.333333333333333</v>
      </c>
      <c r="U101" s="52">
        <v>7.333333333333333</v>
      </c>
      <c r="V101" s="4">
        <v>0</v>
      </c>
      <c r="W101" s="54">
        <v>76</v>
      </c>
      <c r="X101" s="54">
        <f t="shared" si="6"/>
        <v>83</v>
      </c>
      <c r="Y101" s="83" t="s">
        <v>16</v>
      </c>
      <c r="Z101" s="93"/>
      <c r="AA101" s="83" t="s">
        <v>295</v>
      </c>
      <c r="AB101" s="145"/>
      <c r="AC101" s="105"/>
      <c r="AD101" s="70"/>
      <c r="AE101" s="57">
        <f t="shared" si="5"/>
        <v>22.904761904761905</v>
      </c>
    </row>
    <row r="102" spans="1:31" ht="70.5" customHeight="1" x14ac:dyDescent="0.2">
      <c r="A102" s="82">
        <v>59</v>
      </c>
      <c r="B102" s="46" t="s">
        <v>107</v>
      </c>
      <c r="C102" s="46" t="s">
        <v>194</v>
      </c>
      <c r="D102" s="47" t="s">
        <v>295</v>
      </c>
      <c r="E102" s="47" t="s">
        <v>295</v>
      </c>
      <c r="F102" s="47" t="s">
        <v>296</v>
      </c>
      <c r="G102" s="47" t="s">
        <v>295</v>
      </c>
      <c r="H102" s="47" t="s">
        <v>295</v>
      </c>
      <c r="I102" s="47" t="s">
        <v>295</v>
      </c>
      <c r="J102" s="47" t="s">
        <v>295</v>
      </c>
      <c r="K102" s="47" t="s">
        <v>295</v>
      </c>
      <c r="L102" s="3" t="s">
        <v>295</v>
      </c>
      <c r="M102" s="52">
        <v>14.285714285714286</v>
      </c>
      <c r="N102" s="52">
        <v>14.375</v>
      </c>
      <c r="O102" s="52">
        <v>7.333333333333333</v>
      </c>
      <c r="P102" s="4">
        <v>10</v>
      </c>
      <c r="Q102" s="52">
        <v>9.6</v>
      </c>
      <c r="R102" s="4">
        <v>4</v>
      </c>
      <c r="S102" s="4">
        <v>0</v>
      </c>
      <c r="T102" s="52">
        <v>4.666666666666667</v>
      </c>
      <c r="U102" s="52">
        <v>6.666666666666667</v>
      </c>
      <c r="V102" s="4">
        <v>5</v>
      </c>
      <c r="W102" s="54">
        <v>76</v>
      </c>
      <c r="X102" s="54">
        <f t="shared" si="6"/>
        <v>83</v>
      </c>
      <c r="Y102" s="83" t="s">
        <v>16</v>
      </c>
      <c r="Z102" s="93"/>
      <c r="AA102" s="83" t="s">
        <v>295</v>
      </c>
      <c r="AB102" s="145"/>
      <c r="AC102" s="105"/>
      <c r="AD102" s="70"/>
      <c r="AE102" s="57">
        <f t="shared" si="5"/>
        <v>21.708333333333332</v>
      </c>
    </row>
    <row r="103" spans="1:31" ht="70.5" customHeight="1" x14ac:dyDescent="0.2">
      <c r="A103" s="82">
        <v>60</v>
      </c>
      <c r="B103" s="46" t="s">
        <v>105</v>
      </c>
      <c r="C103" s="46" t="s">
        <v>193</v>
      </c>
      <c r="D103" s="47" t="s">
        <v>40</v>
      </c>
      <c r="E103" s="47" t="s">
        <v>40</v>
      </c>
      <c r="F103" s="47" t="s">
        <v>295</v>
      </c>
      <c r="G103" s="47" t="s">
        <v>295</v>
      </c>
      <c r="H103" s="47" t="s">
        <v>295</v>
      </c>
      <c r="I103" s="47" t="s">
        <v>40</v>
      </c>
      <c r="J103" s="47" t="s">
        <v>40</v>
      </c>
      <c r="K103" s="47" t="s">
        <v>40</v>
      </c>
      <c r="L103" s="3" t="s">
        <v>295</v>
      </c>
      <c r="M103" s="52">
        <v>11</v>
      </c>
      <c r="N103" s="52">
        <v>13.333333333333334</v>
      </c>
      <c r="O103" s="52">
        <v>7.333333333333333</v>
      </c>
      <c r="P103" s="4">
        <v>10</v>
      </c>
      <c r="Q103" s="52">
        <v>9.6</v>
      </c>
      <c r="R103" s="4">
        <v>4</v>
      </c>
      <c r="S103" s="4">
        <v>0</v>
      </c>
      <c r="T103" s="52">
        <v>8.6666666666666661</v>
      </c>
      <c r="U103" s="52">
        <v>7.333333333333333</v>
      </c>
      <c r="V103" s="4">
        <v>5</v>
      </c>
      <c r="W103" s="54">
        <v>76</v>
      </c>
      <c r="X103" s="54">
        <f t="shared" si="6"/>
        <v>83</v>
      </c>
      <c r="Y103" s="83" t="s">
        <v>16</v>
      </c>
      <c r="Z103" s="93"/>
      <c r="AA103" s="83" t="s">
        <v>295</v>
      </c>
      <c r="AB103" s="145"/>
      <c r="AC103" s="105"/>
      <c r="AD103" s="70"/>
      <c r="AE103" s="57">
        <f t="shared" si="5"/>
        <v>20.666666666666668</v>
      </c>
    </row>
    <row r="104" spans="1:31" ht="70.5" customHeight="1" x14ac:dyDescent="0.2">
      <c r="A104" s="82">
        <v>61</v>
      </c>
      <c r="B104" s="46" t="s">
        <v>108</v>
      </c>
      <c r="C104" s="46" t="s">
        <v>192</v>
      </c>
      <c r="D104" s="47" t="s">
        <v>40</v>
      </c>
      <c r="E104" s="47" t="s">
        <v>40</v>
      </c>
      <c r="F104" s="47" t="s">
        <v>40</v>
      </c>
      <c r="G104" s="47" t="s">
        <v>295</v>
      </c>
      <c r="H104" s="47" t="s">
        <v>295</v>
      </c>
      <c r="I104" s="47" t="s">
        <v>40</v>
      </c>
      <c r="J104" s="47" t="s">
        <v>40</v>
      </c>
      <c r="K104" s="47" t="s">
        <v>40</v>
      </c>
      <c r="L104" s="3" t="s">
        <v>295</v>
      </c>
      <c r="M104" s="52">
        <v>10</v>
      </c>
      <c r="N104" s="48">
        <v>12.142857142857142</v>
      </c>
      <c r="O104" s="48">
        <v>8</v>
      </c>
      <c r="P104" s="4">
        <v>10</v>
      </c>
      <c r="Q104" s="52">
        <v>16.8</v>
      </c>
      <c r="R104" s="4">
        <v>4</v>
      </c>
      <c r="S104" s="4">
        <v>0</v>
      </c>
      <c r="T104" s="52">
        <v>8</v>
      </c>
      <c r="U104" s="52">
        <v>7.333333333333333</v>
      </c>
      <c r="V104" s="4">
        <v>0</v>
      </c>
      <c r="W104" s="54">
        <v>76</v>
      </c>
      <c r="X104" s="54">
        <f t="shared" si="6"/>
        <v>83</v>
      </c>
      <c r="Y104" s="83" t="s">
        <v>16</v>
      </c>
      <c r="Z104" s="93"/>
      <c r="AA104" s="83" t="s">
        <v>295</v>
      </c>
      <c r="AB104" s="145"/>
      <c r="AC104" s="105"/>
      <c r="AD104" s="70"/>
      <c r="AE104" s="57">
        <f t="shared" si="5"/>
        <v>20.142857142857142</v>
      </c>
    </row>
    <row r="105" spans="1:31" ht="70.5" customHeight="1" x14ac:dyDescent="0.2">
      <c r="A105" s="82">
        <v>62</v>
      </c>
      <c r="B105" s="46" t="s">
        <v>108</v>
      </c>
      <c r="C105" s="46" t="s">
        <v>196</v>
      </c>
      <c r="D105" s="47" t="s">
        <v>40</v>
      </c>
      <c r="E105" s="47" t="s">
        <v>40</v>
      </c>
      <c r="F105" s="47" t="s">
        <v>40</v>
      </c>
      <c r="G105" s="47" t="s">
        <v>295</v>
      </c>
      <c r="H105" s="47" t="s">
        <v>295</v>
      </c>
      <c r="I105" s="47" t="s">
        <v>40</v>
      </c>
      <c r="J105" s="47" t="s">
        <v>40</v>
      </c>
      <c r="K105" s="47" t="s">
        <v>40</v>
      </c>
      <c r="L105" s="3" t="s">
        <v>295</v>
      </c>
      <c r="M105" s="52">
        <v>12.5</v>
      </c>
      <c r="N105" s="52">
        <v>11.578947368421053</v>
      </c>
      <c r="O105" s="52">
        <v>8.6666666666666661</v>
      </c>
      <c r="P105" s="4">
        <v>10</v>
      </c>
      <c r="Q105" s="52">
        <v>15.6</v>
      </c>
      <c r="R105" s="4">
        <v>4</v>
      </c>
      <c r="S105" s="4">
        <v>0</v>
      </c>
      <c r="T105" s="52">
        <v>6.666666666666667</v>
      </c>
      <c r="U105" s="52">
        <v>6.666666666666667</v>
      </c>
      <c r="V105" s="4">
        <v>0</v>
      </c>
      <c r="W105" s="54">
        <v>76</v>
      </c>
      <c r="X105" s="54">
        <f t="shared" si="6"/>
        <v>83</v>
      </c>
      <c r="Y105" s="83" t="s">
        <v>16</v>
      </c>
      <c r="Z105" s="93"/>
      <c r="AA105" s="83" t="s">
        <v>295</v>
      </c>
      <c r="AB105" s="145"/>
      <c r="AC105" s="105"/>
      <c r="AD105" s="70"/>
      <c r="AE105" s="57">
        <f t="shared" si="5"/>
        <v>20.245614035087719</v>
      </c>
    </row>
    <row r="106" spans="1:31" ht="70.5" customHeight="1" x14ac:dyDescent="0.2">
      <c r="A106" s="82">
        <v>63</v>
      </c>
      <c r="B106" s="46" t="s">
        <v>110</v>
      </c>
      <c r="C106" s="46" t="s">
        <v>195</v>
      </c>
      <c r="D106" s="47" t="s">
        <v>40</v>
      </c>
      <c r="E106" s="47" t="s">
        <v>40</v>
      </c>
      <c r="F106" s="47" t="s">
        <v>40</v>
      </c>
      <c r="G106" s="47" t="s">
        <v>295</v>
      </c>
      <c r="H106" s="47" t="s">
        <v>295</v>
      </c>
      <c r="I106" s="47" t="s">
        <v>40</v>
      </c>
      <c r="J106" s="47" t="s">
        <v>40</v>
      </c>
      <c r="K106" s="47" t="s">
        <v>40</v>
      </c>
      <c r="L106" s="3" t="s">
        <v>295</v>
      </c>
      <c r="M106" s="52">
        <v>13.75</v>
      </c>
      <c r="N106" s="52">
        <v>12.222222222222221</v>
      </c>
      <c r="O106" s="52">
        <v>8</v>
      </c>
      <c r="P106" s="4">
        <v>10</v>
      </c>
      <c r="Q106" s="52">
        <v>13.2</v>
      </c>
      <c r="R106" s="4">
        <v>4</v>
      </c>
      <c r="S106" s="4">
        <v>0</v>
      </c>
      <c r="T106" s="52">
        <v>7.333333333333333</v>
      </c>
      <c r="U106" s="52">
        <v>7.333333333333333</v>
      </c>
      <c r="V106" s="4">
        <v>0</v>
      </c>
      <c r="W106" s="54">
        <v>76</v>
      </c>
      <c r="X106" s="54">
        <f t="shared" si="6"/>
        <v>83</v>
      </c>
      <c r="Y106" s="83" t="s">
        <v>16</v>
      </c>
      <c r="Z106" s="93"/>
      <c r="AA106" s="83" t="s">
        <v>295</v>
      </c>
      <c r="AB106" s="145"/>
      <c r="AC106" s="105"/>
      <c r="AD106" s="70"/>
      <c r="AE106" s="57">
        <f t="shared" si="5"/>
        <v>20.222222222222221</v>
      </c>
    </row>
    <row r="107" spans="1:31" ht="70.5" customHeight="1" x14ac:dyDescent="0.2">
      <c r="A107" s="82">
        <v>64</v>
      </c>
      <c r="B107" s="46" t="s">
        <v>107</v>
      </c>
      <c r="C107" s="46" t="s">
        <v>191</v>
      </c>
      <c r="D107" s="47" t="s">
        <v>295</v>
      </c>
      <c r="E107" s="47" t="s">
        <v>295</v>
      </c>
      <c r="F107" s="47" t="s">
        <v>296</v>
      </c>
      <c r="G107" s="47" t="s">
        <v>295</v>
      </c>
      <c r="H107" s="47" t="s">
        <v>295</v>
      </c>
      <c r="I107" s="47" t="s">
        <v>295</v>
      </c>
      <c r="J107" s="47" t="s">
        <v>295</v>
      </c>
      <c r="K107" s="47" t="s">
        <v>295</v>
      </c>
      <c r="L107" s="3" t="s">
        <v>295</v>
      </c>
      <c r="M107" s="52">
        <v>13</v>
      </c>
      <c r="N107" s="52">
        <v>13.75</v>
      </c>
      <c r="O107" s="52">
        <v>6.666666666666667</v>
      </c>
      <c r="P107" s="4">
        <v>10</v>
      </c>
      <c r="Q107" s="52">
        <v>12</v>
      </c>
      <c r="R107" s="4">
        <v>4</v>
      </c>
      <c r="S107" s="4">
        <v>0</v>
      </c>
      <c r="T107" s="52">
        <v>6</v>
      </c>
      <c r="U107" s="52">
        <v>6</v>
      </c>
      <c r="V107" s="4">
        <v>5</v>
      </c>
      <c r="W107" s="54">
        <v>76</v>
      </c>
      <c r="X107" s="54">
        <f t="shared" si="6"/>
        <v>83</v>
      </c>
      <c r="Y107" s="83" t="s">
        <v>16</v>
      </c>
      <c r="Z107" s="93"/>
      <c r="AA107" s="83" t="s">
        <v>295</v>
      </c>
      <c r="AB107" s="145"/>
      <c r="AC107" s="105"/>
      <c r="AD107" s="70"/>
      <c r="AE107" s="57">
        <f t="shared" si="5"/>
        <v>20.416666666666668</v>
      </c>
    </row>
    <row r="108" spans="1:31" ht="45.75" customHeight="1" x14ac:dyDescent="0.2">
      <c r="A108" s="82">
        <v>65</v>
      </c>
      <c r="B108" s="46" t="s">
        <v>115</v>
      </c>
      <c r="C108" s="46" t="s">
        <v>169</v>
      </c>
      <c r="D108" s="47" t="s">
        <v>40</v>
      </c>
      <c r="E108" s="47" t="s">
        <v>40</v>
      </c>
      <c r="F108" s="47" t="s">
        <v>40</v>
      </c>
      <c r="G108" s="47" t="s">
        <v>295</v>
      </c>
      <c r="H108" s="47" t="s">
        <v>295</v>
      </c>
      <c r="I108" s="47" t="s">
        <v>40</v>
      </c>
      <c r="J108" s="47" t="s">
        <v>40</v>
      </c>
      <c r="K108" s="47" t="s">
        <v>40</v>
      </c>
      <c r="L108" s="3" t="s">
        <v>295</v>
      </c>
      <c r="M108" s="52">
        <v>13.333333333333334</v>
      </c>
      <c r="N108" s="52">
        <v>14</v>
      </c>
      <c r="O108" s="52">
        <v>6</v>
      </c>
      <c r="P108" s="4">
        <v>8</v>
      </c>
      <c r="Q108" s="52">
        <v>12</v>
      </c>
      <c r="R108" s="4">
        <v>4</v>
      </c>
      <c r="S108" s="4">
        <v>0</v>
      </c>
      <c r="T108" s="52">
        <v>6.666666666666667</v>
      </c>
      <c r="U108" s="52">
        <v>7.333333333333333</v>
      </c>
      <c r="V108" s="4">
        <v>5</v>
      </c>
      <c r="W108" s="54">
        <v>76</v>
      </c>
      <c r="X108" s="54">
        <f t="shared" si="6"/>
        <v>83</v>
      </c>
      <c r="Y108" s="83" t="s">
        <v>16</v>
      </c>
      <c r="Z108" s="93"/>
      <c r="AA108" s="83" t="s">
        <v>295</v>
      </c>
      <c r="AB108" s="145"/>
      <c r="AC108" s="105"/>
      <c r="AD108" s="70"/>
      <c r="AE108" s="57">
        <f t="shared" si="5"/>
        <v>20</v>
      </c>
    </row>
    <row r="109" spans="1:31" ht="45.75" customHeight="1" x14ac:dyDescent="0.2">
      <c r="A109" s="82">
        <v>66</v>
      </c>
      <c r="B109" s="46" t="s">
        <v>110</v>
      </c>
      <c r="C109" s="46" t="s">
        <v>193</v>
      </c>
      <c r="D109" s="47" t="s">
        <v>40</v>
      </c>
      <c r="E109" s="47" t="s">
        <v>40</v>
      </c>
      <c r="F109" s="47" t="s">
        <v>40</v>
      </c>
      <c r="G109" s="47" t="s">
        <v>295</v>
      </c>
      <c r="H109" s="47" t="s">
        <v>295</v>
      </c>
      <c r="I109" s="47" t="s">
        <v>40</v>
      </c>
      <c r="J109" s="47" t="s">
        <v>40</v>
      </c>
      <c r="K109" s="47" t="s">
        <v>40</v>
      </c>
      <c r="L109" s="3" t="s">
        <v>295</v>
      </c>
      <c r="M109" s="52">
        <v>15</v>
      </c>
      <c r="N109" s="52">
        <v>12.5</v>
      </c>
      <c r="O109" s="52">
        <v>4</v>
      </c>
      <c r="P109" s="4">
        <v>10</v>
      </c>
      <c r="Q109" s="52">
        <v>10.8</v>
      </c>
      <c r="R109" s="4">
        <v>4</v>
      </c>
      <c r="S109" s="4">
        <v>0</v>
      </c>
      <c r="T109" s="52">
        <v>6.666666666666667</v>
      </c>
      <c r="U109" s="52">
        <v>8</v>
      </c>
      <c r="V109" s="4">
        <v>5</v>
      </c>
      <c r="W109" s="54">
        <v>76</v>
      </c>
      <c r="X109" s="54">
        <f t="shared" si="6"/>
        <v>83</v>
      </c>
      <c r="Y109" s="83" t="s">
        <v>16</v>
      </c>
      <c r="Z109" s="93"/>
      <c r="AA109" s="83" t="s">
        <v>295</v>
      </c>
      <c r="AB109" s="145"/>
      <c r="AC109" s="105"/>
      <c r="AD109" s="70"/>
      <c r="AE109" s="57">
        <f t="shared" si="5"/>
        <v>16.5</v>
      </c>
    </row>
    <row r="110" spans="1:31" ht="45.75" customHeight="1" x14ac:dyDescent="0.2">
      <c r="A110" s="82">
        <v>67</v>
      </c>
      <c r="B110" s="46" t="s">
        <v>107</v>
      </c>
      <c r="C110" s="46" t="s">
        <v>198</v>
      </c>
      <c r="D110" s="47" t="s">
        <v>295</v>
      </c>
      <c r="E110" s="47" t="s">
        <v>295</v>
      </c>
      <c r="F110" s="47" t="s">
        <v>296</v>
      </c>
      <c r="G110" s="47" t="s">
        <v>295</v>
      </c>
      <c r="H110" s="47" t="s">
        <v>295</v>
      </c>
      <c r="I110" s="47" t="s">
        <v>295</v>
      </c>
      <c r="J110" s="47" t="s">
        <v>295</v>
      </c>
      <c r="K110" s="47" t="s">
        <v>295</v>
      </c>
      <c r="L110" s="3" t="s">
        <v>295</v>
      </c>
      <c r="M110" s="52">
        <v>9.1666666666666661</v>
      </c>
      <c r="N110" s="52">
        <v>12.368421052631579</v>
      </c>
      <c r="O110" s="52">
        <v>8</v>
      </c>
      <c r="P110" s="4">
        <v>10</v>
      </c>
      <c r="Q110" s="52">
        <v>14.4</v>
      </c>
      <c r="R110" s="4">
        <v>4</v>
      </c>
      <c r="S110" s="4">
        <v>0</v>
      </c>
      <c r="T110" s="52">
        <v>4.666666666666667</v>
      </c>
      <c r="U110" s="52">
        <v>7.333333333333333</v>
      </c>
      <c r="V110" s="4">
        <v>5</v>
      </c>
      <c r="W110" s="54">
        <v>75</v>
      </c>
      <c r="X110" s="54">
        <f t="shared" si="6"/>
        <v>82.5</v>
      </c>
      <c r="Y110" s="83" t="s">
        <v>16</v>
      </c>
      <c r="Z110" s="93"/>
      <c r="AA110" s="83" t="s">
        <v>295</v>
      </c>
      <c r="AB110" s="145"/>
      <c r="AC110" s="105"/>
      <c r="AD110" s="70"/>
      <c r="AE110" s="57">
        <f t="shared" si="5"/>
        <v>20.368421052631579</v>
      </c>
    </row>
    <row r="111" spans="1:31" ht="45.75" customHeight="1" x14ac:dyDescent="0.2">
      <c r="A111" s="82">
        <v>68</v>
      </c>
      <c r="B111" s="46" t="s">
        <v>106</v>
      </c>
      <c r="C111" s="46" t="s">
        <v>199</v>
      </c>
      <c r="D111" s="47" t="s">
        <v>40</v>
      </c>
      <c r="E111" s="47" t="s">
        <v>40</v>
      </c>
      <c r="F111" s="47" t="s">
        <v>40</v>
      </c>
      <c r="G111" s="47" t="s">
        <v>295</v>
      </c>
      <c r="H111" s="47" t="s">
        <v>295</v>
      </c>
      <c r="I111" s="47" t="s">
        <v>40</v>
      </c>
      <c r="J111" s="47" t="s">
        <v>40</v>
      </c>
      <c r="K111" s="47" t="s">
        <v>40</v>
      </c>
      <c r="L111" s="3" t="s">
        <v>295</v>
      </c>
      <c r="M111" s="52">
        <v>15</v>
      </c>
      <c r="N111" s="52">
        <v>13.75</v>
      </c>
      <c r="O111" s="52">
        <v>6</v>
      </c>
      <c r="P111" s="4">
        <v>10</v>
      </c>
      <c r="Q111" s="52">
        <v>4.8</v>
      </c>
      <c r="R111" s="4">
        <v>4</v>
      </c>
      <c r="S111" s="4">
        <v>0</v>
      </c>
      <c r="T111" s="52">
        <v>8.6666666666666661</v>
      </c>
      <c r="U111" s="52">
        <v>7.333333333333333</v>
      </c>
      <c r="V111" s="4">
        <v>5</v>
      </c>
      <c r="W111" s="54">
        <v>75</v>
      </c>
      <c r="X111" s="54">
        <f t="shared" si="6"/>
        <v>82.5</v>
      </c>
      <c r="Y111" s="83" t="s">
        <v>16</v>
      </c>
      <c r="Z111" s="93"/>
      <c r="AA111" s="83" t="s">
        <v>295</v>
      </c>
      <c r="AB111" s="145"/>
      <c r="AC111" s="105"/>
      <c r="AD111" s="70"/>
      <c r="AE111" s="57">
        <f t="shared" si="5"/>
        <v>19.75</v>
      </c>
    </row>
    <row r="112" spans="1:31" ht="45.75" customHeight="1" x14ac:dyDescent="0.2">
      <c r="A112" s="82">
        <v>69</v>
      </c>
      <c r="B112" s="46" t="s">
        <v>106</v>
      </c>
      <c r="C112" s="46" t="s">
        <v>197</v>
      </c>
      <c r="D112" s="47" t="s">
        <v>40</v>
      </c>
      <c r="E112" s="47" t="s">
        <v>40</v>
      </c>
      <c r="F112" s="47" t="s">
        <v>40</v>
      </c>
      <c r="G112" s="47" t="s">
        <v>295</v>
      </c>
      <c r="H112" s="47" t="s">
        <v>295</v>
      </c>
      <c r="I112" s="47" t="s">
        <v>40</v>
      </c>
      <c r="J112" s="47" t="s">
        <v>40</v>
      </c>
      <c r="K112" s="47" t="s">
        <v>40</v>
      </c>
      <c r="L112" s="3" t="s">
        <v>295</v>
      </c>
      <c r="M112" s="52">
        <v>9.375</v>
      </c>
      <c r="N112" s="52">
        <v>10</v>
      </c>
      <c r="O112" s="52">
        <v>6</v>
      </c>
      <c r="P112" s="4">
        <v>10</v>
      </c>
      <c r="Q112" s="52">
        <v>16.8</v>
      </c>
      <c r="R112" s="4">
        <v>4</v>
      </c>
      <c r="S112" s="4">
        <v>3</v>
      </c>
      <c r="T112" s="52">
        <v>8</v>
      </c>
      <c r="U112" s="52">
        <v>8</v>
      </c>
      <c r="V112" s="4">
        <v>0</v>
      </c>
      <c r="W112" s="54">
        <v>75</v>
      </c>
      <c r="X112" s="54">
        <f t="shared" si="6"/>
        <v>82.5</v>
      </c>
      <c r="Y112" s="83" t="s">
        <v>16</v>
      </c>
      <c r="Z112" s="93"/>
      <c r="AA112" s="83" t="s">
        <v>295</v>
      </c>
      <c r="AB112" s="145"/>
      <c r="AC112" s="105"/>
      <c r="AD112" s="70"/>
      <c r="AE112" s="57">
        <f t="shared" si="5"/>
        <v>16</v>
      </c>
    </row>
    <row r="113" spans="1:31" ht="45.75" customHeight="1" x14ac:dyDescent="0.2">
      <c r="A113" s="82">
        <v>70</v>
      </c>
      <c r="B113" s="46" t="s">
        <v>110</v>
      </c>
      <c r="C113" s="46" t="s">
        <v>204</v>
      </c>
      <c r="D113" s="47" t="s">
        <v>40</v>
      </c>
      <c r="E113" s="47" t="s">
        <v>40</v>
      </c>
      <c r="F113" s="47" t="s">
        <v>40</v>
      </c>
      <c r="G113" s="47" t="s">
        <v>295</v>
      </c>
      <c r="H113" s="47" t="s">
        <v>295</v>
      </c>
      <c r="I113" s="47" t="s">
        <v>40</v>
      </c>
      <c r="J113" s="47" t="s">
        <v>40</v>
      </c>
      <c r="K113" s="47" t="s">
        <v>40</v>
      </c>
      <c r="L113" s="3" t="s">
        <v>295</v>
      </c>
      <c r="M113" s="52">
        <v>10</v>
      </c>
      <c r="N113" s="52">
        <v>12</v>
      </c>
      <c r="O113" s="52">
        <v>9.3333333333333339</v>
      </c>
      <c r="P113" s="4">
        <v>10</v>
      </c>
      <c r="Q113" s="52">
        <v>14.4</v>
      </c>
      <c r="R113" s="4">
        <v>4</v>
      </c>
      <c r="S113" s="4">
        <v>0</v>
      </c>
      <c r="T113" s="52">
        <v>6.666666666666667</v>
      </c>
      <c r="U113" s="52">
        <v>7.333333333333333</v>
      </c>
      <c r="V113" s="4">
        <v>0</v>
      </c>
      <c r="W113" s="54">
        <v>74</v>
      </c>
      <c r="X113" s="54">
        <f t="shared" si="6"/>
        <v>82</v>
      </c>
      <c r="Y113" s="83" t="s">
        <v>16</v>
      </c>
      <c r="Z113" s="93"/>
      <c r="AA113" s="83" t="s">
        <v>295</v>
      </c>
      <c r="AB113" s="145"/>
      <c r="AC113" s="105"/>
      <c r="AD113" s="70"/>
      <c r="AE113" s="57">
        <f t="shared" si="5"/>
        <v>21.333333333333336</v>
      </c>
    </row>
    <row r="114" spans="1:31" ht="45.75" customHeight="1" x14ac:dyDescent="0.2">
      <c r="A114" s="82">
        <v>71</v>
      </c>
      <c r="B114" s="46" t="s">
        <v>107</v>
      </c>
      <c r="C114" s="46" t="s">
        <v>202</v>
      </c>
      <c r="D114" s="47" t="s">
        <v>295</v>
      </c>
      <c r="E114" s="47" t="s">
        <v>295</v>
      </c>
      <c r="F114" s="47" t="s">
        <v>295</v>
      </c>
      <c r="G114" s="47" t="s">
        <v>295</v>
      </c>
      <c r="H114" s="47" t="s">
        <v>295</v>
      </c>
      <c r="I114" s="47" t="s">
        <v>295</v>
      </c>
      <c r="J114" s="47" t="s">
        <v>295</v>
      </c>
      <c r="K114" s="47" t="s">
        <v>295</v>
      </c>
      <c r="L114" s="3" t="s">
        <v>295</v>
      </c>
      <c r="M114" s="52">
        <v>8.5714285714285712</v>
      </c>
      <c r="N114" s="52">
        <v>11.875</v>
      </c>
      <c r="O114" s="52">
        <v>8</v>
      </c>
      <c r="P114" s="4">
        <v>10</v>
      </c>
      <c r="Q114" s="52">
        <v>12</v>
      </c>
      <c r="R114" s="4">
        <v>4</v>
      </c>
      <c r="S114" s="4">
        <v>0</v>
      </c>
      <c r="T114" s="52">
        <v>7.333333333333333</v>
      </c>
      <c r="U114" s="52">
        <v>7.333333333333333</v>
      </c>
      <c r="V114" s="4">
        <v>5</v>
      </c>
      <c r="W114" s="54">
        <v>74</v>
      </c>
      <c r="X114" s="54">
        <f t="shared" si="6"/>
        <v>82</v>
      </c>
      <c r="Y114" s="83" t="s">
        <v>16</v>
      </c>
      <c r="Z114" s="93"/>
      <c r="AA114" s="83" t="s">
        <v>295</v>
      </c>
      <c r="AB114" s="145"/>
      <c r="AC114" s="105"/>
      <c r="AD114" s="70"/>
      <c r="AE114" s="57">
        <f t="shared" si="5"/>
        <v>19.875</v>
      </c>
    </row>
    <row r="115" spans="1:31" ht="45.75" customHeight="1" x14ac:dyDescent="0.2">
      <c r="A115" s="82">
        <v>72</v>
      </c>
      <c r="B115" s="46" t="s">
        <v>114</v>
      </c>
      <c r="C115" s="46" t="s">
        <v>169</v>
      </c>
      <c r="D115" s="47" t="s">
        <v>40</v>
      </c>
      <c r="E115" s="47" t="s">
        <v>40</v>
      </c>
      <c r="F115" s="47" t="s">
        <v>40</v>
      </c>
      <c r="G115" s="47" t="s">
        <v>295</v>
      </c>
      <c r="H115" s="47" t="s">
        <v>295</v>
      </c>
      <c r="I115" s="47" t="s">
        <v>40</v>
      </c>
      <c r="J115" s="47" t="s">
        <v>40</v>
      </c>
      <c r="K115" s="47" t="s">
        <v>40</v>
      </c>
      <c r="L115" s="3" t="s">
        <v>295</v>
      </c>
      <c r="M115" s="52">
        <v>8.3333333333333339</v>
      </c>
      <c r="N115" s="52">
        <v>11.666666666666666</v>
      </c>
      <c r="O115" s="52">
        <v>8</v>
      </c>
      <c r="P115" s="4">
        <v>10</v>
      </c>
      <c r="Q115" s="52">
        <v>12</v>
      </c>
      <c r="R115" s="4">
        <v>4</v>
      </c>
      <c r="S115" s="4">
        <v>0</v>
      </c>
      <c r="T115" s="52">
        <v>10</v>
      </c>
      <c r="U115" s="52">
        <v>5.333333333333333</v>
      </c>
      <c r="V115" s="4">
        <v>5</v>
      </c>
      <c r="W115" s="54">
        <v>74</v>
      </c>
      <c r="X115" s="54">
        <f t="shared" si="6"/>
        <v>82</v>
      </c>
      <c r="Y115" s="83" t="s">
        <v>16</v>
      </c>
      <c r="Z115" s="93"/>
      <c r="AA115" s="83" t="s">
        <v>295</v>
      </c>
      <c r="AB115" s="145"/>
      <c r="AC115" s="105"/>
      <c r="AD115" s="70"/>
      <c r="AE115" s="57">
        <f t="shared" si="5"/>
        <v>19.666666666666664</v>
      </c>
    </row>
    <row r="116" spans="1:31" ht="45.75" customHeight="1" x14ac:dyDescent="0.2">
      <c r="A116" s="82">
        <v>73</v>
      </c>
      <c r="B116" s="46" t="s">
        <v>117</v>
      </c>
      <c r="C116" s="46" t="s">
        <v>203</v>
      </c>
      <c r="D116" s="47" t="s">
        <v>40</v>
      </c>
      <c r="E116" s="47" t="s">
        <v>40</v>
      </c>
      <c r="F116" s="47" t="s">
        <v>295</v>
      </c>
      <c r="G116" s="47" t="s">
        <v>295</v>
      </c>
      <c r="H116" s="47" t="s">
        <v>295</v>
      </c>
      <c r="I116" s="47" t="s">
        <v>40</v>
      </c>
      <c r="J116" s="47" t="s">
        <v>40</v>
      </c>
      <c r="K116" s="47" t="s">
        <v>40</v>
      </c>
      <c r="L116" s="3" t="s">
        <v>295</v>
      </c>
      <c r="M116" s="52">
        <v>15</v>
      </c>
      <c r="N116" s="52">
        <v>14.166666666666666</v>
      </c>
      <c r="O116" s="52">
        <v>5.333333333333333</v>
      </c>
      <c r="P116" s="4">
        <v>8</v>
      </c>
      <c r="Q116" s="52">
        <v>9.6</v>
      </c>
      <c r="R116" s="4">
        <v>4</v>
      </c>
      <c r="S116" s="4">
        <v>0</v>
      </c>
      <c r="T116" s="52">
        <v>5.333333333333333</v>
      </c>
      <c r="U116" s="52">
        <v>7.333333333333333</v>
      </c>
      <c r="V116" s="4">
        <v>5</v>
      </c>
      <c r="W116" s="54">
        <v>74</v>
      </c>
      <c r="X116" s="54">
        <f t="shared" si="6"/>
        <v>82</v>
      </c>
      <c r="Y116" s="83" t="s">
        <v>16</v>
      </c>
      <c r="Z116" s="93"/>
      <c r="AA116" s="83" t="s">
        <v>295</v>
      </c>
      <c r="AB116" s="145"/>
      <c r="AC116" s="105"/>
      <c r="AD116" s="70"/>
      <c r="AE116" s="57">
        <f t="shared" si="5"/>
        <v>19.5</v>
      </c>
    </row>
    <row r="117" spans="1:31" ht="45.75" customHeight="1" x14ac:dyDescent="0.2">
      <c r="A117" s="82">
        <v>74</v>
      </c>
      <c r="B117" s="46" t="s">
        <v>116</v>
      </c>
      <c r="C117" s="46" t="s">
        <v>201</v>
      </c>
      <c r="D117" s="47" t="s">
        <v>40</v>
      </c>
      <c r="E117" s="47" t="s">
        <v>40</v>
      </c>
      <c r="F117" s="47" t="s">
        <v>40</v>
      </c>
      <c r="G117" s="47" t="s">
        <v>295</v>
      </c>
      <c r="H117" s="47" t="s">
        <v>295</v>
      </c>
      <c r="I117" s="47" t="s">
        <v>40</v>
      </c>
      <c r="J117" s="47" t="s">
        <v>40</v>
      </c>
      <c r="K117" s="47" t="s">
        <v>40</v>
      </c>
      <c r="L117" s="3" t="s">
        <v>295</v>
      </c>
      <c r="M117" s="52">
        <v>10</v>
      </c>
      <c r="N117" s="52">
        <v>12.5</v>
      </c>
      <c r="O117" s="52">
        <v>6.666666666666667</v>
      </c>
      <c r="P117" s="4">
        <v>8</v>
      </c>
      <c r="Q117" s="52">
        <v>12</v>
      </c>
      <c r="R117" s="4">
        <v>4</v>
      </c>
      <c r="S117" s="4">
        <v>0</v>
      </c>
      <c r="T117" s="52">
        <v>8</v>
      </c>
      <c r="U117" s="52">
        <v>8</v>
      </c>
      <c r="V117" s="4">
        <v>5</v>
      </c>
      <c r="W117" s="54">
        <v>74</v>
      </c>
      <c r="X117" s="54">
        <f t="shared" si="6"/>
        <v>82</v>
      </c>
      <c r="Y117" s="83" t="s">
        <v>16</v>
      </c>
      <c r="Z117" s="93"/>
      <c r="AA117" s="83" t="s">
        <v>295</v>
      </c>
      <c r="AB117" s="145"/>
      <c r="AC117" s="105"/>
      <c r="AD117" s="70"/>
      <c r="AE117" s="57">
        <f t="shared" si="5"/>
        <v>19.166666666666668</v>
      </c>
    </row>
    <row r="118" spans="1:31" ht="45.75" customHeight="1" x14ac:dyDescent="0.2">
      <c r="A118" s="82">
        <v>75</v>
      </c>
      <c r="B118" s="46" t="s">
        <v>107</v>
      </c>
      <c r="C118" s="46" t="s">
        <v>205</v>
      </c>
      <c r="D118" s="47" t="s">
        <v>295</v>
      </c>
      <c r="E118" s="47" t="s">
        <v>295</v>
      </c>
      <c r="F118" s="47" t="s">
        <v>295</v>
      </c>
      <c r="G118" s="47" t="s">
        <v>295</v>
      </c>
      <c r="H118" s="47" t="s">
        <v>295</v>
      </c>
      <c r="I118" s="47" t="s">
        <v>295</v>
      </c>
      <c r="J118" s="47" t="s">
        <v>295</v>
      </c>
      <c r="K118" s="47" t="s">
        <v>295</v>
      </c>
      <c r="L118" s="3" t="s">
        <v>295</v>
      </c>
      <c r="M118" s="52">
        <v>11.666666666666666</v>
      </c>
      <c r="N118" s="52">
        <v>12.857142857142858</v>
      </c>
      <c r="O118" s="52">
        <v>6</v>
      </c>
      <c r="P118" s="4">
        <v>10</v>
      </c>
      <c r="Q118" s="52">
        <v>10.8</v>
      </c>
      <c r="R118" s="4">
        <v>4</v>
      </c>
      <c r="S118" s="4">
        <v>0</v>
      </c>
      <c r="T118" s="52">
        <v>6</v>
      </c>
      <c r="U118" s="52">
        <v>7.333333333333333</v>
      </c>
      <c r="V118" s="4">
        <v>5</v>
      </c>
      <c r="W118" s="54">
        <v>74</v>
      </c>
      <c r="X118" s="54">
        <f t="shared" si="6"/>
        <v>82</v>
      </c>
      <c r="Y118" s="83" t="s">
        <v>16</v>
      </c>
      <c r="Z118" s="93"/>
      <c r="AA118" s="83" t="s">
        <v>295</v>
      </c>
      <c r="AB118" s="145"/>
      <c r="AC118" s="105"/>
      <c r="AD118" s="70"/>
      <c r="AE118" s="57">
        <f t="shared" si="5"/>
        <v>18.857142857142858</v>
      </c>
    </row>
    <row r="119" spans="1:31" ht="61.5" customHeight="1" x14ac:dyDescent="0.2">
      <c r="A119" s="82">
        <v>76</v>
      </c>
      <c r="B119" s="46" t="s">
        <v>113</v>
      </c>
      <c r="C119" s="46" t="s">
        <v>200</v>
      </c>
      <c r="D119" s="47" t="s">
        <v>40</v>
      </c>
      <c r="E119" s="47" t="s">
        <v>297</v>
      </c>
      <c r="F119" s="47" t="s">
        <v>297</v>
      </c>
      <c r="G119" s="47" t="s">
        <v>295</v>
      </c>
      <c r="H119" s="47" t="s">
        <v>295</v>
      </c>
      <c r="I119" s="47" t="s">
        <v>40</v>
      </c>
      <c r="J119" s="47" t="s">
        <v>40</v>
      </c>
      <c r="K119" s="47" t="s">
        <v>40</v>
      </c>
      <c r="L119" s="3" t="s">
        <v>295</v>
      </c>
      <c r="M119" s="52">
        <v>12.083333333333334</v>
      </c>
      <c r="N119" s="52">
        <v>12</v>
      </c>
      <c r="O119" s="52">
        <v>5.333333333333333</v>
      </c>
      <c r="P119" s="4">
        <v>10</v>
      </c>
      <c r="Q119" s="52">
        <v>12</v>
      </c>
      <c r="R119" s="4">
        <v>4</v>
      </c>
      <c r="S119" s="4">
        <v>0</v>
      </c>
      <c r="T119" s="52">
        <v>8</v>
      </c>
      <c r="U119" s="52">
        <v>6</v>
      </c>
      <c r="V119" s="4">
        <v>5</v>
      </c>
      <c r="W119" s="54">
        <v>74</v>
      </c>
      <c r="X119" s="54">
        <f t="shared" si="6"/>
        <v>82</v>
      </c>
      <c r="Y119" s="83" t="s">
        <v>16</v>
      </c>
      <c r="Z119" s="93"/>
      <c r="AA119" s="83" t="s">
        <v>295</v>
      </c>
      <c r="AB119" s="145"/>
      <c r="AC119" s="105"/>
      <c r="AD119" s="70"/>
      <c r="AE119" s="57">
        <f t="shared" ref="AE119:AE143" si="7">N119+O119</f>
        <v>17.333333333333332</v>
      </c>
    </row>
    <row r="120" spans="1:31" ht="61.5" customHeight="1" x14ac:dyDescent="0.2">
      <c r="A120" s="82">
        <v>77</v>
      </c>
      <c r="B120" s="46" t="s">
        <v>107</v>
      </c>
      <c r="C120" s="46" t="s">
        <v>209</v>
      </c>
      <c r="D120" s="47" t="s">
        <v>295</v>
      </c>
      <c r="E120" s="47" t="s">
        <v>295</v>
      </c>
      <c r="F120" s="47" t="s">
        <v>296</v>
      </c>
      <c r="G120" s="47" t="s">
        <v>295</v>
      </c>
      <c r="H120" s="47" t="s">
        <v>295</v>
      </c>
      <c r="I120" s="47" t="s">
        <v>295</v>
      </c>
      <c r="J120" s="47" t="s">
        <v>295</v>
      </c>
      <c r="K120" s="47" t="s">
        <v>295</v>
      </c>
      <c r="L120" s="3" t="s">
        <v>295</v>
      </c>
      <c r="M120" s="52">
        <v>10</v>
      </c>
      <c r="N120" s="52">
        <v>12.857142857142858</v>
      </c>
      <c r="O120" s="52">
        <v>8.6666666666666661</v>
      </c>
      <c r="P120" s="4">
        <v>10</v>
      </c>
      <c r="Q120" s="52">
        <v>12</v>
      </c>
      <c r="R120" s="4">
        <v>4</v>
      </c>
      <c r="S120" s="4">
        <v>0</v>
      </c>
      <c r="T120" s="52">
        <v>8</v>
      </c>
      <c r="U120" s="52">
        <v>7.333333333333333</v>
      </c>
      <c r="V120" s="4">
        <v>0</v>
      </c>
      <c r="W120" s="54">
        <v>73</v>
      </c>
      <c r="X120" s="54">
        <f t="shared" si="6"/>
        <v>81.5</v>
      </c>
      <c r="Y120" s="83" t="s">
        <v>16</v>
      </c>
      <c r="Z120" s="93"/>
      <c r="AA120" s="83" t="s">
        <v>295</v>
      </c>
      <c r="AB120" s="145"/>
      <c r="AC120" s="105"/>
      <c r="AD120" s="70"/>
      <c r="AE120" s="57">
        <f t="shared" si="7"/>
        <v>21.523809523809526</v>
      </c>
    </row>
    <row r="121" spans="1:31" ht="61.5" customHeight="1" x14ac:dyDescent="0.2">
      <c r="A121" s="82">
        <v>78</v>
      </c>
      <c r="B121" s="46" t="s">
        <v>107</v>
      </c>
      <c r="C121" s="46" t="s">
        <v>207</v>
      </c>
      <c r="D121" s="47" t="s">
        <v>295</v>
      </c>
      <c r="E121" s="47" t="s">
        <v>295</v>
      </c>
      <c r="F121" s="47" t="s">
        <v>296</v>
      </c>
      <c r="G121" s="47" t="s">
        <v>295</v>
      </c>
      <c r="H121" s="47" t="s">
        <v>295</v>
      </c>
      <c r="I121" s="47" t="s">
        <v>295</v>
      </c>
      <c r="J121" s="47" t="s">
        <v>295</v>
      </c>
      <c r="K121" s="47" t="s">
        <v>295</v>
      </c>
      <c r="L121" s="3" t="s">
        <v>295</v>
      </c>
      <c r="M121" s="52">
        <v>12.5</v>
      </c>
      <c r="N121" s="52">
        <v>12.5</v>
      </c>
      <c r="O121" s="52">
        <v>9.3333333333333339</v>
      </c>
      <c r="P121" s="4">
        <v>10</v>
      </c>
      <c r="Q121" s="52">
        <v>10.8</v>
      </c>
      <c r="R121" s="4">
        <v>4</v>
      </c>
      <c r="S121" s="4">
        <v>0</v>
      </c>
      <c r="T121" s="52">
        <v>8</v>
      </c>
      <c r="U121" s="52">
        <v>6</v>
      </c>
      <c r="V121" s="4">
        <v>0</v>
      </c>
      <c r="W121" s="54">
        <v>73</v>
      </c>
      <c r="X121" s="54">
        <f t="shared" si="6"/>
        <v>81.5</v>
      </c>
      <c r="Y121" s="83" t="s">
        <v>16</v>
      </c>
      <c r="Z121" s="93"/>
      <c r="AA121" s="83" t="s">
        <v>295</v>
      </c>
      <c r="AB121" s="145"/>
      <c r="AC121" s="105"/>
      <c r="AD121" s="70"/>
      <c r="AE121" s="57">
        <f t="shared" si="7"/>
        <v>21.833333333333336</v>
      </c>
    </row>
    <row r="122" spans="1:31" s="97" customFormat="1" ht="69" customHeight="1" x14ac:dyDescent="0.2">
      <c r="A122" s="82">
        <v>79</v>
      </c>
      <c r="B122" s="46" t="s">
        <v>107</v>
      </c>
      <c r="C122" s="46" t="s">
        <v>210</v>
      </c>
      <c r="D122" s="47" t="s">
        <v>295</v>
      </c>
      <c r="E122" s="47" t="s">
        <v>295</v>
      </c>
      <c r="F122" s="47" t="s">
        <v>296</v>
      </c>
      <c r="G122" s="47" t="s">
        <v>295</v>
      </c>
      <c r="H122" s="47" t="s">
        <v>295</v>
      </c>
      <c r="I122" s="47" t="s">
        <v>40</v>
      </c>
      <c r="J122" s="47" t="s">
        <v>40</v>
      </c>
      <c r="K122" s="47" t="s">
        <v>40</v>
      </c>
      <c r="L122" s="3" t="s">
        <v>295</v>
      </c>
      <c r="M122" s="52">
        <v>10</v>
      </c>
      <c r="N122" s="52">
        <v>13.125</v>
      </c>
      <c r="O122" s="52">
        <v>6.666666666666667</v>
      </c>
      <c r="P122" s="4">
        <v>10</v>
      </c>
      <c r="Q122" s="52">
        <v>12</v>
      </c>
      <c r="R122" s="4">
        <v>4</v>
      </c>
      <c r="S122" s="4">
        <v>0</v>
      </c>
      <c r="T122" s="52">
        <v>6</v>
      </c>
      <c r="U122" s="52">
        <v>6</v>
      </c>
      <c r="V122" s="4">
        <v>5</v>
      </c>
      <c r="W122" s="54">
        <v>73</v>
      </c>
      <c r="X122" s="54">
        <f t="shared" si="6"/>
        <v>81.5</v>
      </c>
      <c r="Y122" s="83" t="s">
        <v>16</v>
      </c>
      <c r="Z122" s="93"/>
      <c r="AA122" s="83" t="s">
        <v>295</v>
      </c>
      <c r="AB122" s="145"/>
      <c r="AC122" s="106"/>
      <c r="AD122" s="96"/>
      <c r="AE122" s="95">
        <f t="shared" si="7"/>
        <v>19.791666666666668</v>
      </c>
    </row>
    <row r="123" spans="1:31" ht="69" customHeight="1" x14ac:dyDescent="0.2">
      <c r="A123" s="82">
        <v>80</v>
      </c>
      <c r="B123" s="46" t="s">
        <v>108</v>
      </c>
      <c r="C123" s="46" t="s">
        <v>208</v>
      </c>
      <c r="D123" s="47" t="s">
        <v>40</v>
      </c>
      <c r="E123" s="47" t="s">
        <v>40</v>
      </c>
      <c r="F123" s="47" t="s">
        <v>40</v>
      </c>
      <c r="G123" s="47" t="s">
        <v>295</v>
      </c>
      <c r="H123" s="47" t="s">
        <v>295</v>
      </c>
      <c r="I123" s="47" t="s">
        <v>40</v>
      </c>
      <c r="J123" s="47" t="s">
        <v>40</v>
      </c>
      <c r="K123" s="47" t="s">
        <v>40</v>
      </c>
      <c r="L123" s="3" t="s">
        <v>295</v>
      </c>
      <c r="M123" s="52">
        <v>12.5</v>
      </c>
      <c r="N123" s="52">
        <v>12.5</v>
      </c>
      <c r="O123" s="52">
        <v>6.666666666666667</v>
      </c>
      <c r="P123" s="4">
        <v>10</v>
      </c>
      <c r="Q123" s="52">
        <v>12</v>
      </c>
      <c r="R123" s="4">
        <v>4</v>
      </c>
      <c r="S123" s="4">
        <v>0</v>
      </c>
      <c r="T123" s="52">
        <v>8</v>
      </c>
      <c r="U123" s="52">
        <v>7.333333333333333</v>
      </c>
      <c r="V123" s="4">
        <v>0</v>
      </c>
      <c r="W123" s="54">
        <v>73</v>
      </c>
      <c r="X123" s="54">
        <f t="shared" si="6"/>
        <v>81.5</v>
      </c>
      <c r="Y123" s="83" t="s">
        <v>16</v>
      </c>
      <c r="Z123" s="93"/>
      <c r="AA123" s="83" t="s">
        <v>295</v>
      </c>
      <c r="AB123" s="145"/>
      <c r="AC123" s="105"/>
      <c r="AD123" s="70"/>
      <c r="AE123" s="57">
        <f t="shared" si="7"/>
        <v>19.166666666666668</v>
      </c>
    </row>
    <row r="124" spans="1:31" ht="60.75" customHeight="1" x14ac:dyDescent="0.2">
      <c r="A124" s="82">
        <v>81</v>
      </c>
      <c r="B124" s="46" t="s">
        <v>107</v>
      </c>
      <c r="C124" s="46" t="s">
        <v>206</v>
      </c>
      <c r="D124" s="47" t="s">
        <v>295</v>
      </c>
      <c r="E124" s="47" t="s">
        <v>295</v>
      </c>
      <c r="F124" s="47" t="s">
        <v>295</v>
      </c>
      <c r="G124" s="47" t="s">
        <v>295</v>
      </c>
      <c r="H124" s="47" t="s">
        <v>295</v>
      </c>
      <c r="I124" s="47" t="s">
        <v>295</v>
      </c>
      <c r="J124" s="47" t="s">
        <v>295</v>
      </c>
      <c r="K124" s="47" t="s">
        <v>295</v>
      </c>
      <c r="L124" s="3" t="s">
        <v>295</v>
      </c>
      <c r="M124" s="52">
        <v>12.5</v>
      </c>
      <c r="N124" s="52">
        <v>12.5</v>
      </c>
      <c r="O124" s="52">
        <v>6</v>
      </c>
      <c r="P124" s="4">
        <v>10</v>
      </c>
      <c r="Q124" s="52">
        <v>12</v>
      </c>
      <c r="R124" s="4">
        <v>4</v>
      </c>
      <c r="S124" s="4">
        <v>0</v>
      </c>
      <c r="T124" s="52">
        <v>6.666666666666667</v>
      </c>
      <c r="U124" s="52">
        <v>4.666666666666667</v>
      </c>
      <c r="V124" s="4">
        <v>5</v>
      </c>
      <c r="W124" s="54">
        <v>73</v>
      </c>
      <c r="X124" s="54">
        <f t="shared" si="6"/>
        <v>81.5</v>
      </c>
      <c r="Y124" s="83" t="s">
        <v>16</v>
      </c>
      <c r="Z124" s="93"/>
      <c r="AA124" s="83" t="s">
        <v>295</v>
      </c>
      <c r="AB124" s="145"/>
      <c r="AC124" s="105"/>
      <c r="AD124" s="70"/>
      <c r="AE124" s="57">
        <f t="shared" si="7"/>
        <v>18.5</v>
      </c>
    </row>
    <row r="125" spans="1:31" ht="45.75" customHeight="1" x14ac:dyDescent="0.2">
      <c r="A125" s="82">
        <v>82</v>
      </c>
      <c r="B125" s="46" t="s">
        <v>107</v>
      </c>
      <c r="C125" s="46" t="s">
        <v>215</v>
      </c>
      <c r="D125" s="47" t="s">
        <v>295</v>
      </c>
      <c r="E125" s="47" t="s">
        <v>295</v>
      </c>
      <c r="F125" s="47" t="s">
        <v>296</v>
      </c>
      <c r="G125" s="47" t="s">
        <v>295</v>
      </c>
      <c r="H125" s="47" t="s">
        <v>295</v>
      </c>
      <c r="I125" s="47" t="s">
        <v>295</v>
      </c>
      <c r="J125" s="47" t="s">
        <v>295</v>
      </c>
      <c r="K125" s="47" t="s">
        <v>295</v>
      </c>
      <c r="L125" s="3" t="s">
        <v>295</v>
      </c>
      <c r="M125" s="52">
        <v>9</v>
      </c>
      <c r="N125" s="52">
        <v>13.055555555555555</v>
      </c>
      <c r="O125" s="52">
        <v>8.6666666666666661</v>
      </c>
      <c r="P125" s="4">
        <v>10</v>
      </c>
      <c r="Q125" s="52">
        <v>13.2</v>
      </c>
      <c r="R125" s="4">
        <v>4</v>
      </c>
      <c r="S125" s="4">
        <v>0</v>
      </c>
      <c r="T125" s="52">
        <v>1.3333333333333333</v>
      </c>
      <c r="U125" s="52">
        <v>7.333333333333333</v>
      </c>
      <c r="V125" s="4">
        <v>5</v>
      </c>
      <c r="W125" s="54">
        <v>72</v>
      </c>
      <c r="X125" s="54">
        <f t="shared" si="6"/>
        <v>81</v>
      </c>
      <c r="Y125" s="83" t="s">
        <v>16</v>
      </c>
      <c r="Z125" s="93"/>
      <c r="AA125" s="83" t="s">
        <v>295</v>
      </c>
      <c r="AB125" s="145"/>
      <c r="AC125" s="105"/>
      <c r="AD125" s="70"/>
      <c r="AE125" s="57">
        <f t="shared" si="7"/>
        <v>21.722222222222221</v>
      </c>
    </row>
    <row r="126" spans="1:31" ht="45.75" customHeight="1" x14ac:dyDescent="0.2">
      <c r="A126" s="82">
        <v>83</v>
      </c>
      <c r="B126" s="46" t="s">
        <v>118</v>
      </c>
      <c r="C126" s="46" t="s">
        <v>214</v>
      </c>
      <c r="D126" s="47" t="s">
        <v>40</v>
      </c>
      <c r="E126" s="47" t="s">
        <v>40</v>
      </c>
      <c r="F126" s="47" t="s">
        <v>40</v>
      </c>
      <c r="G126" s="47" t="s">
        <v>295</v>
      </c>
      <c r="H126" s="47" t="s">
        <v>295</v>
      </c>
      <c r="I126" s="47" t="s">
        <v>40</v>
      </c>
      <c r="J126" s="47" t="s">
        <v>40</v>
      </c>
      <c r="K126" s="47" t="s">
        <v>40</v>
      </c>
      <c r="L126" s="3" t="s">
        <v>295</v>
      </c>
      <c r="M126" s="52">
        <v>10</v>
      </c>
      <c r="N126" s="52">
        <v>13.125</v>
      </c>
      <c r="O126" s="52">
        <v>7.333333333333333</v>
      </c>
      <c r="P126" s="4">
        <v>5</v>
      </c>
      <c r="Q126" s="52">
        <v>12</v>
      </c>
      <c r="R126" s="4">
        <v>4</v>
      </c>
      <c r="S126" s="4">
        <v>0</v>
      </c>
      <c r="T126" s="52">
        <v>7.333333333333333</v>
      </c>
      <c r="U126" s="52">
        <v>8</v>
      </c>
      <c r="V126" s="4">
        <v>5</v>
      </c>
      <c r="W126" s="54">
        <v>72</v>
      </c>
      <c r="X126" s="54">
        <f t="shared" si="6"/>
        <v>81</v>
      </c>
      <c r="Y126" s="83" t="s">
        <v>16</v>
      </c>
      <c r="Z126" s="93"/>
      <c r="AA126" s="83" t="s">
        <v>295</v>
      </c>
      <c r="AB126" s="145"/>
      <c r="AC126" s="105"/>
      <c r="AD126" s="70"/>
      <c r="AE126" s="57">
        <f t="shared" si="7"/>
        <v>20.458333333333332</v>
      </c>
    </row>
    <row r="127" spans="1:31" ht="45.75" customHeight="1" x14ac:dyDescent="0.2">
      <c r="A127" s="82">
        <v>84</v>
      </c>
      <c r="B127" s="46" t="s">
        <v>106</v>
      </c>
      <c r="C127" s="46" t="s">
        <v>163</v>
      </c>
      <c r="D127" s="47" t="s">
        <v>40</v>
      </c>
      <c r="E127" s="47" t="s">
        <v>40</v>
      </c>
      <c r="F127" s="47" t="s">
        <v>40</v>
      </c>
      <c r="G127" s="47" t="s">
        <v>295</v>
      </c>
      <c r="H127" s="47" t="s">
        <v>295</v>
      </c>
      <c r="I127" s="47" t="s">
        <v>40</v>
      </c>
      <c r="J127" s="47" t="s">
        <v>40</v>
      </c>
      <c r="K127" s="47" t="s">
        <v>40</v>
      </c>
      <c r="L127" s="3" t="s">
        <v>295</v>
      </c>
      <c r="M127" s="52">
        <v>10</v>
      </c>
      <c r="N127" s="52">
        <v>15</v>
      </c>
      <c r="O127" s="52">
        <v>5.333333333333333</v>
      </c>
      <c r="P127" s="4">
        <v>10</v>
      </c>
      <c r="Q127" s="52">
        <v>7.2</v>
      </c>
      <c r="R127" s="4">
        <v>4</v>
      </c>
      <c r="S127" s="4">
        <v>0</v>
      </c>
      <c r="T127" s="52">
        <v>6.666666666666667</v>
      </c>
      <c r="U127" s="52">
        <v>8.6666666666666661</v>
      </c>
      <c r="V127" s="4">
        <v>5</v>
      </c>
      <c r="W127" s="54">
        <v>72</v>
      </c>
      <c r="X127" s="54">
        <f t="shared" si="6"/>
        <v>81</v>
      </c>
      <c r="Y127" s="83" t="s">
        <v>16</v>
      </c>
      <c r="Z127" s="93"/>
      <c r="AA127" s="83" t="s">
        <v>295</v>
      </c>
      <c r="AB127" s="145"/>
      <c r="AC127" s="105"/>
      <c r="AD127" s="70"/>
      <c r="AE127" s="57">
        <f t="shared" si="7"/>
        <v>20.333333333333332</v>
      </c>
    </row>
    <row r="128" spans="1:31" ht="45.75" customHeight="1" x14ac:dyDescent="0.2">
      <c r="A128" s="82">
        <v>85</v>
      </c>
      <c r="B128" s="46" t="s">
        <v>117</v>
      </c>
      <c r="C128" s="46" t="s">
        <v>211</v>
      </c>
      <c r="D128" s="47" t="s">
        <v>40</v>
      </c>
      <c r="E128" s="47" t="s">
        <v>40</v>
      </c>
      <c r="F128" s="47" t="s">
        <v>295</v>
      </c>
      <c r="G128" s="47" t="s">
        <v>295</v>
      </c>
      <c r="H128" s="47" t="s">
        <v>295</v>
      </c>
      <c r="I128" s="47" t="s">
        <v>40</v>
      </c>
      <c r="J128" s="47" t="s">
        <v>40</v>
      </c>
      <c r="K128" s="47" t="s">
        <v>40</v>
      </c>
      <c r="L128" s="3" t="s">
        <v>295</v>
      </c>
      <c r="M128" s="52">
        <v>12.5</v>
      </c>
      <c r="N128" s="52">
        <v>13.75</v>
      </c>
      <c r="O128" s="52">
        <v>4.666666666666667</v>
      </c>
      <c r="P128" s="4">
        <v>8</v>
      </c>
      <c r="Q128" s="52">
        <v>10.8</v>
      </c>
      <c r="R128" s="4">
        <v>4</v>
      </c>
      <c r="S128" s="4">
        <v>0</v>
      </c>
      <c r="T128" s="52">
        <v>6.666666666666667</v>
      </c>
      <c r="U128" s="52">
        <v>6.666666666666667</v>
      </c>
      <c r="V128" s="4">
        <v>5</v>
      </c>
      <c r="W128" s="54">
        <v>72</v>
      </c>
      <c r="X128" s="54">
        <f t="shared" si="6"/>
        <v>81</v>
      </c>
      <c r="Y128" s="83" t="s">
        <v>16</v>
      </c>
      <c r="Z128" s="93"/>
      <c r="AA128" s="83" t="s">
        <v>295</v>
      </c>
      <c r="AB128" s="145"/>
      <c r="AC128" s="105"/>
      <c r="AD128" s="70"/>
      <c r="AE128" s="57">
        <f t="shared" si="7"/>
        <v>18.416666666666668</v>
      </c>
    </row>
    <row r="129" spans="1:31" ht="45.75" customHeight="1" x14ac:dyDescent="0.2">
      <c r="A129" s="82">
        <v>86</v>
      </c>
      <c r="B129" s="46" t="s">
        <v>116</v>
      </c>
      <c r="C129" s="46" t="s">
        <v>212</v>
      </c>
      <c r="D129" s="47" t="s">
        <v>40</v>
      </c>
      <c r="E129" s="47" t="s">
        <v>40</v>
      </c>
      <c r="F129" s="47" t="s">
        <v>40</v>
      </c>
      <c r="G129" s="47" t="s">
        <v>295</v>
      </c>
      <c r="H129" s="47" t="s">
        <v>295</v>
      </c>
      <c r="I129" s="47" t="s">
        <v>40</v>
      </c>
      <c r="J129" s="47" t="s">
        <v>40</v>
      </c>
      <c r="K129" s="47" t="s">
        <v>40</v>
      </c>
      <c r="L129" s="3" t="s">
        <v>295</v>
      </c>
      <c r="M129" s="52">
        <v>15</v>
      </c>
      <c r="N129" s="52">
        <v>12</v>
      </c>
      <c r="O129" s="52">
        <v>3.3333333333333335</v>
      </c>
      <c r="P129" s="4">
        <v>8</v>
      </c>
      <c r="Q129" s="52">
        <v>13.2</v>
      </c>
      <c r="R129" s="4">
        <v>4</v>
      </c>
      <c r="S129" s="4">
        <v>0</v>
      </c>
      <c r="T129" s="52">
        <v>4.666666666666667</v>
      </c>
      <c r="U129" s="52">
        <v>6.666666666666667</v>
      </c>
      <c r="V129" s="4">
        <v>5</v>
      </c>
      <c r="W129" s="54">
        <v>72</v>
      </c>
      <c r="X129" s="54">
        <f t="shared" si="6"/>
        <v>81</v>
      </c>
      <c r="Y129" s="83" t="s">
        <v>16</v>
      </c>
      <c r="Z129" s="93"/>
      <c r="AA129" s="83" t="s">
        <v>295</v>
      </c>
      <c r="AB129" s="145"/>
      <c r="AC129" s="105"/>
      <c r="AD129" s="70"/>
      <c r="AE129" s="57">
        <f t="shared" si="7"/>
        <v>15.333333333333334</v>
      </c>
    </row>
    <row r="130" spans="1:31" ht="45.75" customHeight="1" x14ac:dyDescent="0.2">
      <c r="A130" s="82">
        <v>87</v>
      </c>
      <c r="B130" s="46" t="s">
        <v>106</v>
      </c>
      <c r="C130" s="46" t="s">
        <v>213</v>
      </c>
      <c r="D130" s="47" t="s">
        <v>40</v>
      </c>
      <c r="E130" s="47" t="s">
        <v>40</v>
      </c>
      <c r="F130" s="47" t="s">
        <v>40</v>
      </c>
      <c r="G130" s="47" t="s">
        <v>295</v>
      </c>
      <c r="H130" s="47" t="s">
        <v>295</v>
      </c>
      <c r="I130" s="47" t="s">
        <v>40</v>
      </c>
      <c r="J130" s="47" t="s">
        <v>40</v>
      </c>
      <c r="K130" s="47" t="s">
        <v>40</v>
      </c>
      <c r="L130" s="3" t="s">
        <v>295</v>
      </c>
      <c r="M130" s="52">
        <v>15</v>
      </c>
      <c r="N130" s="52">
        <v>10.909090909090908</v>
      </c>
      <c r="O130" s="52">
        <v>4</v>
      </c>
      <c r="P130" s="4">
        <v>10</v>
      </c>
      <c r="Q130" s="52">
        <v>9.6</v>
      </c>
      <c r="R130" s="4">
        <v>4</v>
      </c>
      <c r="S130" s="4">
        <v>0</v>
      </c>
      <c r="T130" s="52">
        <v>4.666666666666667</v>
      </c>
      <c r="U130" s="52">
        <v>8.6666666666666661</v>
      </c>
      <c r="V130" s="4">
        <v>5</v>
      </c>
      <c r="W130" s="54">
        <v>72</v>
      </c>
      <c r="X130" s="54">
        <f t="shared" si="6"/>
        <v>81</v>
      </c>
      <c r="Y130" s="83" t="s">
        <v>16</v>
      </c>
      <c r="Z130" s="93"/>
      <c r="AA130" s="83" t="s">
        <v>295</v>
      </c>
      <c r="AB130" s="145"/>
      <c r="AC130" s="105"/>
      <c r="AD130" s="70"/>
      <c r="AE130" s="57">
        <f t="shared" si="7"/>
        <v>14.909090909090908</v>
      </c>
    </row>
    <row r="131" spans="1:31" ht="77.25" customHeight="1" x14ac:dyDescent="0.2">
      <c r="A131" s="82">
        <v>88</v>
      </c>
      <c r="B131" s="46" t="s">
        <v>107</v>
      </c>
      <c r="C131" s="46" t="s">
        <v>216</v>
      </c>
      <c r="D131" s="47" t="s">
        <v>295</v>
      </c>
      <c r="E131" s="47" t="s">
        <v>295</v>
      </c>
      <c r="F131" s="47" t="s">
        <v>296</v>
      </c>
      <c r="G131" s="47" t="s">
        <v>295</v>
      </c>
      <c r="H131" s="47" t="s">
        <v>295</v>
      </c>
      <c r="I131" s="47" t="s">
        <v>295</v>
      </c>
      <c r="J131" s="47" t="s">
        <v>295</v>
      </c>
      <c r="K131" s="47" t="s">
        <v>295</v>
      </c>
      <c r="L131" s="3" t="s">
        <v>295</v>
      </c>
      <c r="M131" s="52">
        <v>12.5</v>
      </c>
      <c r="N131" s="52">
        <v>13.571428571428571</v>
      </c>
      <c r="O131" s="52">
        <v>8.6666666666666661</v>
      </c>
      <c r="P131" s="4">
        <v>10</v>
      </c>
      <c r="Q131" s="52">
        <v>8.4</v>
      </c>
      <c r="R131" s="4">
        <v>4</v>
      </c>
      <c r="S131" s="4">
        <v>0</v>
      </c>
      <c r="T131" s="52">
        <v>4</v>
      </c>
      <c r="U131" s="52">
        <v>5.333333333333333</v>
      </c>
      <c r="V131" s="4">
        <v>5</v>
      </c>
      <c r="W131" s="54">
        <v>71</v>
      </c>
      <c r="X131" s="54">
        <f t="shared" si="6"/>
        <v>80.5</v>
      </c>
      <c r="Y131" s="83" t="s">
        <v>16</v>
      </c>
      <c r="Z131" s="93"/>
      <c r="AA131" s="83" t="s">
        <v>295</v>
      </c>
      <c r="AB131" s="145"/>
      <c r="AC131" s="105"/>
      <c r="AD131" s="70"/>
      <c r="AE131" s="57">
        <f t="shared" si="7"/>
        <v>22.238095238095237</v>
      </c>
    </row>
    <row r="132" spans="1:31" ht="45.75" customHeight="1" x14ac:dyDescent="0.2">
      <c r="A132" s="82">
        <v>89</v>
      </c>
      <c r="B132" s="46" t="s">
        <v>107</v>
      </c>
      <c r="C132" s="46" t="s">
        <v>217</v>
      </c>
      <c r="D132" s="47" t="s">
        <v>295</v>
      </c>
      <c r="E132" s="47" t="s">
        <v>295</v>
      </c>
      <c r="F132" s="47" t="s">
        <v>296</v>
      </c>
      <c r="G132" s="47" t="s">
        <v>295</v>
      </c>
      <c r="H132" s="47" t="s">
        <v>295</v>
      </c>
      <c r="I132" s="47" t="s">
        <v>295</v>
      </c>
      <c r="J132" s="47" t="s">
        <v>295</v>
      </c>
      <c r="K132" s="47" t="s">
        <v>295</v>
      </c>
      <c r="L132" s="3" t="s">
        <v>295</v>
      </c>
      <c r="M132" s="52">
        <v>10</v>
      </c>
      <c r="N132" s="52">
        <v>13</v>
      </c>
      <c r="O132" s="52">
        <v>6.666666666666667</v>
      </c>
      <c r="P132" s="4">
        <v>10</v>
      </c>
      <c r="Q132" s="52">
        <v>14.4</v>
      </c>
      <c r="R132" s="4">
        <v>4</v>
      </c>
      <c r="S132" s="4">
        <v>0</v>
      </c>
      <c r="T132" s="52">
        <v>6</v>
      </c>
      <c r="U132" s="52">
        <v>7.333333333333333</v>
      </c>
      <c r="V132" s="4">
        <v>0</v>
      </c>
      <c r="W132" s="54">
        <v>71</v>
      </c>
      <c r="X132" s="54">
        <f t="shared" si="6"/>
        <v>80.5</v>
      </c>
      <c r="Y132" s="83" t="s">
        <v>16</v>
      </c>
      <c r="Z132" s="93"/>
      <c r="AA132" s="83" t="s">
        <v>295</v>
      </c>
      <c r="AB132" s="145"/>
      <c r="AC132" s="105"/>
      <c r="AD132" s="70"/>
      <c r="AE132" s="57">
        <f t="shared" si="7"/>
        <v>19.666666666666668</v>
      </c>
    </row>
    <row r="133" spans="1:31" ht="45.75" customHeight="1" x14ac:dyDescent="0.2">
      <c r="A133" s="82">
        <v>90</v>
      </c>
      <c r="B133" s="46" t="s">
        <v>121</v>
      </c>
      <c r="C133" s="46" t="s">
        <v>221</v>
      </c>
      <c r="D133" s="47" t="s">
        <v>40</v>
      </c>
      <c r="E133" s="47" t="s">
        <v>40</v>
      </c>
      <c r="F133" s="47" t="s">
        <v>40</v>
      </c>
      <c r="G133" s="47" t="s">
        <v>295</v>
      </c>
      <c r="H133" s="47" t="s">
        <v>295</v>
      </c>
      <c r="I133" s="47" t="s">
        <v>40</v>
      </c>
      <c r="J133" s="47" t="s">
        <v>40</v>
      </c>
      <c r="K133" s="47" t="s">
        <v>40</v>
      </c>
      <c r="L133" s="3" t="s">
        <v>295</v>
      </c>
      <c r="M133" s="52">
        <v>10</v>
      </c>
      <c r="N133" s="52">
        <v>13.75</v>
      </c>
      <c r="O133" s="52">
        <v>6.666666666666667</v>
      </c>
      <c r="P133" s="4">
        <v>5</v>
      </c>
      <c r="Q133" s="52">
        <v>15.6</v>
      </c>
      <c r="R133" s="4">
        <v>0</v>
      </c>
      <c r="S133" s="4">
        <v>0</v>
      </c>
      <c r="T133" s="52">
        <v>8.6666666666666661</v>
      </c>
      <c r="U133" s="52">
        <v>6</v>
      </c>
      <c r="V133" s="4">
        <v>5</v>
      </c>
      <c r="W133" s="54">
        <v>71</v>
      </c>
      <c r="X133" s="54">
        <f t="shared" si="6"/>
        <v>80.5</v>
      </c>
      <c r="Y133" s="83" t="s">
        <v>16</v>
      </c>
      <c r="Z133" s="93"/>
      <c r="AA133" s="83" t="s">
        <v>295</v>
      </c>
      <c r="AB133" s="145"/>
      <c r="AC133" s="105"/>
      <c r="AD133" s="70"/>
      <c r="AE133" s="57">
        <f t="shared" si="7"/>
        <v>20.416666666666668</v>
      </c>
    </row>
    <row r="134" spans="1:31" ht="45.75" customHeight="1" x14ac:dyDescent="0.2">
      <c r="A134" s="82">
        <v>91</v>
      </c>
      <c r="B134" s="46" t="s">
        <v>106</v>
      </c>
      <c r="C134" s="46" t="s">
        <v>222</v>
      </c>
      <c r="D134" s="47" t="s">
        <v>40</v>
      </c>
      <c r="E134" s="47" t="s">
        <v>40</v>
      </c>
      <c r="F134" s="47" t="s">
        <v>40</v>
      </c>
      <c r="G134" s="47" t="s">
        <v>295</v>
      </c>
      <c r="H134" s="47" t="s">
        <v>295</v>
      </c>
      <c r="I134" s="47" t="s">
        <v>40</v>
      </c>
      <c r="J134" s="47" t="s">
        <v>40</v>
      </c>
      <c r="K134" s="47" t="s">
        <v>40</v>
      </c>
      <c r="L134" s="3" t="s">
        <v>295</v>
      </c>
      <c r="M134" s="52">
        <v>8.3333333333333339</v>
      </c>
      <c r="N134" s="52">
        <v>12.142857142857142</v>
      </c>
      <c r="O134" s="52">
        <v>8</v>
      </c>
      <c r="P134" s="4">
        <v>10</v>
      </c>
      <c r="Q134" s="52">
        <v>8.4</v>
      </c>
      <c r="R134" s="4">
        <v>4</v>
      </c>
      <c r="S134" s="4">
        <v>0</v>
      </c>
      <c r="T134" s="52">
        <v>6</v>
      </c>
      <c r="U134" s="52">
        <v>8.6666666666666661</v>
      </c>
      <c r="V134" s="4">
        <v>5</v>
      </c>
      <c r="W134" s="54">
        <v>71</v>
      </c>
      <c r="X134" s="54">
        <f t="shared" si="6"/>
        <v>80.5</v>
      </c>
      <c r="Y134" s="83" t="s">
        <v>16</v>
      </c>
      <c r="Z134" s="93"/>
      <c r="AA134" s="83" t="s">
        <v>295</v>
      </c>
      <c r="AB134" s="145"/>
      <c r="AC134" s="105"/>
      <c r="AD134" s="70"/>
      <c r="AE134" s="57">
        <f t="shared" si="7"/>
        <v>20.142857142857142</v>
      </c>
    </row>
    <row r="135" spans="1:31" ht="45.75" customHeight="1" x14ac:dyDescent="0.2">
      <c r="A135" s="82">
        <v>92</v>
      </c>
      <c r="B135" s="46" t="s">
        <v>108</v>
      </c>
      <c r="C135" s="46" t="s">
        <v>219</v>
      </c>
      <c r="D135" s="47" t="s">
        <v>40</v>
      </c>
      <c r="E135" s="47" t="s">
        <v>40</v>
      </c>
      <c r="F135" s="47" t="s">
        <v>40</v>
      </c>
      <c r="G135" s="47" t="s">
        <v>295</v>
      </c>
      <c r="H135" s="47" t="s">
        <v>295</v>
      </c>
      <c r="I135" s="47" t="s">
        <v>40</v>
      </c>
      <c r="J135" s="47" t="s">
        <v>40</v>
      </c>
      <c r="K135" s="47" t="s">
        <v>40</v>
      </c>
      <c r="L135" s="3" t="s">
        <v>295</v>
      </c>
      <c r="M135" s="52">
        <v>11</v>
      </c>
      <c r="N135" s="52">
        <v>12.142857142857142</v>
      </c>
      <c r="O135" s="52">
        <v>7.333333333333333</v>
      </c>
      <c r="P135" s="4">
        <v>10</v>
      </c>
      <c r="Q135" s="52">
        <v>13.2</v>
      </c>
      <c r="R135" s="4">
        <v>4</v>
      </c>
      <c r="S135" s="4">
        <v>0</v>
      </c>
      <c r="T135" s="52">
        <v>6</v>
      </c>
      <c r="U135" s="52">
        <v>7.333333333333333</v>
      </c>
      <c r="V135" s="4">
        <v>0</v>
      </c>
      <c r="W135" s="54">
        <v>71</v>
      </c>
      <c r="X135" s="54">
        <f t="shared" si="6"/>
        <v>80.5</v>
      </c>
      <c r="Y135" s="83" t="s">
        <v>16</v>
      </c>
      <c r="Z135" s="93"/>
      <c r="AA135" s="83" t="s">
        <v>295</v>
      </c>
      <c r="AB135" s="145"/>
      <c r="AC135" s="105"/>
      <c r="AD135" s="70"/>
      <c r="AE135" s="57">
        <f t="shared" si="7"/>
        <v>19.476190476190474</v>
      </c>
    </row>
    <row r="136" spans="1:31" ht="45.75" customHeight="1" x14ac:dyDescent="0.2">
      <c r="A136" s="82">
        <v>93</v>
      </c>
      <c r="B136" s="46" t="s">
        <v>120</v>
      </c>
      <c r="C136" s="46" t="s">
        <v>220</v>
      </c>
      <c r="D136" s="47" t="s">
        <v>40</v>
      </c>
      <c r="E136" s="47" t="s">
        <v>40</v>
      </c>
      <c r="F136" s="47" t="s">
        <v>40</v>
      </c>
      <c r="G136" s="47" t="s">
        <v>295</v>
      </c>
      <c r="H136" s="47" t="s">
        <v>295</v>
      </c>
      <c r="I136" s="47" t="s">
        <v>40</v>
      </c>
      <c r="J136" s="47" t="s">
        <v>40</v>
      </c>
      <c r="K136" s="47" t="s">
        <v>40</v>
      </c>
      <c r="L136" s="3" t="s">
        <v>295</v>
      </c>
      <c r="M136" s="52">
        <v>10</v>
      </c>
      <c r="N136" s="52">
        <v>12.5</v>
      </c>
      <c r="O136" s="52">
        <v>6.666666666666667</v>
      </c>
      <c r="P136" s="4">
        <v>10</v>
      </c>
      <c r="Q136" s="52">
        <v>12</v>
      </c>
      <c r="R136" s="4">
        <v>0</v>
      </c>
      <c r="S136" s="4">
        <v>0</v>
      </c>
      <c r="T136" s="52">
        <v>8</v>
      </c>
      <c r="U136" s="52">
        <v>6.666666666666667</v>
      </c>
      <c r="V136" s="4">
        <v>5</v>
      </c>
      <c r="W136" s="54">
        <v>71</v>
      </c>
      <c r="X136" s="54">
        <f t="shared" si="6"/>
        <v>80.5</v>
      </c>
      <c r="Y136" s="83" t="s">
        <v>16</v>
      </c>
      <c r="Z136" s="93"/>
      <c r="AA136" s="83" t="s">
        <v>295</v>
      </c>
      <c r="AB136" s="145"/>
      <c r="AC136" s="105"/>
      <c r="AD136" s="70"/>
      <c r="AE136" s="57">
        <f t="shared" si="7"/>
        <v>19.166666666666668</v>
      </c>
    </row>
    <row r="137" spans="1:31" ht="45.75" customHeight="1" x14ac:dyDescent="0.2">
      <c r="A137" s="82">
        <v>94</v>
      </c>
      <c r="B137" s="46" t="s">
        <v>119</v>
      </c>
      <c r="C137" s="46" t="s">
        <v>218</v>
      </c>
      <c r="D137" s="47" t="s">
        <v>40</v>
      </c>
      <c r="E137" s="47" t="s">
        <v>40</v>
      </c>
      <c r="F137" s="47" t="s">
        <v>40</v>
      </c>
      <c r="G137" s="47" t="s">
        <v>295</v>
      </c>
      <c r="H137" s="47" t="s">
        <v>295</v>
      </c>
      <c r="I137" s="47" t="s">
        <v>40</v>
      </c>
      <c r="J137" s="47" t="s">
        <v>40</v>
      </c>
      <c r="K137" s="47" t="s">
        <v>40</v>
      </c>
      <c r="L137" s="3" t="s">
        <v>295</v>
      </c>
      <c r="M137" s="52">
        <v>10</v>
      </c>
      <c r="N137" s="52">
        <v>15</v>
      </c>
      <c r="O137" s="52">
        <v>3.3333333333333335</v>
      </c>
      <c r="P137" s="4">
        <v>10</v>
      </c>
      <c r="Q137" s="52">
        <v>7.2</v>
      </c>
      <c r="R137" s="4">
        <v>4</v>
      </c>
      <c r="S137" s="4">
        <v>0</v>
      </c>
      <c r="T137" s="52">
        <v>9.3333333333333339</v>
      </c>
      <c r="U137" s="52">
        <v>7.333333333333333</v>
      </c>
      <c r="V137" s="4">
        <v>5</v>
      </c>
      <c r="W137" s="54">
        <v>71</v>
      </c>
      <c r="X137" s="54">
        <f t="shared" si="6"/>
        <v>80.5</v>
      </c>
      <c r="Y137" s="83" t="s">
        <v>16</v>
      </c>
      <c r="Z137" s="93"/>
      <c r="AA137" s="83" t="s">
        <v>295</v>
      </c>
      <c r="AB137" s="145"/>
      <c r="AC137" s="105"/>
      <c r="AD137" s="70"/>
      <c r="AE137" s="57">
        <f t="shared" si="7"/>
        <v>18.333333333333332</v>
      </c>
    </row>
    <row r="138" spans="1:31" ht="66" customHeight="1" x14ac:dyDescent="0.2">
      <c r="A138" s="82">
        <v>95</v>
      </c>
      <c r="B138" s="46" t="s">
        <v>107</v>
      </c>
      <c r="C138" s="46" t="s">
        <v>223</v>
      </c>
      <c r="D138" s="47" t="s">
        <v>295</v>
      </c>
      <c r="E138" s="47" t="s">
        <v>295</v>
      </c>
      <c r="F138" s="47" t="s">
        <v>296</v>
      </c>
      <c r="G138" s="47" t="s">
        <v>295</v>
      </c>
      <c r="H138" s="47" t="s">
        <v>295</v>
      </c>
      <c r="I138" s="47" t="s">
        <v>40</v>
      </c>
      <c r="J138" s="47" t="s">
        <v>40</v>
      </c>
      <c r="K138" s="47" t="s">
        <v>40</v>
      </c>
      <c r="L138" s="3" t="s">
        <v>295</v>
      </c>
      <c r="M138" s="52">
        <v>9.5833333333333339</v>
      </c>
      <c r="N138" s="52">
        <v>12.5</v>
      </c>
      <c r="O138" s="52">
        <v>7.333333333333333</v>
      </c>
      <c r="P138" s="4">
        <v>10</v>
      </c>
      <c r="Q138" s="52">
        <v>6</v>
      </c>
      <c r="R138" s="4">
        <v>4</v>
      </c>
      <c r="S138" s="4">
        <v>0</v>
      </c>
      <c r="T138" s="52">
        <v>8</v>
      </c>
      <c r="U138" s="52">
        <v>8</v>
      </c>
      <c r="V138" s="4">
        <v>5</v>
      </c>
      <c r="W138" s="54">
        <v>70</v>
      </c>
      <c r="X138" s="54">
        <f t="shared" si="6"/>
        <v>80</v>
      </c>
      <c r="Y138" s="83" t="s">
        <v>16</v>
      </c>
      <c r="Z138" s="93"/>
      <c r="AA138" s="83" t="s">
        <v>295</v>
      </c>
      <c r="AB138" s="145"/>
      <c r="AC138" s="105"/>
      <c r="AD138" s="70"/>
      <c r="AE138" s="57">
        <f t="shared" si="7"/>
        <v>19.833333333333332</v>
      </c>
    </row>
    <row r="139" spans="1:31" ht="63.75" x14ac:dyDescent="0.2">
      <c r="A139" s="82">
        <v>96</v>
      </c>
      <c r="B139" s="46" t="s">
        <v>107</v>
      </c>
      <c r="C139" s="46" t="s">
        <v>225</v>
      </c>
      <c r="D139" s="47" t="s">
        <v>295</v>
      </c>
      <c r="E139" s="47" t="s">
        <v>295</v>
      </c>
      <c r="F139" s="47" t="s">
        <v>296</v>
      </c>
      <c r="G139" s="47" t="s">
        <v>295</v>
      </c>
      <c r="H139" s="47" t="s">
        <v>295</v>
      </c>
      <c r="I139" s="47" t="s">
        <v>295</v>
      </c>
      <c r="J139" s="47" t="s">
        <v>295</v>
      </c>
      <c r="K139" s="47" t="s">
        <v>295</v>
      </c>
      <c r="L139" s="3" t="s">
        <v>295</v>
      </c>
      <c r="M139" s="52">
        <v>11.25</v>
      </c>
      <c r="N139" s="52">
        <v>14</v>
      </c>
      <c r="O139" s="52">
        <v>5.333333333333333</v>
      </c>
      <c r="P139" s="4">
        <v>10</v>
      </c>
      <c r="Q139" s="52">
        <v>9.6</v>
      </c>
      <c r="R139" s="4">
        <v>4</v>
      </c>
      <c r="S139" s="4">
        <v>0</v>
      </c>
      <c r="T139" s="52">
        <v>4.666666666666667</v>
      </c>
      <c r="U139" s="52">
        <v>6</v>
      </c>
      <c r="V139" s="4">
        <v>5</v>
      </c>
      <c r="W139" s="54">
        <v>70</v>
      </c>
      <c r="X139" s="54">
        <f t="shared" si="6"/>
        <v>80</v>
      </c>
      <c r="Y139" s="83" t="s">
        <v>16</v>
      </c>
      <c r="Z139" s="93"/>
      <c r="AA139" s="83" t="s">
        <v>295</v>
      </c>
      <c r="AB139" s="145"/>
      <c r="AC139" s="105"/>
      <c r="AD139" s="70"/>
      <c r="AE139" s="57">
        <f t="shared" si="7"/>
        <v>19.333333333333332</v>
      </c>
    </row>
    <row r="140" spans="1:31" ht="45.75" customHeight="1" x14ac:dyDescent="0.2">
      <c r="A140" s="82">
        <v>97</v>
      </c>
      <c r="B140" s="46" t="s">
        <v>110</v>
      </c>
      <c r="C140" s="46" t="s">
        <v>227</v>
      </c>
      <c r="D140" s="47" t="s">
        <v>40</v>
      </c>
      <c r="E140" s="47" t="s">
        <v>40</v>
      </c>
      <c r="F140" s="47" t="s">
        <v>40</v>
      </c>
      <c r="G140" s="47" t="s">
        <v>295</v>
      </c>
      <c r="H140" s="47" t="s">
        <v>295</v>
      </c>
      <c r="I140" s="47" t="s">
        <v>40</v>
      </c>
      <c r="J140" s="47" t="s">
        <v>40</v>
      </c>
      <c r="K140" s="47" t="s">
        <v>40</v>
      </c>
      <c r="L140" s="3" t="s">
        <v>295</v>
      </c>
      <c r="M140" s="52">
        <v>12</v>
      </c>
      <c r="N140" s="52">
        <v>13.75</v>
      </c>
      <c r="O140" s="52">
        <v>4</v>
      </c>
      <c r="P140" s="4">
        <v>10</v>
      </c>
      <c r="Q140" s="52">
        <v>10.8</v>
      </c>
      <c r="R140" s="4">
        <v>4</v>
      </c>
      <c r="S140" s="4">
        <v>0</v>
      </c>
      <c r="T140" s="52">
        <v>4.666666666666667</v>
      </c>
      <c r="U140" s="52">
        <v>5.333333333333333</v>
      </c>
      <c r="V140" s="4">
        <v>5</v>
      </c>
      <c r="W140" s="54">
        <v>70</v>
      </c>
      <c r="X140" s="54">
        <f t="shared" si="6"/>
        <v>80</v>
      </c>
      <c r="Y140" s="83" t="s">
        <v>16</v>
      </c>
      <c r="Z140" s="93"/>
      <c r="AA140" s="83" t="s">
        <v>295</v>
      </c>
      <c r="AB140" s="145"/>
      <c r="AC140" s="105"/>
      <c r="AD140" s="70"/>
      <c r="AE140" s="57">
        <f t="shared" si="7"/>
        <v>17.75</v>
      </c>
    </row>
    <row r="141" spans="1:31" ht="45.75" customHeight="1" x14ac:dyDescent="0.2">
      <c r="A141" s="82">
        <v>98</v>
      </c>
      <c r="B141" s="46" t="s">
        <v>122</v>
      </c>
      <c r="C141" s="46" t="s">
        <v>176</v>
      </c>
      <c r="D141" s="47" t="s">
        <v>40</v>
      </c>
      <c r="E141" s="47" t="s">
        <v>297</v>
      </c>
      <c r="F141" s="47" t="s">
        <v>297</v>
      </c>
      <c r="G141" s="47" t="s">
        <v>295</v>
      </c>
      <c r="H141" s="47" t="s">
        <v>295</v>
      </c>
      <c r="I141" s="47" t="s">
        <v>40</v>
      </c>
      <c r="J141" s="47" t="s">
        <v>40</v>
      </c>
      <c r="K141" s="47" t="s">
        <v>40</v>
      </c>
      <c r="L141" s="3" t="s">
        <v>295</v>
      </c>
      <c r="M141" s="52">
        <v>10.714285714285714</v>
      </c>
      <c r="N141" s="52">
        <v>12.272727272727273</v>
      </c>
      <c r="O141" s="52">
        <v>5.333333333333333</v>
      </c>
      <c r="P141" s="4">
        <v>8</v>
      </c>
      <c r="Q141" s="52">
        <v>8.4</v>
      </c>
      <c r="R141" s="4">
        <v>4</v>
      </c>
      <c r="S141" s="4">
        <v>0</v>
      </c>
      <c r="T141" s="52">
        <v>8</v>
      </c>
      <c r="U141" s="52">
        <v>8.6666666666666661</v>
      </c>
      <c r="V141" s="4">
        <v>5</v>
      </c>
      <c r="W141" s="54">
        <v>70</v>
      </c>
      <c r="X141" s="54">
        <f t="shared" si="6"/>
        <v>80</v>
      </c>
      <c r="Y141" s="83" t="s">
        <v>16</v>
      </c>
      <c r="Z141" s="93"/>
      <c r="AA141" s="83" t="s">
        <v>295</v>
      </c>
      <c r="AB141" s="145"/>
      <c r="AC141" s="105"/>
      <c r="AD141" s="70"/>
      <c r="AE141" s="57">
        <f t="shared" si="7"/>
        <v>17.606060606060606</v>
      </c>
    </row>
    <row r="142" spans="1:31" ht="83.25" customHeight="1" x14ac:dyDescent="0.2">
      <c r="A142" s="82">
        <v>99</v>
      </c>
      <c r="B142" s="46" t="s">
        <v>107</v>
      </c>
      <c r="C142" s="46" t="s">
        <v>224</v>
      </c>
      <c r="D142" s="47" t="s">
        <v>295</v>
      </c>
      <c r="E142" s="47" t="s">
        <v>295</v>
      </c>
      <c r="F142" s="47" t="s">
        <v>296</v>
      </c>
      <c r="G142" s="47" t="s">
        <v>295</v>
      </c>
      <c r="H142" s="47" t="s">
        <v>295</v>
      </c>
      <c r="I142" s="47" t="s">
        <v>295</v>
      </c>
      <c r="J142" s="47" t="s">
        <v>295</v>
      </c>
      <c r="K142" s="47" t="s">
        <v>295</v>
      </c>
      <c r="L142" s="3" t="s">
        <v>295</v>
      </c>
      <c r="M142" s="52">
        <v>10</v>
      </c>
      <c r="N142" s="52">
        <v>11.25</v>
      </c>
      <c r="O142" s="52">
        <v>5.333333333333333</v>
      </c>
      <c r="P142" s="4">
        <v>10</v>
      </c>
      <c r="Q142" s="52">
        <v>15.6</v>
      </c>
      <c r="R142" s="4">
        <v>4</v>
      </c>
      <c r="S142" s="4">
        <v>0</v>
      </c>
      <c r="T142" s="52">
        <v>5.333333333333333</v>
      </c>
      <c r="U142" s="52">
        <v>8.6666666666666661</v>
      </c>
      <c r="V142" s="4">
        <v>0</v>
      </c>
      <c r="W142" s="54">
        <v>70</v>
      </c>
      <c r="X142" s="54">
        <f t="shared" si="6"/>
        <v>80</v>
      </c>
      <c r="Y142" s="83" t="s">
        <v>16</v>
      </c>
      <c r="Z142" s="93"/>
      <c r="AA142" s="83" t="s">
        <v>295</v>
      </c>
      <c r="AB142" s="145"/>
      <c r="AC142" s="105"/>
      <c r="AD142" s="70"/>
      <c r="AE142" s="57">
        <f t="shared" si="7"/>
        <v>16.583333333333332</v>
      </c>
    </row>
    <row r="143" spans="1:31" ht="45.75" customHeight="1" x14ac:dyDescent="0.2">
      <c r="A143" s="82">
        <v>100</v>
      </c>
      <c r="B143" s="46" t="s">
        <v>108</v>
      </c>
      <c r="C143" s="46" t="s">
        <v>226</v>
      </c>
      <c r="D143" s="47" t="s">
        <v>40</v>
      </c>
      <c r="E143" s="47" t="s">
        <v>40</v>
      </c>
      <c r="F143" s="47" t="s">
        <v>40</v>
      </c>
      <c r="G143" s="47" t="s">
        <v>295</v>
      </c>
      <c r="H143" s="47" t="s">
        <v>295</v>
      </c>
      <c r="I143" s="47" t="s">
        <v>40</v>
      </c>
      <c r="J143" s="47" t="s">
        <v>40</v>
      </c>
      <c r="K143" s="47" t="s">
        <v>40</v>
      </c>
      <c r="L143" s="3" t="s">
        <v>295</v>
      </c>
      <c r="M143" s="52">
        <v>7.5</v>
      </c>
      <c r="N143" s="52">
        <v>10</v>
      </c>
      <c r="O143" s="52">
        <v>6.666666666666667</v>
      </c>
      <c r="P143" s="4">
        <v>10</v>
      </c>
      <c r="Q143" s="52">
        <v>15.6</v>
      </c>
      <c r="R143" s="4">
        <v>4</v>
      </c>
      <c r="S143" s="4">
        <v>0</v>
      </c>
      <c r="T143" s="52">
        <v>9.3333333333333339</v>
      </c>
      <c r="U143" s="52">
        <v>6.666666666666667</v>
      </c>
      <c r="V143" s="4">
        <v>0</v>
      </c>
      <c r="W143" s="54">
        <v>70</v>
      </c>
      <c r="X143" s="54">
        <f t="shared" si="6"/>
        <v>80</v>
      </c>
      <c r="Y143" s="83" t="s">
        <v>16</v>
      </c>
      <c r="Z143" s="93"/>
      <c r="AA143" s="83" t="s">
        <v>295</v>
      </c>
      <c r="AB143" s="145"/>
      <c r="AC143" s="105"/>
      <c r="AD143" s="70"/>
      <c r="AE143" s="57">
        <f t="shared" si="7"/>
        <v>16.666666666666668</v>
      </c>
    </row>
    <row r="144" spans="1:31" s="112" customFormat="1" ht="86.25" customHeight="1" x14ac:dyDescent="0.2">
      <c r="A144" s="109">
        <v>101</v>
      </c>
      <c r="B144" s="46" t="s">
        <v>112</v>
      </c>
      <c r="C144" s="46" t="s">
        <v>243</v>
      </c>
      <c r="D144" s="47" t="s">
        <v>40</v>
      </c>
      <c r="E144" s="47" t="s">
        <v>40</v>
      </c>
      <c r="F144" s="47" t="s">
        <v>40</v>
      </c>
      <c r="G144" s="47" t="s">
        <v>295</v>
      </c>
      <c r="H144" s="47" t="s">
        <v>295</v>
      </c>
      <c r="I144" s="47" t="s">
        <v>40</v>
      </c>
      <c r="J144" s="47" t="s">
        <v>40</v>
      </c>
      <c r="K144" s="47" t="s">
        <v>40</v>
      </c>
      <c r="L144" s="3" t="s">
        <v>295</v>
      </c>
      <c r="M144" s="52">
        <v>8.3333333333333339</v>
      </c>
      <c r="N144" s="52">
        <v>11.25</v>
      </c>
      <c r="O144" s="52">
        <v>6.666666666666667</v>
      </c>
      <c r="P144" s="4">
        <v>5</v>
      </c>
      <c r="Q144" s="52">
        <v>12</v>
      </c>
      <c r="R144" s="4">
        <v>4</v>
      </c>
      <c r="S144" s="4">
        <v>0</v>
      </c>
      <c r="T144" s="52">
        <v>8</v>
      </c>
      <c r="U144" s="52">
        <v>9.3333333333333339</v>
      </c>
      <c r="V144" s="4">
        <v>5</v>
      </c>
      <c r="W144" s="54">
        <v>70</v>
      </c>
      <c r="X144" s="54">
        <f t="shared" si="6"/>
        <v>80</v>
      </c>
      <c r="Y144" s="108" t="s">
        <v>16</v>
      </c>
      <c r="Z144" s="93" t="s">
        <v>318</v>
      </c>
      <c r="AA144" s="108" t="s">
        <v>326</v>
      </c>
      <c r="AB144" s="145"/>
      <c r="AC144" s="110"/>
      <c r="AD144" s="111"/>
      <c r="AE144" s="88"/>
    </row>
    <row r="145" spans="1:31" ht="45.75" customHeight="1" x14ac:dyDescent="0.2">
      <c r="A145" s="82">
        <v>102</v>
      </c>
      <c r="B145" s="46" t="s">
        <v>111</v>
      </c>
      <c r="C145" s="46" t="s">
        <v>228</v>
      </c>
      <c r="D145" s="47" t="s">
        <v>40</v>
      </c>
      <c r="E145" s="47" t="s">
        <v>40</v>
      </c>
      <c r="F145" s="47" t="s">
        <v>40</v>
      </c>
      <c r="G145" s="47" t="s">
        <v>295</v>
      </c>
      <c r="H145" s="47" t="s">
        <v>295</v>
      </c>
      <c r="I145" s="47" t="s">
        <v>40</v>
      </c>
      <c r="J145" s="47" t="s">
        <v>40</v>
      </c>
      <c r="K145" s="47" t="s">
        <v>40</v>
      </c>
      <c r="L145" s="3" t="s">
        <v>295</v>
      </c>
      <c r="M145" s="52">
        <v>7</v>
      </c>
      <c r="N145" s="52">
        <v>12.083333333333334</v>
      </c>
      <c r="O145" s="52">
        <v>8</v>
      </c>
      <c r="P145" s="4">
        <v>10</v>
      </c>
      <c r="Q145" s="52">
        <v>15.6</v>
      </c>
      <c r="R145" s="4">
        <v>4</v>
      </c>
      <c r="S145" s="4">
        <v>0</v>
      </c>
      <c r="T145" s="52">
        <v>5.333333333333333</v>
      </c>
      <c r="U145" s="52">
        <v>7.333333333333333</v>
      </c>
      <c r="V145" s="4">
        <v>0</v>
      </c>
      <c r="W145" s="54">
        <v>69.350000000000009</v>
      </c>
      <c r="X145" s="54"/>
      <c r="Y145" s="83" t="s">
        <v>16</v>
      </c>
      <c r="Z145" s="93"/>
      <c r="AA145" s="83" t="s">
        <v>16</v>
      </c>
      <c r="AB145" s="145"/>
      <c r="AC145" s="105"/>
      <c r="AD145" s="70"/>
      <c r="AE145" s="72"/>
    </row>
    <row r="146" spans="1:31" ht="45.75" customHeight="1" x14ac:dyDescent="0.2">
      <c r="A146" s="82">
        <v>103</v>
      </c>
      <c r="B146" s="46" t="s">
        <v>108</v>
      </c>
      <c r="C146" s="46" t="s">
        <v>231</v>
      </c>
      <c r="D146" s="47" t="s">
        <v>40</v>
      </c>
      <c r="E146" s="47" t="s">
        <v>40</v>
      </c>
      <c r="F146" s="47" t="s">
        <v>40</v>
      </c>
      <c r="G146" s="47" t="s">
        <v>295</v>
      </c>
      <c r="H146" s="47" t="s">
        <v>295</v>
      </c>
      <c r="I146" s="47" t="s">
        <v>40</v>
      </c>
      <c r="J146" s="47" t="s">
        <v>40</v>
      </c>
      <c r="K146" s="47" t="s">
        <v>40</v>
      </c>
      <c r="L146" s="3" t="s">
        <v>295</v>
      </c>
      <c r="M146" s="52">
        <v>5</v>
      </c>
      <c r="N146" s="52">
        <v>13.333333333333334</v>
      </c>
      <c r="O146" s="52">
        <v>6.666666666666667</v>
      </c>
      <c r="P146" s="4">
        <v>10</v>
      </c>
      <c r="Q146" s="52">
        <v>13.2</v>
      </c>
      <c r="R146" s="4">
        <v>4</v>
      </c>
      <c r="S146" s="4">
        <v>0</v>
      </c>
      <c r="T146" s="52">
        <v>9.3333333333333339</v>
      </c>
      <c r="U146" s="52">
        <v>7.333333333333333</v>
      </c>
      <c r="V146" s="4">
        <v>0</v>
      </c>
      <c r="W146" s="54">
        <v>68.866666666666674</v>
      </c>
      <c r="X146" s="54"/>
      <c r="Y146" s="83" t="s">
        <v>16</v>
      </c>
      <c r="Z146" s="93"/>
      <c r="AA146" s="83" t="s">
        <v>16</v>
      </c>
      <c r="AB146" s="145"/>
      <c r="AC146" s="105"/>
      <c r="AD146" s="70"/>
      <c r="AE146" s="72"/>
    </row>
    <row r="147" spans="1:31" ht="51" x14ac:dyDescent="0.2">
      <c r="A147" s="82">
        <v>104</v>
      </c>
      <c r="B147" s="46" t="s">
        <v>109</v>
      </c>
      <c r="C147" s="46" t="s">
        <v>229</v>
      </c>
      <c r="D147" s="47" t="s">
        <v>40</v>
      </c>
      <c r="E147" s="47" t="s">
        <v>40</v>
      </c>
      <c r="F147" s="47" t="s">
        <v>40</v>
      </c>
      <c r="G147" s="47" t="s">
        <v>295</v>
      </c>
      <c r="H147" s="47" t="s">
        <v>295</v>
      </c>
      <c r="I147" s="47" t="s">
        <v>40</v>
      </c>
      <c r="J147" s="47" t="s">
        <v>40</v>
      </c>
      <c r="K147" s="47" t="s">
        <v>40</v>
      </c>
      <c r="L147" s="3" t="s">
        <v>295</v>
      </c>
      <c r="M147" s="52">
        <v>10</v>
      </c>
      <c r="N147" s="52">
        <v>13.333333333333334</v>
      </c>
      <c r="O147" s="52">
        <v>4.666666666666667</v>
      </c>
      <c r="P147" s="4">
        <v>10</v>
      </c>
      <c r="Q147" s="52">
        <v>13.2</v>
      </c>
      <c r="R147" s="4">
        <v>4</v>
      </c>
      <c r="S147" s="4">
        <v>0</v>
      </c>
      <c r="T147" s="52">
        <v>6.666666666666667</v>
      </c>
      <c r="U147" s="52">
        <v>7.333333333333333</v>
      </c>
      <c r="V147" s="4">
        <v>0</v>
      </c>
      <c r="W147" s="54">
        <v>69.2</v>
      </c>
      <c r="X147" s="54"/>
      <c r="Y147" s="83" t="s">
        <v>16</v>
      </c>
      <c r="Z147" s="93"/>
      <c r="AA147" s="83" t="s">
        <v>16</v>
      </c>
      <c r="AB147" s="145"/>
      <c r="AC147" s="105"/>
      <c r="AD147" s="70"/>
      <c r="AE147" s="72"/>
    </row>
    <row r="148" spans="1:31" ht="45.75" customHeight="1" x14ac:dyDescent="0.2">
      <c r="A148" s="82">
        <v>105</v>
      </c>
      <c r="B148" s="46" t="s">
        <v>111</v>
      </c>
      <c r="C148" s="46" t="s">
        <v>230</v>
      </c>
      <c r="D148" s="47" t="s">
        <v>40</v>
      </c>
      <c r="E148" s="47" t="s">
        <v>40</v>
      </c>
      <c r="F148" s="47" t="s">
        <v>40</v>
      </c>
      <c r="G148" s="47" t="s">
        <v>295</v>
      </c>
      <c r="H148" s="47" t="s">
        <v>295</v>
      </c>
      <c r="I148" s="47" t="s">
        <v>40</v>
      </c>
      <c r="J148" s="47" t="s">
        <v>40</v>
      </c>
      <c r="K148" s="47" t="s">
        <v>40</v>
      </c>
      <c r="L148" s="3" t="s">
        <v>295</v>
      </c>
      <c r="M148" s="52">
        <v>15</v>
      </c>
      <c r="N148" s="52">
        <v>11.666666666666666</v>
      </c>
      <c r="O148" s="52">
        <v>6.666666666666667</v>
      </c>
      <c r="P148" s="4">
        <v>10</v>
      </c>
      <c r="Q148" s="52">
        <v>8.4</v>
      </c>
      <c r="R148" s="4">
        <v>4</v>
      </c>
      <c r="S148" s="4">
        <v>0</v>
      </c>
      <c r="T148" s="52">
        <v>7.333333333333333</v>
      </c>
      <c r="U148" s="52">
        <v>6</v>
      </c>
      <c r="V148" s="4">
        <v>0</v>
      </c>
      <c r="W148" s="54">
        <v>69.066666666666663</v>
      </c>
      <c r="X148" s="54"/>
      <c r="Y148" s="83" t="s">
        <v>16</v>
      </c>
      <c r="Z148" s="93"/>
      <c r="AA148" s="83" t="s">
        <v>16</v>
      </c>
      <c r="AB148" s="145"/>
      <c r="AC148" s="105"/>
      <c r="AD148" s="70"/>
      <c r="AE148" s="72"/>
    </row>
    <row r="149" spans="1:31" ht="45.75" customHeight="1" x14ac:dyDescent="0.2">
      <c r="A149" s="82">
        <v>106</v>
      </c>
      <c r="B149" s="46" t="s">
        <v>119</v>
      </c>
      <c r="C149" s="46" t="s">
        <v>232</v>
      </c>
      <c r="D149" s="47" t="s">
        <v>40</v>
      </c>
      <c r="E149" s="47" t="s">
        <v>40</v>
      </c>
      <c r="F149" s="47" t="s">
        <v>40</v>
      </c>
      <c r="G149" s="47" t="s">
        <v>295</v>
      </c>
      <c r="H149" s="47" t="s">
        <v>295</v>
      </c>
      <c r="I149" s="47" t="s">
        <v>40</v>
      </c>
      <c r="J149" s="47" t="s">
        <v>40</v>
      </c>
      <c r="K149" s="47" t="s">
        <v>40</v>
      </c>
      <c r="L149" s="3" t="s">
        <v>295</v>
      </c>
      <c r="M149" s="52">
        <v>10</v>
      </c>
      <c r="N149" s="52">
        <v>11.5625</v>
      </c>
      <c r="O149" s="52">
        <v>4</v>
      </c>
      <c r="P149" s="4">
        <v>10</v>
      </c>
      <c r="Q149" s="52">
        <v>13.2</v>
      </c>
      <c r="R149" s="4">
        <v>4</v>
      </c>
      <c r="S149" s="4">
        <v>0</v>
      </c>
      <c r="T149" s="52">
        <v>8</v>
      </c>
      <c r="U149" s="52">
        <v>8</v>
      </c>
      <c r="V149" s="4">
        <v>0</v>
      </c>
      <c r="W149" s="54">
        <v>68.762500000000003</v>
      </c>
      <c r="X149" s="54"/>
      <c r="Y149" s="83" t="s">
        <v>16</v>
      </c>
      <c r="Z149" s="93"/>
      <c r="AA149" s="83" t="s">
        <v>16</v>
      </c>
      <c r="AB149" s="145"/>
      <c r="AC149" s="105"/>
      <c r="AD149" s="70"/>
      <c r="AE149" s="72"/>
    </row>
    <row r="150" spans="1:31" ht="45.75" customHeight="1" x14ac:dyDescent="0.2">
      <c r="A150" s="82">
        <v>107</v>
      </c>
      <c r="B150" s="46" t="s">
        <v>110</v>
      </c>
      <c r="C150" s="46" t="s">
        <v>182</v>
      </c>
      <c r="D150" s="47" t="s">
        <v>40</v>
      </c>
      <c r="E150" s="47" t="s">
        <v>40</v>
      </c>
      <c r="F150" s="47" t="s">
        <v>40</v>
      </c>
      <c r="G150" s="47" t="s">
        <v>295</v>
      </c>
      <c r="H150" s="47" t="s">
        <v>295</v>
      </c>
      <c r="I150" s="47" t="s">
        <v>40</v>
      </c>
      <c r="J150" s="47" t="s">
        <v>40</v>
      </c>
      <c r="K150" s="47" t="s">
        <v>40</v>
      </c>
      <c r="L150" s="3" t="s">
        <v>295</v>
      </c>
      <c r="M150" s="52">
        <v>15</v>
      </c>
      <c r="N150" s="52">
        <v>13.333333333333334</v>
      </c>
      <c r="O150" s="52">
        <v>6</v>
      </c>
      <c r="P150" s="4">
        <v>10</v>
      </c>
      <c r="Q150" s="52">
        <v>8.4</v>
      </c>
      <c r="R150" s="4">
        <v>4</v>
      </c>
      <c r="S150" s="4">
        <v>0</v>
      </c>
      <c r="T150" s="52">
        <v>4.666666666666667</v>
      </c>
      <c r="U150" s="52">
        <v>6.666666666666667</v>
      </c>
      <c r="V150" s="4">
        <v>0</v>
      </c>
      <c r="W150" s="54">
        <v>68.066666666666663</v>
      </c>
      <c r="X150" s="54"/>
      <c r="Y150" s="83" t="s">
        <v>16</v>
      </c>
      <c r="Z150" s="93"/>
      <c r="AA150" s="83" t="s">
        <v>16</v>
      </c>
      <c r="AB150" s="145"/>
      <c r="AC150" s="105"/>
      <c r="AD150" s="70"/>
      <c r="AE150" s="72"/>
    </row>
    <row r="151" spans="1:31" ht="45.75" customHeight="1" x14ac:dyDescent="0.2">
      <c r="A151" s="82">
        <v>108</v>
      </c>
      <c r="B151" s="46" t="s">
        <v>105</v>
      </c>
      <c r="C151" s="46" t="s">
        <v>233</v>
      </c>
      <c r="D151" s="47" t="s">
        <v>40</v>
      </c>
      <c r="E151" s="47" t="s">
        <v>40</v>
      </c>
      <c r="F151" s="47" t="s">
        <v>40</v>
      </c>
      <c r="G151" s="47" t="s">
        <v>295</v>
      </c>
      <c r="H151" s="47" t="s">
        <v>295</v>
      </c>
      <c r="I151" s="47" t="s">
        <v>40</v>
      </c>
      <c r="J151" s="47" t="s">
        <v>40</v>
      </c>
      <c r="K151" s="47" t="s">
        <v>40</v>
      </c>
      <c r="L151" s="3" t="s">
        <v>295</v>
      </c>
      <c r="M151" s="52">
        <v>7.5</v>
      </c>
      <c r="N151" s="52">
        <v>11.666666666666666</v>
      </c>
      <c r="O151" s="52">
        <v>6</v>
      </c>
      <c r="P151" s="4">
        <v>10</v>
      </c>
      <c r="Q151" s="52">
        <v>13.2</v>
      </c>
      <c r="R151" s="4">
        <v>4</v>
      </c>
      <c r="S151" s="4">
        <v>3</v>
      </c>
      <c r="T151" s="52">
        <v>6.666666666666667</v>
      </c>
      <c r="U151" s="52">
        <v>6</v>
      </c>
      <c r="V151" s="4">
        <v>0</v>
      </c>
      <c r="W151" s="54">
        <v>68.033333333333331</v>
      </c>
      <c r="X151" s="54"/>
      <c r="Y151" s="83" t="s">
        <v>16</v>
      </c>
      <c r="Z151" s="93"/>
      <c r="AA151" s="83" t="s">
        <v>16</v>
      </c>
      <c r="AB151" s="145"/>
      <c r="AC151" s="105"/>
      <c r="AD151" s="70"/>
      <c r="AE151" s="72"/>
    </row>
    <row r="152" spans="1:31" ht="45.75" customHeight="1" x14ac:dyDescent="0.2">
      <c r="A152" s="82">
        <v>109</v>
      </c>
      <c r="B152" s="46" t="s">
        <v>106</v>
      </c>
      <c r="C152" s="46" t="s">
        <v>234</v>
      </c>
      <c r="D152" s="47" t="s">
        <v>40</v>
      </c>
      <c r="E152" s="47" t="s">
        <v>40</v>
      </c>
      <c r="F152" s="47" t="s">
        <v>295</v>
      </c>
      <c r="G152" s="47" t="s">
        <v>295</v>
      </c>
      <c r="H152" s="47" t="s">
        <v>295</v>
      </c>
      <c r="I152" s="47" t="s">
        <v>40</v>
      </c>
      <c r="J152" s="47" t="s">
        <v>40</v>
      </c>
      <c r="K152" s="47" t="s">
        <v>40</v>
      </c>
      <c r="L152" s="3" t="s">
        <v>295</v>
      </c>
      <c r="M152" s="52">
        <v>8.3333333333333339</v>
      </c>
      <c r="N152" s="52">
        <v>12</v>
      </c>
      <c r="O152" s="52">
        <v>6</v>
      </c>
      <c r="P152" s="4">
        <v>10</v>
      </c>
      <c r="Q152" s="52">
        <v>8.4</v>
      </c>
      <c r="R152" s="4">
        <v>4</v>
      </c>
      <c r="S152" s="4">
        <v>0</v>
      </c>
      <c r="T152" s="52">
        <v>6.666666666666667</v>
      </c>
      <c r="U152" s="52">
        <v>7.333333333333333</v>
      </c>
      <c r="V152" s="4">
        <v>5</v>
      </c>
      <c r="W152" s="54">
        <v>67.733333333333334</v>
      </c>
      <c r="X152" s="54"/>
      <c r="Y152" s="83" t="s">
        <v>16</v>
      </c>
      <c r="Z152" s="93"/>
      <c r="AA152" s="83" t="s">
        <v>16</v>
      </c>
      <c r="AB152" s="145"/>
      <c r="AC152" s="105"/>
      <c r="AD152" s="70"/>
      <c r="AE152" s="72"/>
    </row>
    <row r="153" spans="1:31" ht="45.75" customHeight="1" x14ac:dyDescent="0.2">
      <c r="A153" s="82">
        <v>110</v>
      </c>
      <c r="B153" s="46" t="s">
        <v>114</v>
      </c>
      <c r="C153" s="46" t="s">
        <v>235</v>
      </c>
      <c r="D153" s="47" t="s">
        <v>40</v>
      </c>
      <c r="E153" s="47" t="s">
        <v>40</v>
      </c>
      <c r="F153" s="47" t="s">
        <v>40</v>
      </c>
      <c r="G153" s="47" t="s">
        <v>295</v>
      </c>
      <c r="H153" s="47" t="s">
        <v>295</v>
      </c>
      <c r="I153" s="47" t="s">
        <v>40</v>
      </c>
      <c r="J153" s="47" t="s">
        <v>40</v>
      </c>
      <c r="K153" s="47" t="s">
        <v>40</v>
      </c>
      <c r="L153" s="3" t="s">
        <v>295</v>
      </c>
      <c r="M153" s="52">
        <v>9.1666666666666661</v>
      </c>
      <c r="N153" s="52">
        <v>10</v>
      </c>
      <c r="O153" s="52">
        <v>6.666666666666667</v>
      </c>
      <c r="P153" s="4">
        <v>10</v>
      </c>
      <c r="Q153" s="52">
        <v>13.2</v>
      </c>
      <c r="R153" s="4">
        <v>4</v>
      </c>
      <c r="S153" s="4">
        <v>0</v>
      </c>
      <c r="T153" s="52">
        <v>8</v>
      </c>
      <c r="U153" s="52">
        <v>6.666666666666667</v>
      </c>
      <c r="V153" s="4">
        <v>0</v>
      </c>
      <c r="W153" s="54">
        <v>67.7</v>
      </c>
      <c r="X153" s="54"/>
      <c r="Y153" s="83" t="s">
        <v>16</v>
      </c>
      <c r="Z153" s="93"/>
      <c r="AA153" s="83" t="s">
        <v>16</v>
      </c>
      <c r="AB153" s="145"/>
      <c r="AC153" s="105"/>
      <c r="AD153" s="70"/>
      <c r="AE153" s="72"/>
    </row>
    <row r="154" spans="1:31" ht="45.75" customHeight="1" x14ac:dyDescent="0.2">
      <c r="A154" s="82">
        <v>111</v>
      </c>
      <c r="B154" s="46" t="s">
        <v>109</v>
      </c>
      <c r="C154" s="46" t="s">
        <v>236</v>
      </c>
      <c r="D154" s="47" t="s">
        <v>40</v>
      </c>
      <c r="E154" s="47" t="s">
        <v>40</v>
      </c>
      <c r="F154" s="47" t="s">
        <v>40</v>
      </c>
      <c r="G154" s="47" t="s">
        <v>295</v>
      </c>
      <c r="H154" s="47" t="s">
        <v>295</v>
      </c>
      <c r="I154" s="47" t="s">
        <v>40</v>
      </c>
      <c r="J154" s="47" t="s">
        <v>40</v>
      </c>
      <c r="K154" s="47" t="s">
        <v>40</v>
      </c>
      <c r="L154" s="3" t="s">
        <v>295</v>
      </c>
      <c r="M154" s="52">
        <v>7</v>
      </c>
      <c r="N154" s="52">
        <v>10.833333333333334</v>
      </c>
      <c r="O154" s="52">
        <v>6</v>
      </c>
      <c r="P154" s="4">
        <v>10</v>
      </c>
      <c r="Q154" s="52">
        <v>13.2</v>
      </c>
      <c r="R154" s="4">
        <v>4</v>
      </c>
      <c r="S154" s="4">
        <v>0</v>
      </c>
      <c r="T154" s="52">
        <v>8.6666666666666661</v>
      </c>
      <c r="U154" s="52">
        <v>8</v>
      </c>
      <c r="V154" s="4">
        <v>0</v>
      </c>
      <c r="W154" s="54">
        <v>67.699999999999989</v>
      </c>
      <c r="X154" s="54"/>
      <c r="Y154" s="83" t="s">
        <v>16</v>
      </c>
      <c r="Z154" s="93"/>
      <c r="AA154" s="83" t="s">
        <v>16</v>
      </c>
      <c r="AB154" s="145"/>
      <c r="AC154" s="105"/>
      <c r="AD154" s="70"/>
      <c r="AE154" s="72"/>
    </row>
    <row r="155" spans="1:31" ht="45.75" customHeight="1" x14ac:dyDescent="0.2">
      <c r="A155" s="82">
        <v>112</v>
      </c>
      <c r="B155" s="46" t="s">
        <v>119</v>
      </c>
      <c r="C155" s="46" t="s">
        <v>237</v>
      </c>
      <c r="D155" s="47" t="s">
        <v>40</v>
      </c>
      <c r="E155" s="47" t="s">
        <v>40</v>
      </c>
      <c r="F155" s="47" t="s">
        <v>40</v>
      </c>
      <c r="G155" s="47" t="s">
        <v>295</v>
      </c>
      <c r="H155" s="47" t="s">
        <v>295</v>
      </c>
      <c r="I155" s="47" t="s">
        <v>40</v>
      </c>
      <c r="J155" s="47" t="s">
        <v>40</v>
      </c>
      <c r="K155" s="47" t="s">
        <v>40</v>
      </c>
      <c r="L155" s="3" t="s">
        <v>295</v>
      </c>
      <c r="M155" s="52">
        <v>8.125</v>
      </c>
      <c r="N155" s="52">
        <v>11.875</v>
      </c>
      <c r="O155" s="52">
        <v>4.666666666666667</v>
      </c>
      <c r="P155" s="4">
        <v>10</v>
      </c>
      <c r="Q155" s="52">
        <v>12</v>
      </c>
      <c r="R155" s="4">
        <v>4</v>
      </c>
      <c r="S155" s="4">
        <v>0</v>
      </c>
      <c r="T155" s="52">
        <v>4.666666666666667</v>
      </c>
      <c r="U155" s="52">
        <v>7.333333333333333</v>
      </c>
      <c r="V155" s="4">
        <v>5</v>
      </c>
      <c r="W155" s="54">
        <v>67.666666666666671</v>
      </c>
      <c r="X155" s="54"/>
      <c r="Y155" s="83" t="s">
        <v>16</v>
      </c>
      <c r="Z155" s="93"/>
      <c r="AA155" s="83" t="s">
        <v>16</v>
      </c>
      <c r="AB155" s="145"/>
      <c r="AC155" s="105"/>
      <c r="AD155" s="70"/>
      <c r="AE155" s="72"/>
    </row>
    <row r="156" spans="1:31" ht="63.75" x14ac:dyDescent="0.2">
      <c r="A156" s="82">
        <v>113</v>
      </c>
      <c r="B156" s="46" t="s">
        <v>107</v>
      </c>
      <c r="C156" s="46" t="s">
        <v>246</v>
      </c>
      <c r="D156" s="47" t="s">
        <v>295</v>
      </c>
      <c r="E156" s="47" t="s">
        <v>295</v>
      </c>
      <c r="F156" s="47" t="s">
        <v>296</v>
      </c>
      <c r="G156" s="47" t="s">
        <v>295</v>
      </c>
      <c r="H156" s="47" t="s">
        <v>295</v>
      </c>
      <c r="I156" s="47" t="s">
        <v>295</v>
      </c>
      <c r="J156" s="47" t="s">
        <v>295</v>
      </c>
      <c r="K156" s="47" t="s">
        <v>295</v>
      </c>
      <c r="L156" s="3" t="s">
        <v>295</v>
      </c>
      <c r="M156" s="52">
        <v>8.3333333333333339</v>
      </c>
      <c r="N156" s="52">
        <v>13.5</v>
      </c>
      <c r="O156" s="52">
        <v>4</v>
      </c>
      <c r="P156" s="4">
        <v>10</v>
      </c>
      <c r="Q156" s="52">
        <v>6</v>
      </c>
      <c r="R156" s="4">
        <v>4</v>
      </c>
      <c r="S156" s="4">
        <v>3</v>
      </c>
      <c r="T156" s="52">
        <v>6</v>
      </c>
      <c r="U156" s="52">
        <v>8</v>
      </c>
      <c r="V156" s="4">
        <v>5</v>
      </c>
      <c r="W156" s="54">
        <v>67.833333333333343</v>
      </c>
      <c r="X156" s="54"/>
      <c r="Y156" s="83" t="s">
        <v>16</v>
      </c>
      <c r="Z156" s="93" t="s">
        <v>317</v>
      </c>
      <c r="AA156" s="83" t="s">
        <v>16</v>
      </c>
      <c r="AB156" s="145"/>
      <c r="AC156" s="105"/>
      <c r="AD156" s="70"/>
      <c r="AE156" s="72"/>
    </row>
    <row r="157" spans="1:31" ht="45.75" customHeight="1" x14ac:dyDescent="0.2">
      <c r="A157" s="82">
        <v>114</v>
      </c>
      <c r="B157" s="46" t="s">
        <v>116</v>
      </c>
      <c r="C157" s="46" t="s">
        <v>238</v>
      </c>
      <c r="D157" s="47" t="s">
        <v>40</v>
      </c>
      <c r="E157" s="47" t="s">
        <v>40</v>
      </c>
      <c r="F157" s="47" t="s">
        <v>40</v>
      </c>
      <c r="G157" s="47" t="s">
        <v>295</v>
      </c>
      <c r="H157" s="47" t="s">
        <v>295</v>
      </c>
      <c r="I157" s="47" t="s">
        <v>40</v>
      </c>
      <c r="J157" s="47" t="s">
        <v>40</v>
      </c>
      <c r="K157" s="47" t="s">
        <v>40</v>
      </c>
      <c r="L157" s="3" t="s">
        <v>295</v>
      </c>
      <c r="M157" s="52">
        <v>10</v>
      </c>
      <c r="N157" s="52">
        <v>12.5</v>
      </c>
      <c r="O157" s="52">
        <v>4</v>
      </c>
      <c r="P157" s="4">
        <v>8</v>
      </c>
      <c r="Q157" s="52">
        <v>9.6</v>
      </c>
      <c r="R157" s="4">
        <v>4</v>
      </c>
      <c r="S157" s="4">
        <v>0</v>
      </c>
      <c r="T157" s="52">
        <v>6.666666666666667</v>
      </c>
      <c r="U157" s="52">
        <v>7.333333333333333</v>
      </c>
      <c r="V157" s="4">
        <v>5</v>
      </c>
      <c r="W157" s="54">
        <v>67.099999999999994</v>
      </c>
      <c r="X157" s="54"/>
      <c r="Y157" s="83" t="s">
        <v>16</v>
      </c>
      <c r="Z157" s="93"/>
      <c r="AA157" s="83" t="s">
        <v>16</v>
      </c>
      <c r="AB157" s="145"/>
      <c r="AC157" s="105"/>
      <c r="AD157" s="70"/>
      <c r="AE157" s="72"/>
    </row>
    <row r="158" spans="1:31" ht="68.25" customHeight="1" x14ac:dyDescent="0.2">
      <c r="A158" s="82">
        <v>115</v>
      </c>
      <c r="B158" s="46" t="s">
        <v>105</v>
      </c>
      <c r="C158" s="46" t="s">
        <v>182</v>
      </c>
      <c r="D158" s="47" t="s">
        <v>40</v>
      </c>
      <c r="E158" s="47" t="s">
        <v>40</v>
      </c>
      <c r="F158" s="47" t="s">
        <v>40</v>
      </c>
      <c r="G158" s="47" t="s">
        <v>295</v>
      </c>
      <c r="H158" s="47" t="s">
        <v>295</v>
      </c>
      <c r="I158" s="47" t="s">
        <v>40</v>
      </c>
      <c r="J158" s="47" t="s">
        <v>40</v>
      </c>
      <c r="K158" s="47" t="s">
        <v>40</v>
      </c>
      <c r="L158" s="3" t="s">
        <v>295</v>
      </c>
      <c r="M158" s="52">
        <v>5</v>
      </c>
      <c r="N158" s="52">
        <v>10.714285714285714</v>
      </c>
      <c r="O158" s="52">
        <v>8</v>
      </c>
      <c r="P158" s="4">
        <v>10</v>
      </c>
      <c r="Q158" s="52">
        <v>13.2</v>
      </c>
      <c r="R158" s="4">
        <v>4</v>
      </c>
      <c r="S158" s="4">
        <v>0</v>
      </c>
      <c r="T158" s="52">
        <v>7.333333333333333</v>
      </c>
      <c r="U158" s="52">
        <v>8</v>
      </c>
      <c r="V158" s="4">
        <v>0</v>
      </c>
      <c r="W158" s="54">
        <v>66.247619047619054</v>
      </c>
      <c r="X158" s="54"/>
      <c r="Y158" s="83" t="s">
        <v>16</v>
      </c>
      <c r="Z158" s="93"/>
      <c r="AA158" s="83" t="s">
        <v>16</v>
      </c>
      <c r="AB158" s="145"/>
      <c r="AC158" s="105"/>
      <c r="AD158" s="70"/>
      <c r="AE158" s="72"/>
    </row>
    <row r="159" spans="1:31" ht="45.75" customHeight="1" x14ac:dyDescent="0.2">
      <c r="A159" s="82">
        <v>116</v>
      </c>
      <c r="B159" s="46" t="s">
        <v>107</v>
      </c>
      <c r="C159" s="46" t="s">
        <v>239</v>
      </c>
      <c r="D159" s="47" t="s">
        <v>295</v>
      </c>
      <c r="E159" s="47" t="s">
        <v>295</v>
      </c>
      <c r="F159" s="47" t="s">
        <v>296</v>
      </c>
      <c r="G159" s="47" t="s">
        <v>295</v>
      </c>
      <c r="H159" s="47" t="s">
        <v>295</v>
      </c>
      <c r="I159" s="47" t="s">
        <v>295</v>
      </c>
      <c r="J159" s="47" t="s">
        <v>295</v>
      </c>
      <c r="K159" s="47" t="s">
        <v>295</v>
      </c>
      <c r="L159" s="3" t="s">
        <v>295</v>
      </c>
      <c r="M159" s="52">
        <v>7.5</v>
      </c>
      <c r="N159" s="52">
        <v>10</v>
      </c>
      <c r="O159" s="52">
        <v>8</v>
      </c>
      <c r="P159" s="4">
        <v>10</v>
      </c>
      <c r="Q159" s="52">
        <v>14.4</v>
      </c>
      <c r="R159" s="4">
        <v>4</v>
      </c>
      <c r="S159" s="4">
        <v>0</v>
      </c>
      <c r="T159" s="52">
        <v>0</v>
      </c>
      <c r="U159" s="52">
        <v>7.333333333333333</v>
      </c>
      <c r="V159" s="4">
        <v>5</v>
      </c>
      <c r="W159" s="54">
        <v>66.233333333333334</v>
      </c>
      <c r="X159" s="54"/>
      <c r="Y159" s="83" t="s">
        <v>16</v>
      </c>
      <c r="Z159" s="93"/>
      <c r="AA159" s="83" t="s">
        <v>16</v>
      </c>
      <c r="AB159" s="145"/>
      <c r="AC159" s="105"/>
      <c r="AD159" s="70"/>
      <c r="AE159" s="72"/>
    </row>
    <row r="160" spans="1:31" ht="45.75" customHeight="1" x14ac:dyDescent="0.2">
      <c r="A160" s="82">
        <v>117</v>
      </c>
      <c r="B160" s="46" t="s">
        <v>122</v>
      </c>
      <c r="C160" s="46" t="s">
        <v>238</v>
      </c>
      <c r="D160" s="47" t="s">
        <v>40</v>
      </c>
      <c r="E160" s="47" t="s">
        <v>297</v>
      </c>
      <c r="F160" s="47" t="s">
        <v>297</v>
      </c>
      <c r="G160" s="47" t="s">
        <v>295</v>
      </c>
      <c r="H160" s="47" t="s">
        <v>295</v>
      </c>
      <c r="I160" s="47" t="s">
        <v>40</v>
      </c>
      <c r="J160" s="47" t="s">
        <v>40</v>
      </c>
      <c r="K160" s="47" t="s">
        <v>40</v>
      </c>
      <c r="L160" s="3" t="s">
        <v>295</v>
      </c>
      <c r="M160" s="52">
        <v>8</v>
      </c>
      <c r="N160" s="52">
        <v>11.666666666666666</v>
      </c>
      <c r="O160" s="52">
        <v>6</v>
      </c>
      <c r="P160" s="4">
        <v>8</v>
      </c>
      <c r="Q160" s="52">
        <v>7.2</v>
      </c>
      <c r="R160" s="4">
        <v>4</v>
      </c>
      <c r="S160" s="4">
        <v>0</v>
      </c>
      <c r="T160" s="52">
        <v>8</v>
      </c>
      <c r="U160" s="52">
        <v>8</v>
      </c>
      <c r="V160" s="4">
        <v>5</v>
      </c>
      <c r="W160" s="54">
        <v>65.866666666666674</v>
      </c>
      <c r="X160" s="54"/>
      <c r="Y160" s="83" t="s">
        <v>16</v>
      </c>
      <c r="Z160" s="93"/>
      <c r="AA160" s="83" t="s">
        <v>16</v>
      </c>
      <c r="AB160" s="145"/>
      <c r="AC160" s="105"/>
      <c r="AD160" s="70"/>
      <c r="AE160" s="72"/>
    </row>
    <row r="161" spans="1:31" ht="45.75" customHeight="1" x14ac:dyDescent="0.2">
      <c r="A161" s="82">
        <v>118</v>
      </c>
      <c r="B161" s="46" t="s">
        <v>110</v>
      </c>
      <c r="C161" s="46" t="s">
        <v>240</v>
      </c>
      <c r="D161" s="47" t="s">
        <v>40</v>
      </c>
      <c r="E161" s="47" t="s">
        <v>40</v>
      </c>
      <c r="F161" s="47" t="s">
        <v>40</v>
      </c>
      <c r="G161" s="47" t="s">
        <v>295</v>
      </c>
      <c r="H161" s="47" t="s">
        <v>295</v>
      </c>
      <c r="I161" s="47" t="s">
        <v>40</v>
      </c>
      <c r="J161" s="47" t="s">
        <v>40</v>
      </c>
      <c r="K161" s="47" t="s">
        <v>40</v>
      </c>
      <c r="L161" s="3" t="s">
        <v>295</v>
      </c>
      <c r="M161" s="52">
        <v>13.75</v>
      </c>
      <c r="N161" s="52">
        <v>12.5</v>
      </c>
      <c r="O161" s="52">
        <v>5.333333333333333</v>
      </c>
      <c r="P161" s="4">
        <v>10</v>
      </c>
      <c r="Q161" s="52">
        <v>3.6</v>
      </c>
      <c r="R161" s="4">
        <v>4</v>
      </c>
      <c r="S161" s="4">
        <v>0</v>
      </c>
      <c r="T161" s="52">
        <v>4.666666666666667</v>
      </c>
      <c r="U161" s="52">
        <v>7.333333333333333</v>
      </c>
      <c r="V161" s="4">
        <v>5</v>
      </c>
      <c r="W161" s="54">
        <v>66.183333333333337</v>
      </c>
      <c r="X161" s="54"/>
      <c r="Y161" s="83" t="s">
        <v>16</v>
      </c>
      <c r="Z161" s="93"/>
      <c r="AA161" s="83" t="s">
        <v>16</v>
      </c>
      <c r="AB161" s="145"/>
      <c r="AC161" s="105"/>
      <c r="AD161" s="70"/>
      <c r="AE161" s="72"/>
    </row>
    <row r="162" spans="1:31" ht="51" x14ac:dyDescent="0.2">
      <c r="A162" s="82">
        <v>119</v>
      </c>
      <c r="B162" s="46" t="s">
        <v>123</v>
      </c>
      <c r="C162" s="46" t="s">
        <v>242</v>
      </c>
      <c r="D162" s="47" t="s">
        <v>40</v>
      </c>
      <c r="E162" s="47" t="s">
        <v>40</v>
      </c>
      <c r="F162" s="47" t="s">
        <v>40</v>
      </c>
      <c r="G162" s="47" t="s">
        <v>295</v>
      </c>
      <c r="H162" s="47" t="s">
        <v>295</v>
      </c>
      <c r="I162" s="47" t="s">
        <v>40</v>
      </c>
      <c r="J162" s="47" t="s">
        <v>40</v>
      </c>
      <c r="K162" s="47" t="s">
        <v>40</v>
      </c>
      <c r="L162" s="3" t="s">
        <v>295</v>
      </c>
      <c r="M162" s="52">
        <v>6.666666666666667</v>
      </c>
      <c r="N162" s="52">
        <v>11.25</v>
      </c>
      <c r="O162" s="52">
        <v>6</v>
      </c>
      <c r="P162" s="4">
        <v>10</v>
      </c>
      <c r="Q162" s="52">
        <v>10.8</v>
      </c>
      <c r="R162" s="4">
        <v>4</v>
      </c>
      <c r="S162" s="4">
        <v>0</v>
      </c>
      <c r="T162" s="52">
        <v>4</v>
      </c>
      <c r="U162" s="52">
        <v>8</v>
      </c>
      <c r="V162" s="4">
        <v>5</v>
      </c>
      <c r="W162" s="54">
        <v>65.716666666666669</v>
      </c>
      <c r="X162" s="54"/>
      <c r="Y162" s="83" t="s">
        <v>16</v>
      </c>
      <c r="Z162" s="93"/>
      <c r="AA162" s="83" t="s">
        <v>16</v>
      </c>
      <c r="AB162" s="145"/>
      <c r="AC162" s="105"/>
      <c r="AD162" s="70"/>
      <c r="AE162" s="72"/>
    </row>
    <row r="163" spans="1:31" ht="45.75" customHeight="1" x14ac:dyDescent="0.2">
      <c r="A163" s="82">
        <v>120</v>
      </c>
      <c r="B163" s="46" t="s">
        <v>106</v>
      </c>
      <c r="C163" s="46" t="s">
        <v>241</v>
      </c>
      <c r="D163" s="47" t="s">
        <v>40</v>
      </c>
      <c r="E163" s="47" t="s">
        <v>40</v>
      </c>
      <c r="F163" s="47" t="s">
        <v>40</v>
      </c>
      <c r="G163" s="47" t="s">
        <v>295</v>
      </c>
      <c r="H163" s="47" t="s">
        <v>295</v>
      </c>
      <c r="I163" s="47" t="s">
        <v>40</v>
      </c>
      <c r="J163" s="47" t="s">
        <v>40</v>
      </c>
      <c r="K163" s="47" t="s">
        <v>40</v>
      </c>
      <c r="L163" s="3" t="s">
        <v>295</v>
      </c>
      <c r="M163" s="52">
        <v>10</v>
      </c>
      <c r="N163" s="52">
        <v>10</v>
      </c>
      <c r="O163" s="52">
        <v>5.333333333333333</v>
      </c>
      <c r="P163" s="4">
        <v>10</v>
      </c>
      <c r="Q163" s="52">
        <v>13.2</v>
      </c>
      <c r="R163" s="4">
        <v>4</v>
      </c>
      <c r="S163" s="4">
        <v>0</v>
      </c>
      <c r="T163" s="52">
        <v>7.333333333333333</v>
      </c>
      <c r="U163" s="52">
        <v>6</v>
      </c>
      <c r="V163" s="4">
        <v>0</v>
      </c>
      <c r="W163" s="54">
        <v>65.866666666666674</v>
      </c>
      <c r="X163" s="54"/>
      <c r="Y163" s="83" t="s">
        <v>16</v>
      </c>
      <c r="Z163" s="93"/>
      <c r="AA163" s="83" t="s">
        <v>16</v>
      </c>
      <c r="AB163" s="145"/>
      <c r="AC163" s="105"/>
      <c r="AD163" s="70"/>
      <c r="AE163" s="72"/>
    </row>
    <row r="164" spans="1:31" ht="45.75" customHeight="1" x14ac:dyDescent="0.2">
      <c r="A164" s="82">
        <v>121</v>
      </c>
      <c r="B164" s="46" t="s">
        <v>111</v>
      </c>
      <c r="C164" s="46" t="s">
        <v>244</v>
      </c>
      <c r="D164" s="47" t="s">
        <v>40</v>
      </c>
      <c r="E164" s="47" t="s">
        <v>40</v>
      </c>
      <c r="F164" s="47" t="s">
        <v>40</v>
      </c>
      <c r="G164" s="47" t="s">
        <v>295</v>
      </c>
      <c r="H164" s="47" t="s">
        <v>295</v>
      </c>
      <c r="I164" s="47" t="s">
        <v>40</v>
      </c>
      <c r="J164" s="47" t="s">
        <v>40</v>
      </c>
      <c r="K164" s="47" t="s">
        <v>40</v>
      </c>
      <c r="L164" s="3" t="s">
        <v>295</v>
      </c>
      <c r="M164" s="52">
        <v>15</v>
      </c>
      <c r="N164" s="52">
        <v>11</v>
      </c>
      <c r="O164" s="52">
        <v>5.333333333333333</v>
      </c>
      <c r="P164" s="4">
        <v>10</v>
      </c>
      <c r="Q164" s="52">
        <v>10.8</v>
      </c>
      <c r="R164" s="4">
        <v>4</v>
      </c>
      <c r="S164" s="4">
        <v>0</v>
      </c>
      <c r="T164" s="52">
        <v>3.3333333333333335</v>
      </c>
      <c r="U164" s="52">
        <v>6</v>
      </c>
      <c r="V164" s="4">
        <v>0</v>
      </c>
      <c r="W164" s="54">
        <v>65.466666666666669</v>
      </c>
      <c r="X164" s="54"/>
      <c r="Y164" s="83" t="s">
        <v>16</v>
      </c>
      <c r="Z164" s="93"/>
      <c r="AA164" s="83" t="s">
        <v>16</v>
      </c>
      <c r="AB164" s="145"/>
      <c r="AC164" s="105"/>
      <c r="AD164" s="70"/>
      <c r="AE164" s="72"/>
    </row>
    <row r="165" spans="1:31" ht="45.75" customHeight="1" x14ac:dyDescent="0.2">
      <c r="A165" s="82">
        <v>122</v>
      </c>
      <c r="B165" s="46" t="s">
        <v>109</v>
      </c>
      <c r="C165" s="46" t="s">
        <v>245</v>
      </c>
      <c r="D165" s="47" t="s">
        <v>40</v>
      </c>
      <c r="E165" s="47" t="s">
        <v>40</v>
      </c>
      <c r="F165" s="47" t="s">
        <v>40</v>
      </c>
      <c r="G165" s="47" t="s">
        <v>295</v>
      </c>
      <c r="H165" s="47" t="s">
        <v>295</v>
      </c>
      <c r="I165" s="47" t="s">
        <v>40</v>
      </c>
      <c r="J165" s="47" t="s">
        <v>40</v>
      </c>
      <c r="K165" s="47" t="s">
        <v>40</v>
      </c>
      <c r="L165" s="3" t="s">
        <v>295</v>
      </c>
      <c r="M165" s="52">
        <v>10</v>
      </c>
      <c r="N165" s="52">
        <v>10</v>
      </c>
      <c r="O165" s="52">
        <v>5.333333333333333</v>
      </c>
      <c r="P165" s="4">
        <v>10</v>
      </c>
      <c r="Q165" s="52">
        <v>12</v>
      </c>
      <c r="R165" s="4">
        <v>4</v>
      </c>
      <c r="S165" s="4">
        <v>0</v>
      </c>
      <c r="T165" s="52">
        <v>5.333333333333333</v>
      </c>
      <c r="U165" s="52">
        <v>8.6666666666666661</v>
      </c>
      <c r="V165" s="4">
        <v>0</v>
      </c>
      <c r="W165" s="54">
        <v>65.333333333333329</v>
      </c>
      <c r="X165" s="54"/>
      <c r="Y165" s="83" t="s">
        <v>16</v>
      </c>
      <c r="Z165" s="93"/>
      <c r="AA165" s="83" t="s">
        <v>16</v>
      </c>
      <c r="AB165" s="145"/>
      <c r="AC165" s="105"/>
      <c r="AD165" s="70"/>
      <c r="AE165" s="72"/>
    </row>
    <row r="166" spans="1:31" ht="89.25" customHeight="1" x14ac:dyDescent="0.2">
      <c r="A166" s="82">
        <v>123</v>
      </c>
      <c r="B166" s="46" t="s">
        <v>112</v>
      </c>
      <c r="C166" s="46" t="s">
        <v>257</v>
      </c>
      <c r="D166" s="47" t="s">
        <v>40</v>
      </c>
      <c r="E166" s="47" t="s">
        <v>40</v>
      </c>
      <c r="F166" s="47" t="s">
        <v>40</v>
      </c>
      <c r="G166" s="47" t="s">
        <v>295</v>
      </c>
      <c r="H166" s="47" t="s">
        <v>295</v>
      </c>
      <c r="I166" s="47" t="s">
        <v>40</v>
      </c>
      <c r="J166" s="47" t="s">
        <v>40</v>
      </c>
      <c r="K166" s="47" t="s">
        <v>40</v>
      </c>
      <c r="L166" s="3" t="s">
        <v>295</v>
      </c>
      <c r="M166" s="52">
        <v>11.666666666666666</v>
      </c>
      <c r="N166" s="52">
        <v>12.333333333333334</v>
      </c>
      <c r="O166" s="52">
        <v>7.333333333333333</v>
      </c>
      <c r="P166" s="4">
        <v>5</v>
      </c>
      <c r="Q166" s="52">
        <v>4.8</v>
      </c>
      <c r="R166" s="4">
        <v>4</v>
      </c>
      <c r="S166" s="4">
        <v>0</v>
      </c>
      <c r="T166" s="52">
        <v>6.666666666666667</v>
      </c>
      <c r="U166" s="52">
        <v>8.6666666666666661</v>
      </c>
      <c r="V166" s="4">
        <v>5</v>
      </c>
      <c r="W166" s="54">
        <v>65.466666666666654</v>
      </c>
      <c r="X166" s="54"/>
      <c r="Y166" s="83" t="s">
        <v>16</v>
      </c>
      <c r="Z166" s="93" t="s">
        <v>318</v>
      </c>
      <c r="AA166" s="83" t="s">
        <v>16</v>
      </c>
      <c r="AB166" s="145"/>
      <c r="AC166" s="105"/>
      <c r="AD166" s="70"/>
      <c r="AE166" s="72"/>
    </row>
    <row r="167" spans="1:31" ht="45.75" customHeight="1" x14ac:dyDescent="0.2">
      <c r="A167" s="82">
        <v>124</v>
      </c>
      <c r="B167" s="46" t="s">
        <v>115</v>
      </c>
      <c r="C167" s="46" t="s">
        <v>248</v>
      </c>
      <c r="D167" s="47" t="s">
        <v>40</v>
      </c>
      <c r="E167" s="47" t="s">
        <v>40</v>
      </c>
      <c r="F167" s="47" t="s">
        <v>40</v>
      </c>
      <c r="G167" s="47" t="s">
        <v>295</v>
      </c>
      <c r="H167" s="47" t="s">
        <v>295</v>
      </c>
      <c r="I167" s="47" t="s">
        <v>40</v>
      </c>
      <c r="J167" s="47" t="s">
        <v>40</v>
      </c>
      <c r="K167" s="47" t="s">
        <v>40</v>
      </c>
      <c r="L167" s="3" t="s">
        <v>295</v>
      </c>
      <c r="M167" s="52">
        <v>7</v>
      </c>
      <c r="N167" s="52">
        <v>12.5</v>
      </c>
      <c r="O167" s="52">
        <v>5.333333333333333</v>
      </c>
      <c r="P167" s="4">
        <v>8</v>
      </c>
      <c r="Q167" s="52">
        <v>7.2</v>
      </c>
      <c r="R167" s="4">
        <v>4</v>
      </c>
      <c r="S167" s="4">
        <v>0</v>
      </c>
      <c r="T167" s="52">
        <v>6.666666666666667</v>
      </c>
      <c r="U167" s="52">
        <v>8</v>
      </c>
      <c r="V167" s="4">
        <v>5</v>
      </c>
      <c r="W167" s="54">
        <v>63.699999999999996</v>
      </c>
      <c r="X167" s="54"/>
      <c r="Y167" s="83" t="s">
        <v>16</v>
      </c>
      <c r="Z167" s="93"/>
      <c r="AA167" s="83" t="s">
        <v>16</v>
      </c>
      <c r="AB167" s="145"/>
      <c r="AC167" s="105"/>
      <c r="AD167" s="70"/>
      <c r="AE167" s="72"/>
    </row>
    <row r="168" spans="1:31" ht="64.5" customHeight="1" x14ac:dyDescent="0.2">
      <c r="A168" s="82">
        <v>125</v>
      </c>
      <c r="B168" s="46" t="s">
        <v>118</v>
      </c>
      <c r="C168" s="46" t="s">
        <v>247</v>
      </c>
      <c r="D168" s="47" t="s">
        <v>40</v>
      </c>
      <c r="E168" s="47" t="s">
        <v>40</v>
      </c>
      <c r="F168" s="47" t="s">
        <v>40</v>
      </c>
      <c r="G168" s="47" t="s">
        <v>295</v>
      </c>
      <c r="H168" s="47" t="s">
        <v>295</v>
      </c>
      <c r="I168" s="47" t="s">
        <v>40</v>
      </c>
      <c r="J168" s="47" t="s">
        <v>40</v>
      </c>
      <c r="K168" s="47" t="s">
        <v>40</v>
      </c>
      <c r="L168" s="3" t="s">
        <v>295</v>
      </c>
      <c r="M168" s="52">
        <v>15</v>
      </c>
      <c r="N168" s="52">
        <v>13.125</v>
      </c>
      <c r="O168" s="52">
        <v>4</v>
      </c>
      <c r="P168" s="4">
        <v>5</v>
      </c>
      <c r="Q168" s="52">
        <v>4.8</v>
      </c>
      <c r="R168" s="4">
        <v>4</v>
      </c>
      <c r="S168" s="4">
        <v>0</v>
      </c>
      <c r="T168" s="52">
        <v>6.666666666666667</v>
      </c>
      <c r="U168" s="52">
        <v>6.666666666666667</v>
      </c>
      <c r="V168" s="4">
        <v>5</v>
      </c>
      <c r="W168" s="54">
        <v>64.258333333333326</v>
      </c>
      <c r="X168" s="54"/>
      <c r="Y168" s="83" t="s">
        <v>16</v>
      </c>
      <c r="Z168" s="93"/>
      <c r="AA168" s="83" t="s">
        <v>16</v>
      </c>
      <c r="AB168" s="145"/>
      <c r="AC168" s="105"/>
      <c r="AD168" s="70"/>
      <c r="AE168" s="72"/>
    </row>
    <row r="169" spans="1:31" ht="45.75" customHeight="1" x14ac:dyDescent="0.2">
      <c r="A169" s="82">
        <v>126</v>
      </c>
      <c r="B169" s="46" t="s">
        <v>119</v>
      </c>
      <c r="C169" s="46" t="s">
        <v>233</v>
      </c>
      <c r="D169" s="47" t="s">
        <v>40</v>
      </c>
      <c r="E169" s="47" t="s">
        <v>40</v>
      </c>
      <c r="F169" s="47" t="s">
        <v>40</v>
      </c>
      <c r="G169" s="47" t="s">
        <v>295</v>
      </c>
      <c r="H169" s="47" t="s">
        <v>295</v>
      </c>
      <c r="I169" s="47" t="s">
        <v>40</v>
      </c>
      <c r="J169" s="47" t="s">
        <v>40</v>
      </c>
      <c r="K169" s="47" t="s">
        <v>40</v>
      </c>
      <c r="L169" s="3" t="s">
        <v>295</v>
      </c>
      <c r="M169" s="52">
        <v>10</v>
      </c>
      <c r="N169" s="52">
        <v>11.25</v>
      </c>
      <c r="O169" s="52">
        <v>8</v>
      </c>
      <c r="P169" s="4">
        <v>10</v>
      </c>
      <c r="Q169" s="52">
        <v>6</v>
      </c>
      <c r="R169" s="4">
        <v>4</v>
      </c>
      <c r="S169" s="4">
        <v>0</v>
      </c>
      <c r="T169" s="52">
        <v>6.666666666666667</v>
      </c>
      <c r="U169" s="52">
        <v>6.666666666666667</v>
      </c>
      <c r="V169" s="4">
        <v>0</v>
      </c>
      <c r="W169" s="54">
        <v>62.583333333333329</v>
      </c>
      <c r="X169" s="54"/>
      <c r="Y169" s="83" t="s">
        <v>16</v>
      </c>
      <c r="Z169" s="93"/>
      <c r="AA169" s="83" t="s">
        <v>16</v>
      </c>
      <c r="AB169" s="145"/>
      <c r="AC169" s="105"/>
      <c r="AD169" s="70"/>
      <c r="AE169" s="72"/>
    </row>
    <row r="170" spans="1:31" ht="77.25" customHeight="1" x14ac:dyDescent="0.2">
      <c r="A170" s="82">
        <v>127</v>
      </c>
      <c r="B170" s="46" t="s">
        <v>107</v>
      </c>
      <c r="C170" s="46" t="s">
        <v>251</v>
      </c>
      <c r="D170" s="47" t="s">
        <v>295</v>
      </c>
      <c r="E170" s="47" t="s">
        <v>295</v>
      </c>
      <c r="F170" s="47" t="s">
        <v>296</v>
      </c>
      <c r="G170" s="47" t="s">
        <v>295</v>
      </c>
      <c r="H170" s="47" t="s">
        <v>295</v>
      </c>
      <c r="I170" s="47" t="s">
        <v>295</v>
      </c>
      <c r="J170" s="47" t="s">
        <v>295</v>
      </c>
      <c r="K170" s="47" t="s">
        <v>295</v>
      </c>
      <c r="L170" s="3" t="s">
        <v>295</v>
      </c>
      <c r="M170" s="52">
        <v>10</v>
      </c>
      <c r="N170" s="52">
        <v>11.25</v>
      </c>
      <c r="O170" s="52">
        <v>6</v>
      </c>
      <c r="P170" s="4">
        <v>10</v>
      </c>
      <c r="Q170" s="52">
        <v>9.6</v>
      </c>
      <c r="R170" s="4">
        <v>4</v>
      </c>
      <c r="S170" s="4">
        <v>0</v>
      </c>
      <c r="T170" s="52">
        <v>5.333333333333333</v>
      </c>
      <c r="U170" s="52">
        <v>6.666666666666667</v>
      </c>
      <c r="V170" s="4">
        <v>0</v>
      </c>
      <c r="W170" s="54">
        <v>62.85</v>
      </c>
      <c r="X170" s="54"/>
      <c r="Y170" s="83" t="s">
        <v>16</v>
      </c>
      <c r="Z170" s="93"/>
      <c r="AA170" s="83" t="s">
        <v>16</v>
      </c>
      <c r="AB170" s="145"/>
      <c r="AC170" s="105"/>
      <c r="AD170" s="70"/>
      <c r="AE170" s="72"/>
    </row>
    <row r="171" spans="1:31" ht="45.75" customHeight="1" x14ac:dyDescent="0.2">
      <c r="A171" s="82">
        <v>128</v>
      </c>
      <c r="B171" s="46" t="s">
        <v>110</v>
      </c>
      <c r="C171" s="46" t="s">
        <v>249</v>
      </c>
      <c r="D171" s="47" t="s">
        <v>40</v>
      </c>
      <c r="E171" s="47" t="s">
        <v>40</v>
      </c>
      <c r="F171" s="47" t="s">
        <v>40</v>
      </c>
      <c r="G171" s="47" t="s">
        <v>295</v>
      </c>
      <c r="H171" s="47" t="s">
        <v>295</v>
      </c>
      <c r="I171" s="47" t="s">
        <v>40</v>
      </c>
      <c r="J171" s="47" t="s">
        <v>40</v>
      </c>
      <c r="K171" s="47" t="s">
        <v>40</v>
      </c>
      <c r="L171" s="3" t="s">
        <v>295</v>
      </c>
      <c r="M171" s="52">
        <v>8.75</v>
      </c>
      <c r="N171" s="52">
        <v>12.857142857142858</v>
      </c>
      <c r="O171" s="52">
        <v>2.6666666666666665</v>
      </c>
      <c r="P171" s="4">
        <v>10</v>
      </c>
      <c r="Q171" s="52">
        <v>6</v>
      </c>
      <c r="R171" s="4">
        <v>4</v>
      </c>
      <c r="S171" s="4">
        <v>0</v>
      </c>
      <c r="T171" s="52">
        <v>7.333333333333333</v>
      </c>
      <c r="U171" s="52">
        <v>6.666666666666667</v>
      </c>
      <c r="V171" s="4">
        <v>5</v>
      </c>
      <c r="W171" s="54">
        <v>63.273809523809526</v>
      </c>
      <c r="X171" s="54"/>
      <c r="Y171" s="83" t="s">
        <v>16</v>
      </c>
      <c r="Z171" s="93"/>
      <c r="AA171" s="83" t="s">
        <v>16</v>
      </c>
      <c r="AB171" s="145"/>
      <c r="AC171" s="105"/>
      <c r="AD171" s="70"/>
      <c r="AE171" s="72"/>
    </row>
    <row r="172" spans="1:31" ht="57.75" customHeight="1" x14ac:dyDescent="0.2">
      <c r="A172" s="82">
        <v>129</v>
      </c>
      <c r="B172" s="46" t="s">
        <v>110</v>
      </c>
      <c r="C172" s="46" t="s">
        <v>250</v>
      </c>
      <c r="D172" s="47" t="s">
        <v>40</v>
      </c>
      <c r="E172" s="47" t="s">
        <v>40</v>
      </c>
      <c r="F172" s="47" t="s">
        <v>40</v>
      </c>
      <c r="G172" s="47" t="s">
        <v>295</v>
      </c>
      <c r="H172" s="47" t="s">
        <v>295</v>
      </c>
      <c r="I172" s="47" t="s">
        <v>40</v>
      </c>
      <c r="J172" s="47" t="s">
        <v>40</v>
      </c>
      <c r="K172" s="47" t="s">
        <v>40</v>
      </c>
      <c r="L172" s="3" t="s">
        <v>295</v>
      </c>
      <c r="M172" s="52">
        <v>9</v>
      </c>
      <c r="N172" s="52">
        <v>11.25</v>
      </c>
      <c r="O172" s="52">
        <v>3.3333333333333335</v>
      </c>
      <c r="P172" s="4">
        <v>10</v>
      </c>
      <c r="Q172" s="52">
        <v>8.4</v>
      </c>
      <c r="R172" s="4">
        <v>4</v>
      </c>
      <c r="S172" s="4">
        <v>0</v>
      </c>
      <c r="T172" s="52">
        <v>4.666666666666667</v>
      </c>
      <c r="U172" s="52">
        <v>7.333333333333333</v>
      </c>
      <c r="V172" s="4">
        <v>5</v>
      </c>
      <c r="W172" s="54">
        <v>62.983333333333327</v>
      </c>
      <c r="X172" s="54"/>
      <c r="Y172" s="83" t="s">
        <v>16</v>
      </c>
      <c r="Z172" s="93"/>
      <c r="AA172" s="83" t="s">
        <v>16</v>
      </c>
      <c r="AB172" s="145"/>
      <c r="AC172" s="105"/>
      <c r="AD172" s="70"/>
      <c r="AE172" s="72"/>
    </row>
    <row r="173" spans="1:31" ht="48" customHeight="1" x14ac:dyDescent="0.2">
      <c r="A173" s="82">
        <v>130</v>
      </c>
      <c r="B173" s="46" t="s">
        <v>124</v>
      </c>
      <c r="C173" s="46" t="s">
        <v>254</v>
      </c>
      <c r="D173" s="47" t="s">
        <v>295</v>
      </c>
      <c r="E173" s="47" t="s">
        <v>40</v>
      </c>
      <c r="F173" s="47" t="s">
        <v>40</v>
      </c>
      <c r="G173" s="47" t="s">
        <v>295</v>
      </c>
      <c r="H173" s="47" t="s">
        <v>295</v>
      </c>
      <c r="I173" s="47" t="s">
        <v>40</v>
      </c>
      <c r="J173" s="47" t="s">
        <v>40</v>
      </c>
      <c r="K173" s="47" t="s">
        <v>40</v>
      </c>
      <c r="L173" s="3" t="s">
        <v>295</v>
      </c>
      <c r="M173" s="52">
        <v>7</v>
      </c>
      <c r="N173" s="52">
        <v>12.5</v>
      </c>
      <c r="O173" s="52">
        <v>6.666666666666667</v>
      </c>
      <c r="P173" s="4">
        <v>8</v>
      </c>
      <c r="Q173" s="52">
        <v>8.4</v>
      </c>
      <c r="R173" s="4">
        <v>0</v>
      </c>
      <c r="S173" s="4">
        <v>0</v>
      </c>
      <c r="T173" s="52">
        <v>6.666666666666667</v>
      </c>
      <c r="U173" s="52">
        <v>8</v>
      </c>
      <c r="V173" s="4">
        <v>5</v>
      </c>
      <c r="W173" s="54">
        <v>62.233333333333334</v>
      </c>
      <c r="X173" s="54"/>
      <c r="Y173" s="83" t="s">
        <v>16</v>
      </c>
      <c r="Z173" s="93"/>
      <c r="AA173" s="83" t="s">
        <v>16</v>
      </c>
      <c r="AB173" s="145"/>
      <c r="AC173" s="105"/>
      <c r="AD173" s="70"/>
      <c r="AE173" s="72"/>
    </row>
    <row r="174" spans="1:31" ht="45.75" customHeight="1" x14ac:dyDescent="0.2">
      <c r="A174" s="82">
        <v>131</v>
      </c>
      <c r="B174" s="46" t="s">
        <v>107</v>
      </c>
      <c r="C174" s="46" t="s">
        <v>252</v>
      </c>
      <c r="D174" s="47" t="s">
        <v>295</v>
      </c>
      <c r="E174" s="47" t="s">
        <v>295</v>
      </c>
      <c r="F174" s="47" t="s">
        <v>296</v>
      </c>
      <c r="G174" s="47" t="s">
        <v>295</v>
      </c>
      <c r="H174" s="47" t="s">
        <v>295</v>
      </c>
      <c r="I174" s="47" t="s">
        <v>295</v>
      </c>
      <c r="J174" s="47" t="s">
        <v>295</v>
      </c>
      <c r="K174" s="47" t="s">
        <v>295</v>
      </c>
      <c r="L174" s="3" t="s">
        <v>295</v>
      </c>
      <c r="M174" s="52">
        <v>7.5</v>
      </c>
      <c r="N174" s="52">
        <v>13.75</v>
      </c>
      <c r="O174" s="52">
        <v>3.3333333333333335</v>
      </c>
      <c r="P174" s="4">
        <v>10</v>
      </c>
      <c r="Q174" s="52">
        <v>4.8</v>
      </c>
      <c r="R174" s="4">
        <v>4</v>
      </c>
      <c r="S174" s="4">
        <v>0</v>
      </c>
      <c r="T174" s="52">
        <v>6</v>
      </c>
      <c r="U174" s="52">
        <v>8</v>
      </c>
      <c r="V174" s="4">
        <v>5</v>
      </c>
      <c r="W174" s="54">
        <v>62.383333333333326</v>
      </c>
      <c r="X174" s="54"/>
      <c r="Y174" s="83" t="s">
        <v>16</v>
      </c>
      <c r="Z174" s="93"/>
      <c r="AA174" s="83" t="s">
        <v>16</v>
      </c>
      <c r="AB174" s="145"/>
      <c r="AC174" s="105"/>
      <c r="AD174" s="70"/>
      <c r="AE174" s="72"/>
    </row>
    <row r="175" spans="1:31" ht="45.75" customHeight="1" x14ac:dyDescent="0.2">
      <c r="A175" s="82">
        <v>132</v>
      </c>
      <c r="B175" s="46" t="s">
        <v>109</v>
      </c>
      <c r="C175" s="46" t="s">
        <v>256</v>
      </c>
      <c r="D175" s="47" t="s">
        <v>40</v>
      </c>
      <c r="E175" s="47" t="s">
        <v>40</v>
      </c>
      <c r="F175" s="47" t="s">
        <v>40</v>
      </c>
      <c r="G175" s="47" t="s">
        <v>295</v>
      </c>
      <c r="H175" s="47" t="s">
        <v>295</v>
      </c>
      <c r="I175" s="47" t="s">
        <v>40</v>
      </c>
      <c r="J175" s="47" t="s">
        <v>40</v>
      </c>
      <c r="K175" s="47" t="s">
        <v>40</v>
      </c>
      <c r="L175" s="3" t="s">
        <v>295</v>
      </c>
      <c r="M175" s="52">
        <v>10</v>
      </c>
      <c r="N175" s="52">
        <v>10</v>
      </c>
      <c r="O175" s="52">
        <v>4.666666666666667</v>
      </c>
      <c r="P175" s="4">
        <v>10</v>
      </c>
      <c r="Q175" s="52">
        <v>9.6</v>
      </c>
      <c r="R175" s="4">
        <v>4</v>
      </c>
      <c r="S175" s="4">
        <v>0</v>
      </c>
      <c r="T175" s="52">
        <v>5.333333333333333</v>
      </c>
      <c r="U175" s="52">
        <v>8</v>
      </c>
      <c r="V175" s="4">
        <v>0</v>
      </c>
      <c r="W175" s="54">
        <v>61.600000000000009</v>
      </c>
      <c r="X175" s="54"/>
      <c r="Y175" s="83" t="s">
        <v>16</v>
      </c>
      <c r="Z175" s="93"/>
      <c r="AA175" s="83" t="s">
        <v>16</v>
      </c>
      <c r="AB175" s="145"/>
      <c r="AC175" s="105"/>
      <c r="AD175" s="70"/>
      <c r="AE175" s="72"/>
    </row>
    <row r="176" spans="1:31" ht="45.75" customHeight="1" x14ac:dyDescent="0.2">
      <c r="A176" s="82">
        <v>133</v>
      </c>
      <c r="B176" s="46" t="s">
        <v>107</v>
      </c>
      <c r="C176" s="46" t="s">
        <v>253</v>
      </c>
      <c r="D176" s="47" t="s">
        <v>295</v>
      </c>
      <c r="E176" s="47" t="s">
        <v>295</v>
      </c>
      <c r="F176" s="47" t="s">
        <v>296</v>
      </c>
      <c r="G176" s="47" t="s">
        <v>295</v>
      </c>
      <c r="H176" s="47" t="s">
        <v>295</v>
      </c>
      <c r="I176" s="47" t="s">
        <v>40</v>
      </c>
      <c r="J176" s="47" t="s">
        <v>40</v>
      </c>
      <c r="K176" s="47" t="s">
        <v>40</v>
      </c>
      <c r="L176" s="3" t="s">
        <v>295</v>
      </c>
      <c r="M176" s="52">
        <v>12.5</v>
      </c>
      <c r="N176" s="52">
        <v>10.833333333333334</v>
      </c>
      <c r="O176" s="52">
        <v>4</v>
      </c>
      <c r="P176" s="4">
        <v>10</v>
      </c>
      <c r="Q176" s="52">
        <v>6</v>
      </c>
      <c r="R176" s="4">
        <v>4</v>
      </c>
      <c r="S176" s="4">
        <v>0</v>
      </c>
      <c r="T176" s="52">
        <v>3.3333333333333335</v>
      </c>
      <c r="U176" s="52">
        <v>6.666666666666667</v>
      </c>
      <c r="V176" s="4">
        <v>5</v>
      </c>
      <c r="W176" s="54">
        <v>62.333333333333336</v>
      </c>
      <c r="X176" s="54"/>
      <c r="Y176" s="83" t="s">
        <v>16</v>
      </c>
      <c r="Z176" s="93"/>
      <c r="AA176" s="83" t="s">
        <v>16</v>
      </c>
      <c r="AB176" s="145"/>
      <c r="AC176" s="105"/>
      <c r="AD176" s="70"/>
      <c r="AE176" s="72"/>
    </row>
    <row r="177" spans="1:31" ht="45.75" customHeight="1" x14ac:dyDescent="0.2">
      <c r="A177" s="82">
        <v>134</v>
      </c>
      <c r="B177" s="46" t="s">
        <v>106</v>
      </c>
      <c r="C177" s="46" t="s">
        <v>255</v>
      </c>
      <c r="D177" s="47" t="s">
        <v>40</v>
      </c>
      <c r="E177" s="47" t="s">
        <v>40</v>
      </c>
      <c r="F177" s="47" t="s">
        <v>295</v>
      </c>
      <c r="G177" s="47" t="s">
        <v>295</v>
      </c>
      <c r="H177" s="47" t="s">
        <v>295</v>
      </c>
      <c r="I177" s="47" t="s">
        <v>40</v>
      </c>
      <c r="J177" s="47" t="s">
        <v>40</v>
      </c>
      <c r="K177" s="47" t="s">
        <v>40</v>
      </c>
      <c r="L177" s="3" t="s">
        <v>295</v>
      </c>
      <c r="M177" s="52">
        <v>8.3333333333333339</v>
      </c>
      <c r="N177" s="52">
        <v>11.25</v>
      </c>
      <c r="O177" s="52">
        <v>2.6666666666666665</v>
      </c>
      <c r="P177" s="4">
        <v>10</v>
      </c>
      <c r="Q177" s="52">
        <v>10.8</v>
      </c>
      <c r="R177" s="4">
        <v>4</v>
      </c>
      <c r="S177" s="4">
        <v>0</v>
      </c>
      <c r="T177" s="52">
        <v>6</v>
      </c>
      <c r="U177" s="52">
        <v>4</v>
      </c>
      <c r="V177" s="4">
        <v>5</v>
      </c>
      <c r="W177" s="54">
        <v>62.05</v>
      </c>
      <c r="X177" s="54"/>
      <c r="Y177" s="83" t="s">
        <v>16</v>
      </c>
      <c r="Z177" s="93"/>
      <c r="AA177" s="83" t="s">
        <v>16</v>
      </c>
      <c r="AB177" s="145"/>
      <c r="AC177" s="105"/>
      <c r="AD177" s="70"/>
      <c r="AE177" s="72"/>
    </row>
    <row r="178" spans="1:31" ht="45.75" customHeight="1" x14ac:dyDescent="0.2">
      <c r="A178" s="82">
        <v>135</v>
      </c>
      <c r="B178" s="46" t="s">
        <v>110</v>
      </c>
      <c r="C178" s="46" t="s">
        <v>258</v>
      </c>
      <c r="D178" s="47" t="s">
        <v>40</v>
      </c>
      <c r="E178" s="47" t="s">
        <v>40</v>
      </c>
      <c r="F178" s="47" t="s">
        <v>40</v>
      </c>
      <c r="G178" s="47" t="s">
        <v>295</v>
      </c>
      <c r="H178" s="47" t="s">
        <v>295</v>
      </c>
      <c r="I178" s="47" t="s">
        <v>40</v>
      </c>
      <c r="J178" s="47" t="s">
        <v>40</v>
      </c>
      <c r="K178" s="47" t="s">
        <v>40</v>
      </c>
      <c r="L178" s="3" t="s">
        <v>295</v>
      </c>
      <c r="M178" s="52">
        <v>11.428571428571429</v>
      </c>
      <c r="N178" s="52">
        <v>12.777777777777779</v>
      </c>
      <c r="O178" s="52">
        <v>8</v>
      </c>
      <c r="P178" s="4">
        <v>10</v>
      </c>
      <c r="Q178" s="52">
        <v>2.4</v>
      </c>
      <c r="R178" s="4">
        <v>4</v>
      </c>
      <c r="S178" s="4">
        <v>0</v>
      </c>
      <c r="T178" s="52">
        <v>5.333333333333333</v>
      </c>
      <c r="U178" s="52">
        <v>7.333333333333333</v>
      </c>
      <c r="V178" s="4">
        <v>0</v>
      </c>
      <c r="W178" s="54">
        <v>61.273015873015879</v>
      </c>
      <c r="X178" s="54"/>
      <c r="Y178" s="83" t="s">
        <v>16</v>
      </c>
      <c r="Z178" s="93"/>
      <c r="AA178" s="83" t="s">
        <v>16</v>
      </c>
      <c r="AB178" s="145"/>
      <c r="AC178" s="105"/>
      <c r="AD178" s="70"/>
      <c r="AE178" s="72"/>
    </row>
    <row r="179" spans="1:31" ht="58.5" customHeight="1" x14ac:dyDescent="0.2">
      <c r="A179" s="82">
        <v>136</v>
      </c>
      <c r="B179" s="46" t="s">
        <v>107</v>
      </c>
      <c r="C179" s="46" t="s">
        <v>259</v>
      </c>
      <c r="D179" s="47" t="s">
        <v>295</v>
      </c>
      <c r="E179" s="47" t="s">
        <v>295</v>
      </c>
      <c r="F179" s="47" t="s">
        <v>295</v>
      </c>
      <c r="G179" s="47" t="s">
        <v>295</v>
      </c>
      <c r="H179" s="47" t="s">
        <v>295</v>
      </c>
      <c r="I179" s="47" t="s">
        <v>295</v>
      </c>
      <c r="J179" s="47" t="s">
        <v>295</v>
      </c>
      <c r="K179" s="47" t="s">
        <v>295</v>
      </c>
      <c r="L179" s="3" t="s">
        <v>295</v>
      </c>
      <c r="M179" s="52">
        <v>15</v>
      </c>
      <c r="N179" s="52">
        <v>15</v>
      </c>
      <c r="O179" s="52">
        <v>2.6666666666666665</v>
      </c>
      <c r="P179" s="4">
        <v>10</v>
      </c>
      <c r="Q179" s="52">
        <v>3.6</v>
      </c>
      <c r="R179" s="4">
        <v>4</v>
      </c>
      <c r="S179" s="4">
        <v>0</v>
      </c>
      <c r="T179" s="52">
        <v>3.3333333333333335</v>
      </c>
      <c r="U179" s="52">
        <v>7.333333333333333</v>
      </c>
      <c r="V179" s="4">
        <v>0</v>
      </c>
      <c r="W179" s="54">
        <v>60.933333333333337</v>
      </c>
      <c r="X179" s="54"/>
      <c r="Y179" s="83" t="s">
        <v>16</v>
      </c>
      <c r="Z179" s="93"/>
      <c r="AA179" s="83" t="s">
        <v>16</v>
      </c>
      <c r="AB179" s="145"/>
      <c r="AC179" s="105"/>
      <c r="AD179" s="70"/>
      <c r="AE179" s="72"/>
    </row>
    <row r="180" spans="1:31" ht="45.75" customHeight="1" x14ac:dyDescent="0.2">
      <c r="A180" s="82">
        <v>137</v>
      </c>
      <c r="B180" s="46" t="s">
        <v>115</v>
      </c>
      <c r="C180" s="46" t="s">
        <v>262</v>
      </c>
      <c r="D180" s="47" t="s">
        <v>40</v>
      </c>
      <c r="E180" s="47" t="s">
        <v>40</v>
      </c>
      <c r="F180" s="47" t="s">
        <v>40</v>
      </c>
      <c r="G180" s="47" t="s">
        <v>295</v>
      </c>
      <c r="H180" s="47" t="s">
        <v>295</v>
      </c>
      <c r="I180" s="47" t="s">
        <v>40</v>
      </c>
      <c r="J180" s="47" t="s">
        <v>40</v>
      </c>
      <c r="K180" s="47" t="s">
        <v>40</v>
      </c>
      <c r="L180" s="3" t="s">
        <v>295</v>
      </c>
      <c r="M180" s="52">
        <v>6.666666666666667</v>
      </c>
      <c r="N180" s="52">
        <v>11</v>
      </c>
      <c r="O180" s="52">
        <v>6</v>
      </c>
      <c r="P180" s="4">
        <v>8</v>
      </c>
      <c r="Q180" s="52">
        <v>7.2</v>
      </c>
      <c r="R180" s="4">
        <v>4</v>
      </c>
      <c r="S180" s="4">
        <v>0</v>
      </c>
      <c r="T180" s="52">
        <v>6</v>
      </c>
      <c r="U180" s="52">
        <v>6.666666666666667</v>
      </c>
      <c r="V180" s="4">
        <v>5</v>
      </c>
      <c r="W180" s="54">
        <v>60.533333333333331</v>
      </c>
      <c r="X180" s="54"/>
      <c r="Y180" s="83" t="s">
        <v>16</v>
      </c>
      <c r="Z180" s="93"/>
      <c r="AA180" s="83" t="s">
        <v>16</v>
      </c>
      <c r="AB180" s="145"/>
      <c r="AC180" s="105"/>
      <c r="AD180" s="70"/>
      <c r="AE180" s="72"/>
    </row>
    <row r="181" spans="1:31" ht="45.75" customHeight="1" x14ac:dyDescent="0.2">
      <c r="A181" s="82">
        <v>138</v>
      </c>
      <c r="B181" s="46" t="s">
        <v>106</v>
      </c>
      <c r="C181" s="46" t="s">
        <v>260</v>
      </c>
      <c r="D181" s="47" t="s">
        <v>40</v>
      </c>
      <c r="E181" s="47" t="s">
        <v>40</v>
      </c>
      <c r="F181" s="47" t="s">
        <v>40</v>
      </c>
      <c r="G181" s="47" t="s">
        <v>295</v>
      </c>
      <c r="H181" s="47" t="s">
        <v>295</v>
      </c>
      <c r="I181" s="47" t="s">
        <v>40</v>
      </c>
      <c r="J181" s="47" t="s">
        <v>40</v>
      </c>
      <c r="K181" s="47" t="s">
        <v>40</v>
      </c>
      <c r="L181" s="3" t="s">
        <v>295</v>
      </c>
      <c r="M181" s="52">
        <v>10</v>
      </c>
      <c r="N181" s="52">
        <v>10</v>
      </c>
      <c r="O181" s="52">
        <v>6</v>
      </c>
      <c r="P181" s="4">
        <v>10</v>
      </c>
      <c r="Q181" s="52">
        <v>9.6</v>
      </c>
      <c r="R181" s="4">
        <v>4</v>
      </c>
      <c r="S181" s="4">
        <v>0</v>
      </c>
      <c r="T181" s="52">
        <v>6</v>
      </c>
      <c r="U181" s="52">
        <v>5.333333333333333</v>
      </c>
      <c r="V181" s="4">
        <v>0</v>
      </c>
      <c r="W181" s="54">
        <v>60.933333333333337</v>
      </c>
      <c r="X181" s="54"/>
      <c r="Y181" s="83" t="s">
        <v>16</v>
      </c>
      <c r="Z181" s="93"/>
      <c r="AA181" s="83" t="s">
        <v>16</v>
      </c>
      <c r="AB181" s="145"/>
      <c r="AC181" s="105"/>
      <c r="AD181" s="70"/>
      <c r="AE181" s="72"/>
    </row>
    <row r="182" spans="1:31" ht="45.75" customHeight="1" x14ac:dyDescent="0.2">
      <c r="A182" s="82">
        <v>139</v>
      </c>
      <c r="B182" s="46" t="s">
        <v>111</v>
      </c>
      <c r="C182" s="46" t="s">
        <v>261</v>
      </c>
      <c r="D182" s="47" t="s">
        <v>40</v>
      </c>
      <c r="E182" s="47" t="s">
        <v>40</v>
      </c>
      <c r="F182" s="47" t="s">
        <v>40</v>
      </c>
      <c r="G182" s="47" t="s">
        <v>295</v>
      </c>
      <c r="H182" s="47" t="s">
        <v>295</v>
      </c>
      <c r="I182" s="47" t="s">
        <v>40</v>
      </c>
      <c r="J182" s="47" t="s">
        <v>40</v>
      </c>
      <c r="K182" s="47" t="s">
        <v>40</v>
      </c>
      <c r="L182" s="3" t="s">
        <v>295</v>
      </c>
      <c r="M182" s="52">
        <v>10</v>
      </c>
      <c r="N182" s="52">
        <v>10.714285714285714</v>
      </c>
      <c r="O182" s="52">
        <v>5.333333333333333</v>
      </c>
      <c r="P182" s="4">
        <v>10</v>
      </c>
      <c r="Q182" s="52">
        <v>7.2</v>
      </c>
      <c r="R182" s="4">
        <v>4</v>
      </c>
      <c r="S182" s="4">
        <v>0</v>
      </c>
      <c r="T182" s="52">
        <v>6.666666666666667</v>
      </c>
      <c r="U182" s="52">
        <v>6.666666666666667</v>
      </c>
      <c r="V182" s="4">
        <v>0</v>
      </c>
      <c r="W182" s="54">
        <v>60.580952380952382</v>
      </c>
      <c r="X182" s="54"/>
      <c r="Y182" s="83" t="s">
        <v>16</v>
      </c>
      <c r="Z182" s="93"/>
      <c r="AA182" s="83" t="s">
        <v>16</v>
      </c>
      <c r="AB182" s="145"/>
      <c r="AC182" s="105"/>
      <c r="AD182" s="70"/>
      <c r="AE182" s="72"/>
    </row>
    <row r="183" spans="1:31" ht="45.75" customHeight="1" x14ac:dyDescent="0.2">
      <c r="A183" s="82">
        <v>140</v>
      </c>
      <c r="B183" s="46" t="s">
        <v>108</v>
      </c>
      <c r="C183" s="46" t="s">
        <v>241</v>
      </c>
      <c r="D183" s="47" t="s">
        <v>40</v>
      </c>
      <c r="E183" s="47" t="s">
        <v>40</v>
      </c>
      <c r="F183" s="47" t="s">
        <v>40</v>
      </c>
      <c r="G183" s="47" t="s">
        <v>295</v>
      </c>
      <c r="H183" s="47" t="s">
        <v>295</v>
      </c>
      <c r="I183" s="47" t="s">
        <v>40</v>
      </c>
      <c r="J183" s="47" t="s">
        <v>40</v>
      </c>
      <c r="K183" s="47" t="s">
        <v>40</v>
      </c>
      <c r="L183" s="3" t="s">
        <v>295</v>
      </c>
      <c r="M183" s="52">
        <v>10</v>
      </c>
      <c r="N183" s="52">
        <v>10</v>
      </c>
      <c r="O183" s="52">
        <v>4</v>
      </c>
      <c r="P183" s="4">
        <v>10</v>
      </c>
      <c r="Q183" s="52">
        <v>10.8</v>
      </c>
      <c r="R183" s="4">
        <v>4</v>
      </c>
      <c r="S183" s="4">
        <v>0</v>
      </c>
      <c r="T183" s="52">
        <v>6</v>
      </c>
      <c r="U183" s="52">
        <v>6</v>
      </c>
      <c r="V183" s="4">
        <v>0</v>
      </c>
      <c r="W183" s="54">
        <v>60.8</v>
      </c>
      <c r="X183" s="54"/>
      <c r="Y183" s="83" t="s">
        <v>16</v>
      </c>
      <c r="Z183" s="93"/>
      <c r="AA183" s="83" t="s">
        <v>16</v>
      </c>
      <c r="AB183" s="145"/>
      <c r="AC183" s="105"/>
      <c r="AD183" s="70"/>
      <c r="AE183" s="72"/>
    </row>
    <row r="184" spans="1:31" ht="45.75" customHeight="1" x14ac:dyDescent="0.2">
      <c r="A184" s="82">
        <v>141</v>
      </c>
      <c r="B184" s="46" t="s">
        <v>128</v>
      </c>
      <c r="C184" s="46" t="s">
        <v>277</v>
      </c>
      <c r="D184" s="47" t="s">
        <v>40</v>
      </c>
      <c r="E184" s="47" t="s">
        <v>40</v>
      </c>
      <c r="F184" s="47" t="s">
        <v>295</v>
      </c>
      <c r="G184" s="47" t="s">
        <v>295</v>
      </c>
      <c r="H184" s="47" t="s">
        <v>295</v>
      </c>
      <c r="I184" s="47" t="s">
        <v>40</v>
      </c>
      <c r="J184" s="47" t="s">
        <v>40</v>
      </c>
      <c r="K184" s="47" t="s">
        <v>40</v>
      </c>
      <c r="L184" s="3" t="s">
        <v>295</v>
      </c>
      <c r="M184" s="52">
        <v>9</v>
      </c>
      <c r="N184" s="52">
        <v>10.5</v>
      </c>
      <c r="O184" s="52">
        <v>6</v>
      </c>
      <c r="P184" s="4">
        <v>10</v>
      </c>
      <c r="Q184" s="52">
        <v>3.6</v>
      </c>
      <c r="R184" s="4">
        <v>4</v>
      </c>
      <c r="S184" s="4">
        <v>0</v>
      </c>
      <c r="T184" s="52">
        <v>6</v>
      </c>
      <c r="U184" s="52">
        <v>6.666666666666667</v>
      </c>
      <c r="V184" s="4">
        <v>5</v>
      </c>
      <c r="W184" s="54">
        <v>60.766666666666666</v>
      </c>
      <c r="X184" s="54"/>
      <c r="Y184" s="83" t="s">
        <v>16</v>
      </c>
      <c r="Z184" s="93" t="s">
        <v>319</v>
      </c>
      <c r="AA184" s="83" t="s">
        <v>16</v>
      </c>
      <c r="AB184" s="145"/>
      <c r="AC184" s="105"/>
      <c r="AD184" s="70"/>
      <c r="AE184" s="72"/>
    </row>
    <row r="185" spans="1:31" ht="45.75" customHeight="1" x14ac:dyDescent="0.2">
      <c r="A185" s="82">
        <v>142</v>
      </c>
      <c r="B185" s="46" t="s">
        <v>108</v>
      </c>
      <c r="C185" s="46" t="s">
        <v>268</v>
      </c>
      <c r="D185" s="47" t="s">
        <v>40</v>
      </c>
      <c r="E185" s="47" t="s">
        <v>40</v>
      </c>
      <c r="F185" s="47" t="s">
        <v>40</v>
      </c>
      <c r="G185" s="47" t="s">
        <v>295</v>
      </c>
      <c r="H185" s="47" t="s">
        <v>295</v>
      </c>
      <c r="I185" s="47" t="s">
        <v>40</v>
      </c>
      <c r="J185" s="47" t="s">
        <v>40</v>
      </c>
      <c r="K185" s="47" t="s">
        <v>40</v>
      </c>
      <c r="L185" s="3" t="s">
        <v>295</v>
      </c>
      <c r="M185" s="52">
        <v>7.5</v>
      </c>
      <c r="N185" s="52">
        <v>10.833333333333334</v>
      </c>
      <c r="O185" s="52">
        <v>6.666666666666667</v>
      </c>
      <c r="P185" s="4">
        <v>10</v>
      </c>
      <c r="Q185" s="52">
        <v>4.8</v>
      </c>
      <c r="R185" s="4">
        <v>4</v>
      </c>
      <c r="S185" s="4">
        <v>0</v>
      </c>
      <c r="T185" s="52">
        <v>8.6666666666666661</v>
      </c>
      <c r="U185" s="52">
        <v>7.333333333333333</v>
      </c>
      <c r="V185" s="4">
        <v>0</v>
      </c>
      <c r="W185" s="54">
        <v>59.8</v>
      </c>
      <c r="X185" s="54"/>
      <c r="Y185" s="83" t="s">
        <v>16</v>
      </c>
      <c r="Z185" s="93"/>
      <c r="AA185" s="83" t="s">
        <v>16</v>
      </c>
      <c r="AB185" s="145"/>
      <c r="AC185" s="105"/>
      <c r="AD185" s="70"/>
      <c r="AE185" s="72"/>
    </row>
    <row r="186" spans="1:31" ht="45.75" customHeight="1" x14ac:dyDescent="0.2">
      <c r="A186" s="82">
        <v>143</v>
      </c>
      <c r="B186" s="46" t="s">
        <v>110</v>
      </c>
      <c r="C186" s="46" t="s">
        <v>219</v>
      </c>
      <c r="D186" s="47" t="s">
        <v>40</v>
      </c>
      <c r="E186" s="47" t="s">
        <v>40</v>
      </c>
      <c r="F186" s="47" t="s">
        <v>40</v>
      </c>
      <c r="G186" s="47" t="s">
        <v>295</v>
      </c>
      <c r="H186" s="47" t="s">
        <v>295</v>
      </c>
      <c r="I186" s="47" t="s">
        <v>40</v>
      </c>
      <c r="J186" s="47" t="s">
        <v>40</v>
      </c>
      <c r="K186" s="47" t="s">
        <v>40</v>
      </c>
      <c r="L186" s="3" t="s">
        <v>295</v>
      </c>
      <c r="M186" s="52">
        <v>12</v>
      </c>
      <c r="N186" s="52">
        <v>11.666666666666666</v>
      </c>
      <c r="O186" s="52">
        <v>4</v>
      </c>
      <c r="P186" s="4">
        <v>10</v>
      </c>
      <c r="Q186" s="52">
        <v>12</v>
      </c>
      <c r="R186" s="4">
        <v>4</v>
      </c>
      <c r="S186" s="4">
        <v>0</v>
      </c>
      <c r="T186" s="52">
        <v>0</v>
      </c>
      <c r="U186" s="52">
        <v>6</v>
      </c>
      <c r="V186" s="4">
        <v>0</v>
      </c>
      <c r="W186" s="54">
        <v>59.666666666666664</v>
      </c>
      <c r="X186" s="54"/>
      <c r="Y186" s="83" t="s">
        <v>16</v>
      </c>
      <c r="Z186" s="93"/>
      <c r="AA186" s="83" t="s">
        <v>16</v>
      </c>
      <c r="AB186" s="145"/>
      <c r="AC186" s="105"/>
      <c r="AD186" s="70"/>
      <c r="AE186" s="72"/>
    </row>
    <row r="187" spans="1:31" ht="45.75" customHeight="1" x14ac:dyDescent="0.2">
      <c r="A187" s="82">
        <v>144</v>
      </c>
      <c r="B187" s="46" t="s">
        <v>107</v>
      </c>
      <c r="C187" s="46" t="s">
        <v>263</v>
      </c>
      <c r="D187" s="47" t="s">
        <v>295</v>
      </c>
      <c r="E187" s="47" t="s">
        <v>295</v>
      </c>
      <c r="F187" s="47" t="s">
        <v>296</v>
      </c>
      <c r="G187" s="47" t="s">
        <v>295</v>
      </c>
      <c r="H187" s="47" t="s">
        <v>295</v>
      </c>
      <c r="I187" s="47" t="s">
        <v>295</v>
      </c>
      <c r="J187" s="47" t="s">
        <v>295</v>
      </c>
      <c r="K187" s="47" t="s">
        <v>295</v>
      </c>
      <c r="L187" s="3" t="s">
        <v>295</v>
      </c>
      <c r="M187" s="52">
        <v>10</v>
      </c>
      <c r="N187" s="52">
        <v>10</v>
      </c>
      <c r="O187" s="52">
        <v>6</v>
      </c>
      <c r="P187" s="4">
        <v>10</v>
      </c>
      <c r="Q187" s="52">
        <v>9.6</v>
      </c>
      <c r="R187" s="4">
        <v>4</v>
      </c>
      <c r="S187" s="4">
        <v>0</v>
      </c>
      <c r="T187" s="52">
        <v>6</v>
      </c>
      <c r="U187" s="52">
        <v>4.666666666666667</v>
      </c>
      <c r="V187" s="4">
        <v>0</v>
      </c>
      <c r="W187" s="54">
        <v>60.266666666666666</v>
      </c>
      <c r="X187" s="54"/>
      <c r="Y187" s="83" t="s">
        <v>16</v>
      </c>
      <c r="Z187" s="93"/>
      <c r="AA187" s="83" t="s">
        <v>16</v>
      </c>
      <c r="AB187" s="145"/>
      <c r="AC187" s="105"/>
      <c r="AD187" s="70"/>
      <c r="AE187" s="72"/>
    </row>
    <row r="188" spans="1:31" ht="45.75" customHeight="1" x14ac:dyDescent="0.2">
      <c r="A188" s="82">
        <v>145</v>
      </c>
      <c r="B188" s="46" t="s">
        <v>114</v>
      </c>
      <c r="C188" s="46" t="s">
        <v>267</v>
      </c>
      <c r="D188" s="47" t="s">
        <v>40</v>
      </c>
      <c r="E188" s="47" t="s">
        <v>40</v>
      </c>
      <c r="F188" s="47" t="s">
        <v>40</v>
      </c>
      <c r="G188" s="47" t="s">
        <v>295</v>
      </c>
      <c r="H188" s="47" t="s">
        <v>295</v>
      </c>
      <c r="I188" s="47" t="s">
        <v>40</v>
      </c>
      <c r="J188" s="47" t="s">
        <v>40</v>
      </c>
      <c r="K188" s="47" t="s">
        <v>40</v>
      </c>
      <c r="L188" s="3" t="s">
        <v>295</v>
      </c>
      <c r="M188" s="52">
        <v>7</v>
      </c>
      <c r="N188" s="52">
        <v>11.25</v>
      </c>
      <c r="O188" s="52">
        <v>4.666666666666667</v>
      </c>
      <c r="P188" s="4">
        <v>10</v>
      </c>
      <c r="Q188" s="52">
        <v>9.6</v>
      </c>
      <c r="R188" s="4">
        <v>4</v>
      </c>
      <c r="S188" s="4">
        <v>0</v>
      </c>
      <c r="T188" s="52">
        <v>6.666666666666667</v>
      </c>
      <c r="U188" s="52">
        <v>6.666666666666667</v>
      </c>
      <c r="V188" s="4">
        <v>0</v>
      </c>
      <c r="W188" s="54">
        <v>59.85</v>
      </c>
      <c r="X188" s="54"/>
      <c r="Y188" s="83" t="s">
        <v>16</v>
      </c>
      <c r="Z188" s="93"/>
      <c r="AA188" s="83" t="s">
        <v>16</v>
      </c>
      <c r="AB188" s="145"/>
      <c r="AC188" s="105"/>
      <c r="AD188" s="70"/>
      <c r="AE188" s="72"/>
    </row>
    <row r="189" spans="1:31" ht="45.75" customHeight="1" x14ac:dyDescent="0.2">
      <c r="A189" s="82">
        <v>146</v>
      </c>
      <c r="B189" s="46" t="s">
        <v>105</v>
      </c>
      <c r="C189" s="46" t="s">
        <v>264</v>
      </c>
      <c r="D189" s="47" t="s">
        <v>40</v>
      </c>
      <c r="E189" s="47" t="s">
        <v>40</v>
      </c>
      <c r="F189" s="47" t="s">
        <v>40</v>
      </c>
      <c r="G189" s="47" t="s">
        <v>295</v>
      </c>
      <c r="H189" s="47" t="s">
        <v>295</v>
      </c>
      <c r="I189" s="47" t="s">
        <v>40</v>
      </c>
      <c r="J189" s="47" t="s">
        <v>40</v>
      </c>
      <c r="K189" s="47" t="s">
        <v>40</v>
      </c>
      <c r="L189" s="3" t="s">
        <v>295</v>
      </c>
      <c r="M189" s="52">
        <v>10</v>
      </c>
      <c r="N189" s="52">
        <v>10</v>
      </c>
      <c r="O189" s="52">
        <v>4.666666666666667</v>
      </c>
      <c r="P189" s="4">
        <v>10</v>
      </c>
      <c r="Q189" s="52">
        <v>10.8</v>
      </c>
      <c r="R189" s="4">
        <v>4</v>
      </c>
      <c r="S189" s="4">
        <v>0</v>
      </c>
      <c r="T189" s="52">
        <v>6</v>
      </c>
      <c r="U189" s="52">
        <v>4.666666666666667</v>
      </c>
      <c r="V189" s="4">
        <v>0</v>
      </c>
      <c r="W189" s="54">
        <v>60.133333333333333</v>
      </c>
      <c r="X189" s="54"/>
      <c r="Y189" s="83" t="s">
        <v>16</v>
      </c>
      <c r="Z189" s="93"/>
      <c r="AA189" s="83" t="s">
        <v>16</v>
      </c>
      <c r="AB189" s="145"/>
      <c r="AC189" s="105"/>
      <c r="AD189" s="70"/>
      <c r="AE189" s="72"/>
    </row>
    <row r="190" spans="1:31" ht="67.5" customHeight="1" x14ac:dyDescent="0.2">
      <c r="A190" s="82">
        <v>147</v>
      </c>
      <c r="B190" s="46" t="s">
        <v>110</v>
      </c>
      <c r="C190" s="46" t="s">
        <v>266</v>
      </c>
      <c r="D190" s="47" t="s">
        <v>40</v>
      </c>
      <c r="E190" s="47" t="s">
        <v>40</v>
      </c>
      <c r="F190" s="47" t="s">
        <v>40</v>
      </c>
      <c r="G190" s="47" t="s">
        <v>295</v>
      </c>
      <c r="H190" s="47" t="s">
        <v>295</v>
      </c>
      <c r="I190" s="47" t="s">
        <v>40</v>
      </c>
      <c r="J190" s="47" t="s">
        <v>40</v>
      </c>
      <c r="K190" s="47" t="s">
        <v>40</v>
      </c>
      <c r="L190" s="3" t="s">
        <v>295</v>
      </c>
      <c r="M190" s="52">
        <v>7.5</v>
      </c>
      <c r="N190" s="52">
        <v>10.833333333333334</v>
      </c>
      <c r="O190" s="52">
        <v>3.3333333333333335</v>
      </c>
      <c r="P190" s="4">
        <v>10</v>
      </c>
      <c r="Q190" s="52">
        <v>7.2</v>
      </c>
      <c r="R190" s="4">
        <v>4</v>
      </c>
      <c r="S190" s="4">
        <v>0</v>
      </c>
      <c r="T190" s="52">
        <v>6</v>
      </c>
      <c r="U190" s="52">
        <v>6</v>
      </c>
      <c r="V190" s="4">
        <v>5</v>
      </c>
      <c r="W190" s="54">
        <v>59.866666666666667</v>
      </c>
      <c r="X190" s="54"/>
      <c r="Y190" s="83" t="s">
        <v>16</v>
      </c>
      <c r="Z190" s="93"/>
      <c r="AA190" s="83" t="s">
        <v>16</v>
      </c>
      <c r="AB190" s="145"/>
      <c r="AC190" s="105"/>
      <c r="AD190" s="70"/>
      <c r="AE190" s="72"/>
    </row>
    <row r="191" spans="1:31" ht="45.75" customHeight="1" x14ac:dyDescent="0.2">
      <c r="A191" s="82">
        <v>148</v>
      </c>
      <c r="B191" s="46" t="s">
        <v>116</v>
      </c>
      <c r="C191" s="46" t="s">
        <v>265</v>
      </c>
      <c r="D191" s="47" t="s">
        <v>40</v>
      </c>
      <c r="E191" s="47" t="s">
        <v>40</v>
      </c>
      <c r="F191" s="47" t="s">
        <v>40</v>
      </c>
      <c r="G191" s="47" t="s">
        <v>295</v>
      </c>
      <c r="H191" s="47" t="s">
        <v>295</v>
      </c>
      <c r="I191" s="47" t="s">
        <v>40</v>
      </c>
      <c r="J191" s="47" t="s">
        <v>40</v>
      </c>
      <c r="K191" s="47" t="s">
        <v>40</v>
      </c>
      <c r="L191" s="3" t="s">
        <v>295</v>
      </c>
      <c r="M191" s="52">
        <v>7.5</v>
      </c>
      <c r="N191" s="52">
        <v>10</v>
      </c>
      <c r="O191" s="52">
        <v>3.3333333333333335</v>
      </c>
      <c r="P191" s="4">
        <v>8</v>
      </c>
      <c r="Q191" s="52">
        <v>4.8</v>
      </c>
      <c r="R191" s="4">
        <v>4</v>
      </c>
      <c r="S191" s="4">
        <v>0</v>
      </c>
      <c r="T191" s="52">
        <v>9.3333333333333339</v>
      </c>
      <c r="U191" s="52">
        <v>8</v>
      </c>
      <c r="V191" s="4">
        <v>5</v>
      </c>
      <c r="W191" s="54">
        <v>59.966666666666669</v>
      </c>
      <c r="X191" s="54"/>
      <c r="Y191" s="83" t="s">
        <v>16</v>
      </c>
      <c r="Z191" s="93"/>
      <c r="AA191" s="83" t="s">
        <v>16</v>
      </c>
      <c r="AB191" s="145"/>
      <c r="AC191" s="105"/>
      <c r="AD191" s="70"/>
      <c r="AE191" s="72"/>
    </row>
    <row r="192" spans="1:31" ht="45.75" customHeight="1" x14ac:dyDescent="0.2">
      <c r="A192" s="82">
        <v>149</v>
      </c>
      <c r="B192" s="46" t="s">
        <v>106</v>
      </c>
      <c r="C192" s="46" t="s">
        <v>270</v>
      </c>
      <c r="D192" s="47" t="s">
        <v>40</v>
      </c>
      <c r="E192" s="47" t="s">
        <v>40</v>
      </c>
      <c r="F192" s="47" t="s">
        <v>40</v>
      </c>
      <c r="G192" s="47" t="s">
        <v>295</v>
      </c>
      <c r="H192" s="47" t="s">
        <v>295</v>
      </c>
      <c r="I192" s="47" t="s">
        <v>40</v>
      </c>
      <c r="J192" s="47" t="s">
        <v>40</v>
      </c>
      <c r="K192" s="47" t="s">
        <v>40</v>
      </c>
      <c r="L192" s="3" t="s">
        <v>295</v>
      </c>
      <c r="M192" s="52">
        <v>5</v>
      </c>
      <c r="N192" s="52">
        <v>15</v>
      </c>
      <c r="O192" s="52">
        <v>4</v>
      </c>
      <c r="P192" s="4">
        <v>10</v>
      </c>
      <c r="Q192" s="52">
        <v>6</v>
      </c>
      <c r="R192" s="4">
        <v>4</v>
      </c>
      <c r="S192" s="4">
        <v>0</v>
      </c>
      <c r="T192" s="52">
        <v>4.666666666666667</v>
      </c>
      <c r="U192" s="52">
        <v>5.333333333333333</v>
      </c>
      <c r="V192" s="4">
        <v>5</v>
      </c>
      <c r="W192" s="54">
        <v>59</v>
      </c>
      <c r="X192" s="54"/>
      <c r="Y192" s="83" t="s">
        <v>16</v>
      </c>
      <c r="Z192" s="93"/>
      <c r="AA192" s="83" t="s">
        <v>16</v>
      </c>
      <c r="AB192" s="145"/>
      <c r="AC192" s="105"/>
      <c r="AD192" s="70"/>
      <c r="AE192" s="72"/>
    </row>
    <row r="193" spans="1:31" ht="45.75" customHeight="1" x14ac:dyDescent="0.2">
      <c r="A193" s="82">
        <v>150</v>
      </c>
      <c r="B193" s="46" t="s">
        <v>117</v>
      </c>
      <c r="C193" s="46" t="s">
        <v>272</v>
      </c>
      <c r="D193" s="47" t="s">
        <v>40</v>
      </c>
      <c r="E193" s="47" t="s">
        <v>40</v>
      </c>
      <c r="F193" s="47" t="s">
        <v>295</v>
      </c>
      <c r="G193" s="47" t="s">
        <v>295</v>
      </c>
      <c r="H193" s="47" t="s">
        <v>295</v>
      </c>
      <c r="I193" s="47" t="s">
        <v>40</v>
      </c>
      <c r="J193" s="47" t="s">
        <v>40</v>
      </c>
      <c r="K193" s="47" t="s">
        <v>40</v>
      </c>
      <c r="L193" s="3" t="s">
        <v>295</v>
      </c>
      <c r="M193" s="52">
        <v>10</v>
      </c>
      <c r="N193" s="52">
        <v>13.333333333333334</v>
      </c>
      <c r="O193" s="52">
        <v>4.666666666666667</v>
      </c>
      <c r="P193" s="4">
        <v>8</v>
      </c>
      <c r="Q193" s="52">
        <v>3.6</v>
      </c>
      <c r="R193" s="4">
        <v>4</v>
      </c>
      <c r="S193" s="4">
        <v>0</v>
      </c>
      <c r="T193" s="52">
        <v>4</v>
      </c>
      <c r="U193" s="52">
        <v>6</v>
      </c>
      <c r="V193" s="4">
        <v>5</v>
      </c>
      <c r="W193" s="54">
        <v>58.6</v>
      </c>
      <c r="X193" s="54"/>
      <c r="Y193" s="83" t="s">
        <v>16</v>
      </c>
      <c r="Z193" s="93"/>
      <c r="AA193" s="83" t="s">
        <v>16</v>
      </c>
      <c r="AB193" s="145"/>
      <c r="AC193" s="105"/>
      <c r="AD193" s="70"/>
      <c r="AE193" s="72"/>
    </row>
    <row r="194" spans="1:31" ht="45.75" customHeight="1" x14ac:dyDescent="0.2">
      <c r="A194" s="82">
        <v>151</v>
      </c>
      <c r="B194" s="46" t="s">
        <v>115</v>
      </c>
      <c r="C194" s="46" t="s">
        <v>271</v>
      </c>
      <c r="D194" s="47" t="s">
        <v>40</v>
      </c>
      <c r="E194" s="47" t="s">
        <v>40</v>
      </c>
      <c r="F194" s="47" t="s">
        <v>295</v>
      </c>
      <c r="G194" s="47" t="s">
        <v>295</v>
      </c>
      <c r="H194" s="47" t="s">
        <v>295</v>
      </c>
      <c r="I194" s="47" t="s">
        <v>40</v>
      </c>
      <c r="J194" s="47" t="s">
        <v>40</v>
      </c>
      <c r="K194" s="47" t="s">
        <v>40</v>
      </c>
      <c r="L194" s="3" t="s">
        <v>295</v>
      </c>
      <c r="M194" s="52">
        <v>7</v>
      </c>
      <c r="N194" s="52">
        <v>10</v>
      </c>
      <c r="O194" s="52">
        <v>4.666666666666667</v>
      </c>
      <c r="P194" s="4">
        <v>8</v>
      </c>
      <c r="Q194" s="52">
        <v>13.2</v>
      </c>
      <c r="R194" s="4">
        <v>4</v>
      </c>
      <c r="S194" s="4">
        <v>0</v>
      </c>
      <c r="T194" s="52">
        <v>8.6666666666666661</v>
      </c>
      <c r="U194" s="52">
        <v>3.3333333333333335</v>
      </c>
      <c r="V194" s="4">
        <v>0</v>
      </c>
      <c r="W194" s="54">
        <v>58.866666666666667</v>
      </c>
      <c r="X194" s="54"/>
      <c r="Y194" s="83" t="s">
        <v>16</v>
      </c>
      <c r="Z194" s="93"/>
      <c r="AA194" s="83" t="s">
        <v>16</v>
      </c>
      <c r="AB194" s="145"/>
      <c r="AC194" s="105"/>
      <c r="AD194" s="70"/>
      <c r="AE194" s="72"/>
    </row>
    <row r="195" spans="1:31" ht="45.75" customHeight="1" x14ac:dyDescent="0.2">
      <c r="A195" s="82">
        <v>152</v>
      </c>
      <c r="B195" s="46" t="s">
        <v>109</v>
      </c>
      <c r="C195" s="90" t="s">
        <v>269</v>
      </c>
      <c r="D195" s="47" t="s">
        <v>40</v>
      </c>
      <c r="E195" s="47" t="s">
        <v>40</v>
      </c>
      <c r="F195" s="47" t="s">
        <v>40</v>
      </c>
      <c r="G195" s="47" t="s">
        <v>295</v>
      </c>
      <c r="H195" s="47" t="s">
        <v>295</v>
      </c>
      <c r="I195" s="47" t="s">
        <v>40</v>
      </c>
      <c r="J195" s="47" t="s">
        <v>40</v>
      </c>
      <c r="K195" s="47" t="s">
        <v>40</v>
      </c>
      <c r="L195" s="3" t="s">
        <v>295</v>
      </c>
      <c r="M195" s="52">
        <v>7.5</v>
      </c>
      <c r="N195" s="52">
        <v>10</v>
      </c>
      <c r="O195" s="52">
        <v>4.666666666666667</v>
      </c>
      <c r="P195" s="4">
        <v>10</v>
      </c>
      <c r="Q195" s="52">
        <v>9.6</v>
      </c>
      <c r="R195" s="4">
        <v>4</v>
      </c>
      <c r="S195" s="4">
        <v>0</v>
      </c>
      <c r="T195" s="52">
        <v>7.333333333333333</v>
      </c>
      <c r="U195" s="52">
        <v>6</v>
      </c>
      <c r="V195" s="4">
        <v>0</v>
      </c>
      <c r="W195" s="54">
        <v>59.100000000000009</v>
      </c>
      <c r="X195" s="54"/>
      <c r="Y195" s="83" t="s">
        <v>16</v>
      </c>
      <c r="Z195" s="93"/>
      <c r="AA195" s="83" t="s">
        <v>16</v>
      </c>
      <c r="AB195" s="145"/>
      <c r="AC195" s="105"/>
      <c r="AD195" s="70"/>
      <c r="AE195" s="72"/>
    </row>
    <row r="196" spans="1:31" ht="68.25" customHeight="1" x14ac:dyDescent="0.2">
      <c r="A196" s="82">
        <v>153</v>
      </c>
      <c r="B196" s="46" t="s">
        <v>126</v>
      </c>
      <c r="C196" s="46" t="s">
        <v>176</v>
      </c>
      <c r="D196" s="47" t="s">
        <v>40</v>
      </c>
      <c r="E196" s="47" t="s">
        <v>40</v>
      </c>
      <c r="F196" s="47" t="s">
        <v>40</v>
      </c>
      <c r="G196" s="47" t="s">
        <v>295</v>
      </c>
      <c r="H196" s="47" t="s">
        <v>295</v>
      </c>
      <c r="I196" s="47" t="s">
        <v>40</v>
      </c>
      <c r="J196" s="47" t="s">
        <v>40</v>
      </c>
      <c r="K196" s="47" t="s">
        <v>40</v>
      </c>
      <c r="L196" s="3" t="s">
        <v>295</v>
      </c>
      <c r="M196" s="52">
        <v>8.6363636363636367</v>
      </c>
      <c r="N196" s="52">
        <v>12.142857142857142</v>
      </c>
      <c r="O196" s="52">
        <v>7.333333333333333</v>
      </c>
      <c r="P196" s="4">
        <v>5</v>
      </c>
      <c r="Q196" s="52">
        <v>3.6</v>
      </c>
      <c r="R196" s="4">
        <v>4</v>
      </c>
      <c r="S196" s="4">
        <v>0</v>
      </c>
      <c r="T196" s="52">
        <v>5.333333333333333</v>
      </c>
      <c r="U196" s="52">
        <v>6.666666666666667</v>
      </c>
      <c r="V196" s="4">
        <v>5</v>
      </c>
      <c r="W196" s="54">
        <v>57.712554112554109</v>
      </c>
      <c r="X196" s="54"/>
      <c r="Y196" s="83" t="s">
        <v>16</v>
      </c>
      <c r="Z196" s="93"/>
      <c r="AA196" s="83" t="s">
        <v>16</v>
      </c>
      <c r="AB196" s="145"/>
      <c r="AC196" s="105"/>
      <c r="AD196" s="70"/>
      <c r="AE196" s="72"/>
    </row>
    <row r="197" spans="1:31" ht="45.75" customHeight="1" x14ac:dyDescent="0.2">
      <c r="A197" s="82">
        <v>154</v>
      </c>
      <c r="B197" s="46" t="s">
        <v>125</v>
      </c>
      <c r="C197" s="46" t="s">
        <v>248</v>
      </c>
      <c r="D197" s="47" t="s">
        <v>40</v>
      </c>
      <c r="E197" s="47" t="s">
        <v>40</v>
      </c>
      <c r="F197" s="47" t="s">
        <v>40</v>
      </c>
      <c r="G197" s="47" t="s">
        <v>295</v>
      </c>
      <c r="H197" s="47" t="s">
        <v>295</v>
      </c>
      <c r="I197" s="47" t="s">
        <v>40</v>
      </c>
      <c r="J197" s="47" t="s">
        <v>40</v>
      </c>
      <c r="K197" s="47" t="s">
        <v>40</v>
      </c>
      <c r="L197" s="3" t="s">
        <v>295</v>
      </c>
      <c r="M197" s="52">
        <v>7</v>
      </c>
      <c r="N197" s="52">
        <v>12.5</v>
      </c>
      <c r="O197" s="52">
        <v>5.333333333333333</v>
      </c>
      <c r="P197" s="4">
        <v>5</v>
      </c>
      <c r="Q197" s="52">
        <v>9.6</v>
      </c>
      <c r="R197" s="4">
        <v>0</v>
      </c>
      <c r="S197" s="4">
        <v>0</v>
      </c>
      <c r="T197" s="52">
        <v>6</v>
      </c>
      <c r="U197" s="52">
        <v>7.333333333333333</v>
      </c>
      <c r="V197" s="4">
        <v>5</v>
      </c>
      <c r="W197" s="54">
        <v>57.766666666666666</v>
      </c>
      <c r="X197" s="54"/>
      <c r="Y197" s="83" t="s">
        <v>16</v>
      </c>
      <c r="Z197" s="93"/>
      <c r="AA197" s="83" t="s">
        <v>16</v>
      </c>
      <c r="AB197" s="145"/>
      <c r="AC197" s="105"/>
      <c r="AD197" s="70"/>
      <c r="AE197" s="72"/>
    </row>
    <row r="198" spans="1:31" ht="60.75" customHeight="1" x14ac:dyDescent="0.2">
      <c r="A198" s="82">
        <v>155</v>
      </c>
      <c r="B198" s="46" t="s">
        <v>107</v>
      </c>
      <c r="C198" s="46" t="s">
        <v>273</v>
      </c>
      <c r="D198" s="47" t="s">
        <v>295</v>
      </c>
      <c r="E198" s="47" t="s">
        <v>295</v>
      </c>
      <c r="F198" s="47" t="s">
        <v>296</v>
      </c>
      <c r="G198" s="47" t="s">
        <v>295</v>
      </c>
      <c r="H198" s="47" t="s">
        <v>295</v>
      </c>
      <c r="I198" s="47" t="s">
        <v>40</v>
      </c>
      <c r="J198" s="47" t="s">
        <v>40</v>
      </c>
      <c r="K198" s="47" t="s">
        <v>40</v>
      </c>
      <c r="L198" s="3" t="s">
        <v>295</v>
      </c>
      <c r="M198" s="52">
        <v>15</v>
      </c>
      <c r="N198" s="52">
        <v>13.125</v>
      </c>
      <c r="O198" s="52">
        <v>3.3333333333333335</v>
      </c>
      <c r="P198" s="4">
        <v>10</v>
      </c>
      <c r="Q198" s="52">
        <v>2.4</v>
      </c>
      <c r="R198" s="4">
        <v>4</v>
      </c>
      <c r="S198" s="4">
        <v>0</v>
      </c>
      <c r="T198" s="52">
        <v>0.66666666666666663</v>
      </c>
      <c r="U198" s="52">
        <v>4.666666666666667</v>
      </c>
      <c r="V198" s="4">
        <v>5</v>
      </c>
      <c r="W198" s="54">
        <v>58.191666666666656</v>
      </c>
      <c r="X198" s="54"/>
      <c r="Y198" s="83" t="s">
        <v>16</v>
      </c>
      <c r="Z198" s="93"/>
      <c r="AA198" s="83" t="s">
        <v>16</v>
      </c>
      <c r="AB198" s="145"/>
      <c r="AC198" s="105"/>
      <c r="AD198" s="70"/>
      <c r="AE198" s="72"/>
    </row>
    <row r="199" spans="1:31" ht="60.75" customHeight="1" x14ac:dyDescent="0.2">
      <c r="A199" s="82">
        <v>156</v>
      </c>
      <c r="B199" s="46" t="s">
        <v>114</v>
      </c>
      <c r="C199" s="46" t="s">
        <v>275</v>
      </c>
      <c r="D199" s="47" t="s">
        <v>40</v>
      </c>
      <c r="E199" s="47" t="s">
        <v>40</v>
      </c>
      <c r="F199" s="47" t="s">
        <v>40</v>
      </c>
      <c r="G199" s="47" t="s">
        <v>295</v>
      </c>
      <c r="H199" s="47" t="s">
        <v>295</v>
      </c>
      <c r="I199" s="47" t="s">
        <v>40</v>
      </c>
      <c r="J199" s="47" t="s">
        <v>40</v>
      </c>
      <c r="K199" s="47" t="s">
        <v>40</v>
      </c>
      <c r="L199" s="3" t="s">
        <v>295</v>
      </c>
      <c r="M199" s="52">
        <v>6.25</v>
      </c>
      <c r="N199" s="52">
        <v>10</v>
      </c>
      <c r="O199" s="52">
        <v>4</v>
      </c>
      <c r="P199" s="4">
        <v>10</v>
      </c>
      <c r="Q199" s="52">
        <v>10.8</v>
      </c>
      <c r="R199" s="4">
        <v>4</v>
      </c>
      <c r="S199" s="4">
        <v>0</v>
      </c>
      <c r="T199" s="52">
        <v>7.333333333333333</v>
      </c>
      <c r="U199" s="52">
        <v>5.333333333333333</v>
      </c>
      <c r="V199" s="4">
        <v>0</v>
      </c>
      <c r="W199" s="54">
        <v>57.716666666666669</v>
      </c>
      <c r="X199" s="54"/>
      <c r="Y199" s="83" t="s">
        <v>16</v>
      </c>
      <c r="Z199" s="93"/>
      <c r="AA199" s="83" t="s">
        <v>16</v>
      </c>
      <c r="AB199" s="145"/>
      <c r="AC199" s="105"/>
      <c r="AD199" s="70"/>
      <c r="AE199" s="72"/>
    </row>
    <row r="200" spans="1:31" ht="82.5" customHeight="1" x14ac:dyDescent="0.2">
      <c r="A200" s="82">
        <v>157</v>
      </c>
      <c r="B200" s="46" t="s">
        <v>105</v>
      </c>
      <c r="C200" s="46" t="s">
        <v>274</v>
      </c>
      <c r="D200" s="47" t="s">
        <v>40</v>
      </c>
      <c r="E200" s="47" t="s">
        <v>40</v>
      </c>
      <c r="F200" s="47" t="s">
        <v>40</v>
      </c>
      <c r="G200" s="47" t="s">
        <v>295</v>
      </c>
      <c r="H200" s="47" t="s">
        <v>295</v>
      </c>
      <c r="I200" s="47" t="s">
        <v>40</v>
      </c>
      <c r="J200" s="47" t="s">
        <v>40</v>
      </c>
      <c r="K200" s="47" t="s">
        <v>40</v>
      </c>
      <c r="L200" s="3" t="s">
        <v>295</v>
      </c>
      <c r="M200" s="52">
        <v>10</v>
      </c>
      <c r="N200" s="52">
        <v>10</v>
      </c>
      <c r="O200" s="52">
        <v>2.6666666666666665</v>
      </c>
      <c r="P200" s="4">
        <v>10</v>
      </c>
      <c r="Q200" s="52">
        <v>8.4</v>
      </c>
      <c r="R200" s="4">
        <v>4</v>
      </c>
      <c r="S200" s="4">
        <v>0</v>
      </c>
      <c r="T200" s="52">
        <v>8</v>
      </c>
      <c r="U200" s="52">
        <v>4.666666666666667</v>
      </c>
      <c r="V200" s="4">
        <v>0</v>
      </c>
      <c r="W200" s="54">
        <v>57.733333333333334</v>
      </c>
      <c r="X200" s="54"/>
      <c r="Y200" s="83" t="s">
        <v>16</v>
      </c>
      <c r="Z200" s="93"/>
      <c r="AA200" s="83" t="s">
        <v>16</v>
      </c>
      <c r="AB200" s="145"/>
      <c r="AC200" s="105"/>
      <c r="AD200" s="70"/>
      <c r="AE200" s="72"/>
    </row>
    <row r="201" spans="1:31" ht="82.5" customHeight="1" x14ac:dyDescent="0.2">
      <c r="A201" s="82">
        <v>158</v>
      </c>
      <c r="B201" s="46" t="s">
        <v>112</v>
      </c>
      <c r="C201" s="46" t="s">
        <v>283</v>
      </c>
      <c r="D201" s="47" t="s">
        <v>40</v>
      </c>
      <c r="E201" s="47" t="s">
        <v>40</v>
      </c>
      <c r="F201" s="47" t="s">
        <v>40</v>
      </c>
      <c r="G201" s="47" t="s">
        <v>295</v>
      </c>
      <c r="H201" s="47" t="s">
        <v>295</v>
      </c>
      <c r="I201" s="47" t="s">
        <v>40</v>
      </c>
      <c r="J201" s="47" t="s">
        <v>40</v>
      </c>
      <c r="K201" s="47" t="s">
        <v>40</v>
      </c>
      <c r="L201" s="3" t="s">
        <v>295</v>
      </c>
      <c r="M201" s="53">
        <v>11.666666666666666</v>
      </c>
      <c r="N201" s="53">
        <v>13.75</v>
      </c>
      <c r="O201" s="53">
        <v>3.3333333333333335</v>
      </c>
      <c r="P201" s="84">
        <v>5</v>
      </c>
      <c r="Q201" s="53">
        <v>2.4</v>
      </c>
      <c r="R201" s="84">
        <v>4</v>
      </c>
      <c r="S201" s="84">
        <v>0</v>
      </c>
      <c r="T201" s="53">
        <v>6.666666666666667</v>
      </c>
      <c r="U201" s="53">
        <v>6</v>
      </c>
      <c r="V201" s="84">
        <v>5</v>
      </c>
      <c r="W201" s="54">
        <v>57.816666666666663</v>
      </c>
      <c r="X201" s="54"/>
      <c r="Y201" s="83" t="s">
        <v>16</v>
      </c>
      <c r="Z201" s="93" t="s">
        <v>318</v>
      </c>
      <c r="AA201" s="83" t="s">
        <v>16</v>
      </c>
      <c r="AB201" s="145"/>
      <c r="AC201" s="105"/>
      <c r="AD201" s="70"/>
      <c r="AE201" s="72"/>
    </row>
    <row r="202" spans="1:31" ht="45.75" customHeight="1" x14ac:dyDescent="0.2">
      <c r="A202" s="82">
        <v>159</v>
      </c>
      <c r="B202" s="46" t="s">
        <v>107</v>
      </c>
      <c r="C202" s="46" t="s">
        <v>276</v>
      </c>
      <c r="D202" s="47" t="s">
        <v>295</v>
      </c>
      <c r="E202" s="47" t="s">
        <v>295</v>
      </c>
      <c r="F202" s="47" t="s">
        <v>296</v>
      </c>
      <c r="G202" s="47" t="s">
        <v>295</v>
      </c>
      <c r="H202" s="47" t="s">
        <v>295</v>
      </c>
      <c r="I202" s="47" t="s">
        <v>295</v>
      </c>
      <c r="J202" s="47" t="s">
        <v>295</v>
      </c>
      <c r="K202" s="47" t="s">
        <v>295</v>
      </c>
      <c r="L202" s="3" t="s">
        <v>295</v>
      </c>
      <c r="M202" s="52">
        <v>5</v>
      </c>
      <c r="N202" s="52">
        <v>14</v>
      </c>
      <c r="O202" s="52">
        <v>6.666666666666667</v>
      </c>
      <c r="P202" s="4">
        <v>10</v>
      </c>
      <c r="Q202" s="52">
        <v>4.8</v>
      </c>
      <c r="R202" s="4">
        <v>4</v>
      </c>
      <c r="S202" s="4">
        <v>0</v>
      </c>
      <c r="T202" s="52">
        <v>0.66666666666666663</v>
      </c>
      <c r="U202" s="52">
        <v>6.666666666666667</v>
      </c>
      <c r="V202" s="4">
        <v>5</v>
      </c>
      <c r="W202" s="54">
        <v>56.8</v>
      </c>
      <c r="X202" s="54"/>
      <c r="Y202" s="83" t="s">
        <v>16</v>
      </c>
      <c r="Z202" s="93"/>
      <c r="AA202" s="83" t="s">
        <v>16</v>
      </c>
      <c r="AB202" s="145"/>
      <c r="AC202" s="105"/>
      <c r="AD202" s="70"/>
      <c r="AE202" s="72"/>
    </row>
    <row r="203" spans="1:31" ht="45.75" customHeight="1" x14ac:dyDescent="0.2">
      <c r="A203" s="82">
        <v>160</v>
      </c>
      <c r="B203" s="46" t="s">
        <v>127</v>
      </c>
      <c r="C203" s="46" t="s">
        <v>193</v>
      </c>
      <c r="D203" s="47" t="s">
        <v>40</v>
      </c>
      <c r="E203" s="47" t="s">
        <v>40</v>
      </c>
      <c r="F203" s="47" t="s">
        <v>40</v>
      </c>
      <c r="G203" s="47" t="s">
        <v>295</v>
      </c>
      <c r="H203" s="47" t="s">
        <v>295</v>
      </c>
      <c r="I203" s="47" t="s">
        <v>40</v>
      </c>
      <c r="J203" s="47" t="s">
        <v>40</v>
      </c>
      <c r="K203" s="47" t="s">
        <v>40</v>
      </c>
      <c r="L203" s="3" t="s">
        <v>295</v>
      </c>
      <c r="M203" s="52">
        <v>11.25</v>
      </c>
      <c r="N203" s="52">
        <v>10</v>
      </c>
      <c r="O203" s="52">
        <v>2.6666666666666665</v>
      </c>
      <c r="P203" s="4">
        <v>5</v>
      </c>
      <c r="Q203" s="52">
        <v>7.2</v>
      </c>
      <c r="R203" s="4">
        <v>4</v>
      </c>
      <c r="S203" s="4">
        <v>0</v>
      </c>
      <c r="T203" s="52">
        <v>4.666666666666667</v>
      </c>
      <c r="U203" s="52">
        <v>7.333333333333333</v>
      </c>
      <c r="V203" s="4">
        <v>5</v>
      </c>
      <c r="W203" s="54">
        <v>57.116666666666667</v>
      </c>
      <c r="X203" s="54"/>
      <c r="Y203" s="83" t="s">
        <v>16</v>
      </c>
      <c r="Z203" s="93"/>
      <c r="AA203" s="83" t="s">
        <v>16</v>
      </c>
      <c r="AB203" s="145"/>
      <c r="AC203" s="105"/>
      <c r="AD203" s="70"/>
      <c r="AE203" s="72"/>
    </row>
    <row r="204" spans="1:31" ht="63.75" customHeight="1" x14ac:dyDescent="0.2">
      <c r="A204" s="82">
        <v>161</v>
      </c>
      <c r="B204" s="46" t="s">
        <v>123</v>
      </c>
      <c r="C204" s="46" t="s">
        <v>278</v>
      </c>
      <c r="D204" s="47" t="s">
        <v>40</v>
      </c>
      <c r="E204" s="47" t="s">
        <v>40</v>
      </c>
      <c r="F204" s="47" t="s">
        <v>40</v>
      </c>
      <c r="G204" s="47" t="s">
        <v>295</v>
      </c>
      <c r="H204" s="47" t="s">
        <v>295</v>
      </c>
      <c r="I204" s="47" t="s">
        <v>40</v>
      </c>
      <c r="J204" s="47" t="s">
        <v>40</v>
      </c>
      <c r="K204" s="47" t="s">
        <v>40</v>
      </c>
      <c r="L204" s="3" t="s">
        <v>295</v>
      </c>
      <c r="M204" s="52">
        <v>10</v>
      </c>
      <c r="N204" s="52">
        <v>10</v>
      </c>
      <c r="O204" s="52">
        <v>5.333333333333333</v>
      </c>
      <c r="P204" s="4">
        <v>1</v>
      </c>
      <c r="Q204" s="52">
        <v>13.2</v>
      </c>
      <c r="R204" s="4">
        <v>4</v>
      </c>
      <c r="S204" s="4">
        <v>0</v>
      </c>
      <c r="T204" s="52">
        <v>5.333333333333333</v>
      </c>
      <c r="U204" s="52">
        <v>6.666666666666667</v>
      </c>
      <c r="V204" s="4">
        <v>0</v>
      </c>
      <c r="W204" s="54">
        <v>55.533333333333331</v>
      </c>
      <c r="X204" s="54"/>
      <c r="Y204" s="83" t="s">
        <v>16</v>
      </c>
      <c r="Z204" s="93"/>
      <c r="AA204" s="83" t="s">
        <v>16</v>
      </c>
      <c r="AB204" s="145"/>
      <c r="AC204" s="105"/>
      <c r="AD204" s="70"/>
      <c r="AE204" s="72"/>
    </row>
    <row r="205" spans="1:31" ht="60" customHeight="1" x14ac:dyDescent="0.2">
      <c r="A205" s="82">
        <v>162</v>
      </c>
      <c r="B205" s="46" t="s">
        <v>110</v>
      </c>
      <c r="C205" s="46" t="s">
        <v>228</v>
      </c>
      <c r="D205" s="47" t="s">
        <v>40</v>
      </c>
      <c r="E205" s="47" t="s">
        <v>40</v>
      </c>
      <c r="F205" s="47" t="s">
        <v>40</v>
      </c>
      <c r="G205" s="47" t="s">
        <v>295</v>
      </c>
      <c r="H205" s="47" t="s">
        <v>295</v>
      </c>
      <c r="I205" s="47" t="s">
        <v>40</v>
      </c>
      <c r="J205" s="47" t="s">
        <v>40</v>
      </c>
      <c r="K205" s="47" t="s">
        <v>40</v>
      </c>
      <c r="L205" s="3" t="s">
        <v>295</v>
      </c>
      <c r="M205" s="52">
        <v>12.222222222222221</v>
      </c>
      <c r="N205" s="52">
        <v>10</v>
      </c>
      <c r="O205" s="52">
        <v>3.3333333333333335</v>
      </c>
      <c r="P205" s="4">
        <v>10</v>
      </c>
      <c r="Q205" s="52">
        <v>3.6</v>
      </c>
      <c r="R205" s="4">
        <v>4</v>
      </c>
      <c r="S205" s="4">
        <v>0</v>
      </c>
      <c r="T205" s="52">
        <v>5.333333333333333</v>
      </c>
      <c r="U205" s="52">
        <v>8</v>
      </c>
      <c r="V205" s="4">
        <v>0</v>
      </c>
      <c r="W205" s="54">
        <v>56.488888888888894</v>
      </c>
      <c r="X205" s="54"/>
      <c r="Y205" s="83" t="s">
        <v>16</v>
      </c>
      <c r="Z205" s="93"/>
      <c r="AA205" s="83" t="s">
        <v>16</v>
      </c>
      <c r="AB205" s="145"/>
      <c r="AC205" s="105"/>
      <c r="AD205" s="70"/>
      <c r="AE205" s="72"/>
    </row>
    <row r="206" spans="1:31" ht="45.75" customHeight="1" x14ac:dyDescent="0.2">
      <c r="A206" s="82">
        <v>163</v>
      </c>
      <c r="B206" s="46" t="s">
        <v>129</v>
      </c>
      <c r="C206" s="46" t="s">
        <v>279</v>
      </c>
      <c r="D206" s="47" t="s">
        <v>40</v>
      </c>
      <c r="E206" s="47" t="s">
        <v>297</v>
      </c>
      <c r="F206" s="47" t="s">
        <v>297</v>
      </c>
      <c r="G206" s="47" t="s">
        <v>295</v>
      </c>
      <c r="H206" s="47" t="s">
        <v>295</v>
      </c>
      <c r="I206" s="47" t="s">
        <v>40</v>
      </c>
      <c r="J206" s="47" t="s">
        <v>40</v>
      </c>
      <c r="K206" s="47" t="s">
        <v>40</v>
      </c>
      <c r="L206" s="3" t="s">
        <v>295</v>
      </c>
      <c r="M206" s="52">
        <v>7</v>
      </c>
      <c r="N206" s="52">
        <v>12.5</v>
      </c>
      <c r="O206" s="52">
        <v>6</v>
      </c>
      <c r="P206" s="4">
        <v>5</v>
      </c>
      <c r="Q206" s="52">
        <v>8.4</v>
      </c>
      <c r="R206" s="4">
        <v>0</v>
      </c>
      <c r="S206" s="4">
        <v>0</v>
      </c>
      <c r="T206" s="52">
        <v>6</v>
      </c>
      <c r="U206" s="52">
        <v>5.333333333333333</v>
      </c>
      <c r="V206" s="4">
        <v>5</v>
      </c>
      <c r="W206" s="54">
        <v>55.233333333333334</v>
      </c>
      <c r="X206" s="54"/>
      <c r="Y206" s="83" t="s">
        <v>16</v>
      </c>
      <c r="Z206" s="93"/>
      <c r="AA206" s="83" t="s">
        <v>16</v>
      </c>
      <c r="AB206" s="145"/>
      <c r="AC206" s="105"/>
      <c r="AD206" s="70"/>
      <c r="AE206" s="72"/>
    </row>
    <row r="207" spans="1:31" ht="45.75" customHeight="1" x14ac:dyDescent="0.2">
      <c r="A207" s="82">
        <v>164</v>
      </c>
      <c r="B207" s="46" t="s">
        <v>107</v>
      </c>
      <c r="C207" s="46" t="s">
        <v>281</v>
      </c>
      <c r="D207" s="47" t="s">
        <v>295</v>
      </c>
      <c r="E207" s="47" t="s">
        <v>295</v>
      </c>
      <c r="F207" s="47" t="s">
        <v>296</v>
      </c>
      <c r="G207" s="47" t="s">
        <v>295</v>
      </c>
      <c r="H207" s="47" t="s">
        <v>295</v>
      </c>
      <c r="I207" s="47" t="s">
        <v>295</v>
      </c>
      <c r="J207" s="47" t="s">
        <v>295</v>
      </c>
      <c r="K207" s="47" t="s">
        <v>295</v>
      </c>
      <c r="L207" s="3" t="s">
        <v>295</v>
      </c>
      <c r="M207" s="52">
        <v>12.5</v>
      </c>
      <c r="N207" s="52">
        <v>12.5</v>
      </c>
      <c r="O207" s="52">
        <v>4</v>
      </c>
      <c r="P207" s="4">
        <v>10</v>
      </c>
      <c r="Q207" s="52">
        <v>6</v>
      </c>
      <c r="R207" s="4">
        <v>4</v>
      </c>
      <c r="S207" s="4">
        <v>0</v>
      </c>
      <c r="T207" s="52">
        <v>2</v>
      </c>
      <c r="U207" s="52">
        <v>4</v>
      </c>
      <c r="V207" s="4">
        <v>0</v>
      </c>
      <c r="W207" s="54">
        <v>55</v>
      </c>
      <c r="X207" s="54"/>
      <c r="Y207" s="83" t="s">
        <v>16</v>
      </c>
      <c r="Z207" s="93"/>
      <c r="AA207" s="83" t="s">
        <v>16</v>
      </c>
      <c r="AB207" s="145"/>
      <c r="AC207" s="105"/>
      <c r="AD207" s="70"/>
      <c r="AE207" s="72"/>
    </row>
    <row r="208" spans="1:31" ht="66.75" customHeight="1" x14ac:dyDescent="0.2">
      <c r="A208" s="82">
        <v>165</v>
      </c>
      <c r="B208" s="46" t="s">
        <v>113</v>
      </c>
      <c r="C208" s="46" t="s">
        <v>260</v>
      </c>
      <c r="D208" s="47" t="s">
        <v>40</v>
      </c>
      <c r="E208" s="47" t="s">
        <v>297</v>
      </c>
      <c r="F208" s="47" t="s">
        <v>297</v>
      </c>
      <c r="G208" s="47" t="s">
        <v>295</v>
      </c>
      <c r="H208" s="47" t="s">
        <v>295</v>
      </c>
      <c r="I208" s="47" t="s">
        <v>40</v>
      </c>
      <c r="J208" s="47" t="s">
        <v>40</v>
      </c>
      <c r="K208" s="47" t="s">
        <v>40</v>
      </c>
      <c r="L208" s="3" t="s">
        <v>295</v>
      </c>
      <c r="M208" s="52">
        <v>8.3333333333333339</v>
      </c>
      <c r="N208" s="52">
        <v>10</v>
      </c>
      <c r="O208" s="52">
        <v>4.666666666666667</v>
      </c>
      <c r="P208" s="4">
        <v>10</v>
      </c>
      <c r="Q208" s="52">
        <v>9.6</v>
      </c>
      <c r="R208" s="4">
        <v>4</v>
      </c>
      <c r="S208" s="4">
        <v>0</v>
      </c>
      <c r="T208" s="52">
        <v>2.6666666666666665</v>
      </c>
      <c r="U208" s="52">
        <v>5.333333333333333</v>
      </c>
      <c r="V208" s="4">
        <v>0</v>
      </c>
      <c r="W208" s="54">
        <v>54.6</v>
      </c>
      <c r="X208" s="54"/>
      <c r="Y208" s="83" t="s">
        <v>16</v>
      </c>
      <c r="Z208" s="93"/>
      <c r="AA208" s="83" t="s">
        <v>16</v>
      </c>
      <c r="AB208" s="145"/>
      <c r="AC208" s="105"/>
      <c r="AD208" s="70"/>
      <c r="AE208" s="72"/>
    </row>
    <row r="209" spans="1:31" ht="45.75" customHeight="1" x14ac:dyDescent="0.2">
      <c r="A209" s="82">
        <v>166</v>
      </c>
      <c r="B209" s="46" t="s">
        <v>130</v>
      </c>
      <c r="C209" s="46" t="s">
        <v>280</v>
      </c>
      <c r="D209" s="47" t="s">
        <v>40</v>
      </c>
      <c r="E209" s="47" t="s">
        <v>40</v>
      </c>
      <c r="F209" s="47" t="s">
        <v>40</v>
      </c>
      <c r="G209" s="47" t="s">
        <v>295</v>
      </c>
      <c r="H209" s="47" t="s">
        <v>295</v>
      </c>
      <c r="I209" s="47" t="s">
        <v>40</v>
      </c>
      <c r="J209" s="47" t="s">
        <v>40</v>
      </c>
      <c r="K209" s="47" t="s">
        <v>40</v>
      </c>
      <c r="L209" s="3" t="s">
        <v>295</v>
      </c>
      <c r="M209" s="52">
        <v>9</v>
      </c>
      <c r="N209" s="52">
        <v>10</v>
      </c>
      <c r="O209" s="52">
        <v>4.666666666666667</v>
      </c>
      <c r="P209" s="4">
        <v>10</v>
      </c>
      <c r="Q209" s="52">
        <v>6</v>
      </c>
      <c r="R209" s="4">
        <v>4</v>
      </c>
      <c r="S209" s="4">
        <v>0</v>
      </c>
      <c r="T209" s="52">
        <v>6</v>
      </c>
      <c r="U209" s="52">
        <v>5.333333333333333</v>
      </c>
      <c r="V209" s="4">
        <v>0</v>
      </c>
      <c r="W209" s="54">
        <v>55.000000000000007</v>
      </c>
      <c r="X209" s="54"/>
      <c r="Y209" s="83" t="s">
        <v>16</v>
      </c>
      <c r="Z209" s="93"/>
      <c r="AA209" s="83" t="s">
        <v>16</v>
      </c>
      <c r="AB209" s="145"/>
      <c r="AC209" s="105"/>
      <c r="AD209" s="70"/>
      <c r="AE209" s="72"/>
    </row>
    <row r="210" spans="1:31" ht="45.75" customHeight="1" x14ac:dyDescent="0.2">
      <c r="A210" s="82">
        <v>167</v>
      </c>
      <c r="B210" s="46" t="s">
        <v>105</v>
      </c>
      <c r="C210" s="46" t="s">
        <v>241</v>
      </c>
      <c r="D210" s="47" t="s">
        <v>40</v>
      </c>
      <c r="E210" s="47" t="s">
        <v>40</v>
      </c>
      <c r="F210" s="47" t="s">
        <v>40</v>
      </c>
      <c r="G210" s="47" t="s">
        <v>295</v>
      </c>
      <c r="H210" s="47" t="s">
        <v>295</v>
      </c>
      <c r="I210" s="47" t="s">
        <v>40</v>
      </c>
      <c r="J210" s="47" t="s">
        <v>40</v>
      </c>
      <c r="K210" s="47" t="s">
        <v>40</v>
      </c>
      <c r="L210" s="3" t="s">
        <v>295</v>
      </c>
      <c r="M210" s="52">
        <v>10</v>
      </c>
      <c r="N210" s="52">
        <v>10</v>
      </c>
      <c r="O210" s="52">
        <v>3.3333333333333335</v>
      </c>
      <c r="P210" s="4">
        <v>10</v>
      </c>
      <c r="Q210" s="52">
        <v>7.2</v>
      </c>
      <c r="R210" s="4">
        <v>4</v>
      </c>
      <c r="S210" s="4">
        <v>0</v>
      </c>
      <c r="T210" s="52">
        <v>5.333333333333333</v>
      </c>
      <c r="U210" s="52">
        <v>5.333333333333333</v>
      </c>
      <c r="V210" s="4">
        <v>0</v>
      </c>
      <c r="W210" s="54">
        <v>55.2</v>
      </c>
      <c r="X210" s="54"/>
      <c r="Y210" s="83" t="s">
        <v>16</v>
      </c>
      <c r="Z210" s="93"/>
      <c r="AA210" s="83" t="s">
        <v>16</v>
      </c>
      <c r="AB210" s="145"/>
      <c r="AC210" s="105"/>
      <c r="AD210" s="70"/>
      <c r="AE210" s="72"/>
    </row>
    <row r="211" spans="1:31" ht="45.75" customHeight="1" x14ac:dyDescent="0.2">
      <c r="A211" s="82">
        <v>168</v>
      </c>
      <c r="B211" s="46" t="s">
        <v>130</v>
      </c>
      <c r="C211" s="46" t="s">
        <v>282</v>
      </c>
      <c r="D211" s="47" t="s">
        <v>40</v>
      </c>
      <c r="E211" s="47" t="s">
        <v>40</v>
      </c>
      <c r="F211" s="47" t="s">
        <v>295</v>
      </c>
      <c r="G211" s="47" t="s">
        <v>295</v>
      </c>
      <c r="H211" s="47" t="s">
        <v>295</v>
      </c>
      <c r="I211" s="47" t="s">
        <v>40</v>
      </c>
      <c r="J211" s="47" t="s">
        <v>40</v>
      </c>
      <c r="K211" s="47" t="s">
        <v>40</v>
      </c>
      <c r="L211" s="3" t="s">
        <v>295</v>
      </c>
      <c r="M211" s="52">
        <v>10</v>
      </c>
      <c r="N211" s="52">
        <v>10</v>
      </c>
      <c r="O211" s="52">
        <v>2</v>
      </c>
      <c r="P211" s="4">
        <v>10</v>
      </c>
      <c r="Q211" s="52">
        <v>9.6</v>
      </c>
      <c r="R211" s="4">
        <v>4</v>
      </c>
      <c r="S211" s="4">
        <v>0</v>
      </c>
      <c r="T211" s="52">
        <v>3.3333333333333335</v>
      </c>
      <c r="U211" s="52">
        <v>6</v>
      </c>
      <c r="V211" s="4">
        <v>0</v>
      </c>
      <c r="W211" s="54">
        <v>54.933333333333337</v>
      </c>
      <c r="X211" s="54"/>
      <c r="Y211" s="83" t="s">
        <v>16</v>
      </c>
      <c r="Z211" s="93"/>
      <c r="AA211" s="83" t="s">
        <v>16</v>
      </c>
      <c r="AB211" s="145"/>
      <c r="AC211" s="105"/>
      <c r="AD211" s="70"/>
      <c r="AE211" s="72"/>
    </row>
    <row r="212" spans="1:31" ht="45.75" customHeight="1" x14ac:dyDescent="0.2">
      <c r="A212" s="82">
        <v>169</v>
      </c>
      <c r="B212" s="46" t="s">
        <v>122</v>
      </c>
      <c r="C212" s="46" t="s">
        <v>268</v>
      </c>
      <c r="D212" s="47" t="s">
        <v>40</v>
      </c>
      <c r="E212" s="47" t="s">
        <v>297</v>
      </c>
      <c r="F212" s="47" t="s">
        <v>297</v>
      </c>
      <c r="G212" s="47" t="s">
        <v>295</v>
      </c>
      <c r="H212" s="47" t="s">
        <v>295</v>
      </c>
      <c r="I212" s="47" t="s">
        <v>40</v>
      </c>
      <c r="J212" s="47" t="s">
        <v>40</v>
      </c>
      <c r="K212" s="47" t="s">
        <v>40</v>
      </c>
      <c r="L212" s="3" t="s">
        <v>295</v>
      </c>
      <c r="M212" s="53">
        <v>15</v>
      </c>
      <c r="N212" s="53">
        <v>12.5</v>
      </c>
      <c r="O212" s="53">
        <v>3.3333333333333335</v>
      </c>
      <c r="P212" s="84">
        <v>8</v>
      </c>
      <c r="Q212" s="53">
        <v>3.6</v>
      </c>
      <c r="R212" s="84">
        <v>4</v>
      </c>
      <c r="S212" s="84">
        <v>0</v>
      </c>
      <c r="T212" s="53">
        <v>3.3333333333333335</v>
      </c>
      <c r="U212" s="53">
        <v>3.3333333333333335</v>
      </c>
      <c r="V212" s="84">
        <v>0</v>
      </c>
      <c r="W212" s="54">
        <v>53.1</v>
      </c>
      <c r="X212" s="54"/>
      <c r="Y212" s="83" t="s">
        <v>16</v>
      </c>
      <c r="Z212" s="93"/>
      <c r="AA212" s="83" t="s">
        <v>16</v>
      </c>
      <c r="AB212" s="145"/>
      <c r="AC212" s="105"/>
      <c r="AD212" s="70"/>
      <c r="AE212" s="72"/>
    </row>
    <row r="213" spans="1:31" ht="45.75" customHeight="1" x14ac:dyDescent="0.2">
      <c r="A213" s="82">
        <v>170</v>
      </c>
      <c r="B213" s="46" t="s">
        <v>119</v>
      </c>
      <c r="C213" s="46" t="s">
        <v>244</v>
      </c>
      <c r="D213" s="47" t="s">
        <v>40</v>
      </c>
      <c r="E213" s="47" t="s">
        <v>40</v>
      </c>
      <c r="F213" s="47" t="s">
        <v>40</v>
      </c>
      <c r="G213" s="47" t="s">
        <v>295</v>
      </c>
      <c r="H213" s="47" t="s">
        <v>295</v>
      </c>
      <c r="I213" s="47" t="s">
        <v>40</v>
      </c>
      <c r="J213" s="47" t="s">
        <v>40</v>
      </c>
      <c r="K213" s="47" t="s">
        <v>40</v>
      </c>
      <c r="L213" s="3" t="s">
        <v>295</v>
      </c>
      <c r="M213" s="53">
        <v>11.25</v>
      </c>
      <c r="N213" s="53">
        <v>10.833333333333334</v>
      </c>
      <c r="O213" s="53">
        <v>5.333333333333333</v>
      </c>
      <c r="P213" s="84">
        <v>10</v>
      </c>
      <c r="Q213" s="53">
        <v>3.6</v>
      </c>
      <c r="R213" s="84">
        <v>4</v>
      </c>
      <c r="S213" s="84">
        <v>0</v>
      </c>
      <c r="T213" s="53">
        <v>2.6666666666666665</v>
      </c>
      <c r="U213" s="53">
        <v>5.333333333333333</v>
      </c>
      <c r="V213" s="84">
        <v>0</v>
      </c>
      <c r="W213" s="54">
        <v>53.016666666666673</v>
      </c>
      <c r="X213" s="54"/>
      <c r="Y213" s="83" t="s">
        <v>16</v>
      </c>
      <c r="Z213" s="93"/>
      <c r="AA213" s="83" t="s">
        <v>16</v>
      </c>
      <c r="AB213" s="145"/>
      <c r="AC213" s="105"/>
      <c r="AD213" s="70"/>
      <c r="AE213" s="72"/>
    </row>
    <row r="214" spans="1:31" ht="60.75" customHeight="1" x14ac:dyDescent="0.2">
      <c r="A214" s="82">
        <v>171</v>
      </c>
      <c r="B214" s="46" t="s">
        <v>125</v>
      </c>
      <c r="C214" s="46" t="s">
        <v>193</v>
      </c>
      <c r="D214" s="47" t="s">
        <v>40</v>
      </c>
      <c r="E214" s="47" t="s">
        <v>40</v>
      </c>
      <c r="F214" s="47" t="s">
        <v>295</v>
      </c>
      <c r="G214" s="47" t="s">
        <v>295</v>
      </c>
      <c r="H214" s="47" t="s">
        <v>295</v>
      </c>
      <c r="I214" s="47" t="s">
        <v>40</v>
      </c>
      <c r="J214" s="47" t="s">
        <v>40</v>
      </c>
      <c r="K214" s="47" t="s">
        <v>40</v>
      </c>
      <c r="L214" s="3" t="s">
        <v>295</v>
      </c>
      <c r="M214" s="53">
        <v>9.2857142857142865</v>
      </c>
      <c r="N214" s="53">
        <v>10</v>
      </c>
      <c r="O214" s="53">
        <v>2.6666666666666665</v>
      </c>
      <c r="P214" s="84">
        <v>5</v>
      </c>
      <c r="Q214" s="53">
        <v>7.2</v>
      </c>
      <c r="R214" s="84">
        <v>0</v>
      </c>
      <c r="S214" s="84">
        <v>0</v>
      </c>
      <c r="T214" s="53">
        <v>5.333333333333333</v>
      </c>
      <c r="U214" s="53">
        <v>7.333333333333333</v>
      </c>
      <c r="V214" s="84">
        <v>5</v>
      </c>
      <c r="W214" s="54">
        <v>51.819047619047623</v>
      </c>
      <c r="X214" s="54"/>
      <c r="Y214" s="83" t="s">
        <v>16</v>
      </c>
      <c r="Z214" s="93"/>
      <c r="AA214" s="83" t="s">
        <v>16</v>
      </c>
      <c r="AB214" s="145"/>
      <c r="AC214" s="105"/>
      <c r="AD214" s="70"/>
      <c r="AE214" s="72"/>
    </row>
    <row r="215" spans="1:31" ht="57.75" customHeight="1" x14ac:dyDescent="0.2">
      <c r="A215" s="82">
        <v>172</v>
      </c>
      <c r="B215" s="46" t="s">
        <v>113</v>
      </c>
      <c r="C215" s="46" t="s">
        <v>284</v>
      </c>
      <c r="D215" s="47" t="s">
        <v>40</v>
      </c>
      <c r="E215" s="47" t="s">
        <v>297</v>
      </c>
      <c r="F215" s="47" t="s">
        <v>297</v>
      </c>
      <c r="G215" s="47" t="s">
        <v>295</v>
      </c>
      <c r="H215" s="47" t="s">
        <v>295</v>
      </c>
      <c r="I215" s="47" t="s">
        <v>40</v>
      </c>
      <c r="J215" s="47" t="s">
        <v>40</v>
      </c>
      <c r="K215" s="47" t="s">
        <v>40</v>
      </c>
      <c r="L215" s="3" t="s">
        <v>295</v>
      </c>
      <c r="M215" s="53">
        <v>8.75</v>
      </c>
      <c r="N215" s="53">
        <v>11.666666666666666</v>
      </c>
      <c r="O215" s="53">
        <v>8</v>
      </c>
      <c r="P215" s="84">
        <v>10</v>
      </c>
      <c r="Q215" s="53">
        <v>0</v>
      </c>
      <c r="R215" s="84">
        <v>4</v>
      </c>
      <c r="S215" s="84">
        <v>0</v>
      </c>
      <c r="T215" s="53">
        <v>0</v>
      </c>
      <c r="U215" s="53">
        <v>4</v>
      </c>
      <c r="V215" s="84">
        <v>5</v>
      </c>
      <c r="W215" s="54">
        <v>51.416666666666664</v>
      </c>
      <c r="X215" s="54"/>
      <c r="Y215" s="83" t="s">
        <v>16</v>
      </c>
      <c r="Z215" s="93"/>
      <c r="AA215" s="83" t="s">
        <v>16</v>
      </c>
      <c r="AB215" s="145"/>
      <c r="AC215" s="105"/>
      <c r="AD215" s="70"/>
      <c r="AE215" s="72"/>
    </row>
    <row r="216" spans="1:31" ht="57.75" customHeight="1" x14ac:dyDescent="0.2">
      <c r="A216" s="82">
        <v>173</v>
      </c>
      <c r="B216" s="46" t="s">
        <v>123</v>
      </c>
      <c r="C216" s="46" t="s">
        <v>285</v>
      </c>
      <c r="D216" s="47" t="s">
        <v>40</v>
      </c>
      <c r="E216" s="47" t="s">
        <v>40</v>
      </c>
      <c r="F216" s="47" t="s">
        <v>40</v>
      </c>
      <c r="G216" s="47" t="s">
        <v>295</v>
      </c>
      <c r="H216" s="47" t="s">
        <v>295</v>
      </c>
      <c r="I216" s="47" t="s">
        <v>40</v>
      </c>
      <c r="J216" s="47" t="s">
        <v>40</v>
      </c>
      <c r="K216" s="47" t="s">
        <v>40</v>
      </c>
      <c r="L216" s="3" t="s">
        <v>295</v>
      </c>
      <c r="M216" s="53">
        <v>6</v>
      </c>
      <c r="N216" s="53">
        <v>11.25</v>
      </c>
      <c r="O216" s="53">
        <v>5.333333333333333</v>
      </c>
      <c r="P216" s="84">
        <v>10</v>
      </c>
      <c r="Q216" s="53">
        <v>3.6</v>
      </c>
      <c r="R216" s="84">
        <v>4</v>
      </c>
      <c r="S216" s="84">
        <v>0</v>
      </c>
      <c r="T216" s="53">
        <v>1.3333333333333333</v>
      </c>
      <c r="U216" s="53">
        <v>4.666666666666667</v>
      </c>
      <c r="V216" s="84">
        <v>5</v>
      </c>
      <c r="W216" s="54">
        <v>51.18333333333333</v>
      </c>
      <c r="X216" s="54"/>
      <c r="Y216" s="83" t="s">
        <v>16</v>
      </c>
      <c r="Z216" s="93"/>
      <c r="AA216" s="83" t="s">
        <v>16</v>
      </c>
      <c r="AB216" s="145"/>
      <c r="AC216" s="105"/>
      <c r="AD216" s="70"/>
      <c r="AE216" s="72"/>
    </row>
    <row r="217" spans="1:31" ht="45.75" customHeight="1" x14ac:dyDescent="0.2">
      <c r="A217" s="82">
        <v>174</v>
      </c>
      <c r="B217" s="46" t="s">
        <v>130</v>
      </c>
      <c r="C217" s="46" t="s">
        <v>286</v>
      </c>
      <c r="D217" s="47" t="s">
        <v>40</v>
      </c>
      <c r="E217" s="47" t="s">
        <v>40</v>
      </c>
      <c r="F217" s="47" t="s">
        <v>40</v>
      </c>
      <c r="G217" s="47" t="s">
        <v>295</v>
      </c>
      <c r="H217" s="47" t="s">
        <v>295</v>
      </c>
      <c r="I217" s="47" t="s">
        <v>40</v>
      </c>
      <c r="J217" s="47" t="s">
        <v>40</v>
      </c>
      <c r="K217" s="47" t="s">
        <v>40</v>
      </c>
      <c r="L217" s="3" t="s">
        <v>295</v>
      </c>
      <c r="M217" s="53">
        <v>12.5</v>
      </c>
      <c r="N217" s="53">
        <v>10</v>
      </c>
      <c r="O217" s="53">
        <v>3.3333333333333335</v>
      </c>
      <c r="P217" s="84">
        <v>10</v>
      </c>
      <c r="Q217" s="53">
        <v>8.4</v>
      </c>
      <c r="R217" s="84">
        <v>4</v>
      </c>
      <c r="S217" s="84">
        <v>0</v>
      </c>
      <c r="T217" s="53">
        <v>0</v>
      </c>
      <c r="U217" s="53">
        <v>2.6666666666666665</v>
      </c>
      <c r="V217" s="84">
        <v>0</v>
      </c>
      <c r="W217" s="54">
        <v>50.899999999999991</v>
      </c>
      <c r="X217" s="54"/>
      <c r="Y217" s="83" t="s">
        <v>16</v>
      </c>
      <c r="Z217" s="93"/>
      <c r="AA217" s="83" t="s">
        <v>16</v>
      </c>
      <c r="AB217" s="145"/>
      <c r="AC217" s="105"/>
      <c r="AD217" s="70"/>
      <c r="AE217" s="72"/>
    </row>
    <row r="218" spans="1:31" ht="45.75" customHeight="1" x14ac:dyDescent="0.2">
      <c r="A218" s="82">
        <v>175</v>
      </c>
      <c r="B218" s="46" t="s">
        <v>131</v>
      </c>
      <c r="C218" s="46" t="s">
        <v>290</v>
      </c>
      <c r="D218" s="47" t="s">
        <v>40</v>
      </c>
      <c r="E218" s="47" t="s">
        <v>40</v>
      </c>
      <c r="F218" s="47" t="s">
        <v>40</v>
      </c>
      <c r="G218" s="47" t="s">
        <v>295</v>
      </c>
      <c r="H218" s="47" t="s">
        <v>295</v>
      </c>
      <c r="I218" s="47" t="s">
        <v>40</v>
      </c>
      <c r="J218" s="47" t="s">
        <v>40</v>
      </c>
      <c r="K218" s="47" t="s">
        <v>40</v>
      </c>
      <c r="L218" s="3" t="s">
        <v>295</v>
      </c>
      <c r="M218" s="53">
        <v>10</v>
      </c>
      <c r="N218" s="53">
        <v>12.5</v>
      </c>
      <c r="O218" s="53">
        <v>6.666666666666667</v>
      </c>
      <c r="P218" s="84">
        <v>1</v>
      </c>
      <c r="Q218" s="53">
        <v>4.8</v>
      </c>
      <c r="R218" s="84">
        <v>4</v>
      </c>
      <c r="S218" s="84">
        <v>0</v>
      </c>
      <c r="T218" s="53">
        <v>4.666666666666667</v>
      </c>
      <c r="U218" s="53">
        <v>6</v>
      </c>
      <c r="V218" s="84">
        <v>0</v>
      </c>
      <c r="W218" s="54">
        <v>49.633333333333333</v>
      </c>
      <c r="X218" s="54"/>
      <c r="Y218" s="83" t="s">
        <v>16</v>
      </c>
      <c r="Z218" s="93"/>
      <c r="AA218" s="83" t="s">
        <v>16</v>
      </c>
      <c r="AB218" s="145"/>
      <c r="AC218" s="105"/>
      <c r="AD218" s="70"/>
      <c r="AE218" s="72"/>
    </row>
    <row r="219" spans="1:31" ht="45.75" customHeight="1" x14ac:dyDescent="0.2">
      <c r="A219" s="82">
        <v>176</v>
      </c>
      <c r="B219" s="46" t="s">
        <v>107</v>
      </c>
      <c r="C219" s="46" t="s">
        <v>289</v>
      </c>
      <c r="D219" s="47" t="s">
        <v>295</v>
      </c>
      <c r="E219" s="47" t="s">
        <v>295</v>
      </c>
      <c r="F219" s="47" t="s">
        <v>295</v>
      </c>
      <c r="G219" s="47" t="s">
        <v>295</v>
      </c>
      <c r="H219" s="47" t="s">
        <v>295</v>
      </c>
      <c r="I219" s="47" t="s">
        <v>295</v>
      </c>
      <c r="J219" s="47" t="s">
        <v>295</v>
      </c>
      <c r="K219" s="47" t="s">
        <v>295</v>
      </c>
      <c r="L219" s="3" t="s">
        <v>295</v>
      </c>
      <c r="M219" s="53">
        <v>9</v>
      </c>
      <c r="N219" s="53">
        <v>12.5</v>
      </c>
      <c r="O219" s="53">
        <v>4</v>
      </c>
      <c r="P219" s="84">
        <v>10</v>
      </c>
      <c r="Q219" s="53">
        <v>4.8</v>
      </c>
      <c r="R219" s="84">
        <v>4</v>
      </c>
      <c r="S219" s="84">
        <v>0</v>
      </c>
      <c r="T219" s="53">
        <v>0</v>
      </c>
      <c r="U219" s="53">
        <v>5.333333333333333</v>
      </c>
      <c r="V219" s="84">
        <v>0</v>
      </c>
      <c r="W219" s="54">
        <v>49.633333333333333</v>
      </c>
      <c r="X219" s="54"/>
      <c r="Y219" s="83" t="s">
        <v>16</v>
      </c>
      <c r="Z219" s="93"/>
      <c r="AA219" s="83" t="s">
        <v>16</v>
      </c>
      <c r="AB219" s="145"/>
      <c r="AC219" s="105"/>
      <c r="AD219" s="70"/>
      <c r="AE219" s="72"/>
    </row>
    <row r="220" spans="1:31" ht="45.75" customHeight="1" x14ac:dyDescent="0.2">
      <c r="A220" s="82">
        <v>177</v>
      </c>
      <c r="B220" s="46" t="s">
        <v>105</v>
      </c>
      <c r="C220" s="46" t="s">
        <v>288</v>
      </c>
      <c r="D220" s="47" t="s">
        <v>40</v>
      </c>
      <c r="E220" s="47" t="s">
        <v>40</v>
      </c>
      <c r="F220" s="47" t="s">
        <v>40</v>
      </c>
      <c r="G220" s="47" t="s">
        <v>295</v>
      </c>
      <c r="H220" s="47" t="s">
        <v>295</v>
      </c>
      <c r="I220" s="47" t="s">
        <v>40</v>
      </c>
      <c r="J220" s="47" t="s">
        <v>40</v>
      </c>
      <c r="K220" s="47" t="s">
        <v>40</v>
      </c>
      <c r="L220" s="3" t="s">
        <v>295</v>
      </c>
      <c r="M220" s="53">
        <v>5</v>
      </c>
      <c r="N220" s="53">
        <v>10</v>
      </c>
      <c r="O220" s="53">
        <v>4</v>
      </c>
      <c r="P220" s="84">
        <v>10</v>
      </c>
      <c r="Q220" s="53">
        <v>6</v>
      </c>
      <c r="R220" s="84">
        <v>4</v>
      </c>
      <c r="S220" s="84">
        <v>0</v>
      </c>
      <c r="T220" s="53">
        <v>6</v>
      </c>
      <c r="U220" s="53">
        <v>4.666666666666667</v>
      </c>
      <c r="V220" s="84">
        <v>0</v>
      </c>
      <c r="W220" s="54">
        <v>49.666666666666664</v>
      </c>
      <c r="X220" s="54"/>
      <c r="Y220" s="83" t="s">
        <v>16</v>
      </c>
      <c r="Z220" s="93"/>
      <c r="AA220" s="83" t="s">
        <v>16</v>
      </c>
      <c r="AB220" s="145"/>
      <c r="AC220" s="105"/>
      <c r="AD220" s="70"/>
      <c r="AE220" s="72"/>
    </row>
    <row r="221" spans="1:31" ht="45.75" customHeight="1" x14ac:dyDescent="0.2">
      <c r="A221" s="82">
        <v>178</v>
      </c>
      <c r="B221" s="46" t="s">
        <v>119</v>
      </c>
      <c r="C221" s="46" t="s">
        <v>287</v>
      </c>
      <c r="D221" s="47" t="s">
        <v>40</v>
      </c>
      <c r="E221" s="47" t="s">
        <v>40</v>
      </c>
      <c r="F221" s="47" t="s">
        <v>40</v>
      </c>
      <c r="G221" s="47" t="s">
        <v>295</v>
      </c>
      <c r="H221" s="47" t="s">
        <v>295</v>
      </c>
      <c r="I221" s="47" t="s">
        <v>40</v>
      </c>
      <c r="J221" s="47" t="s">
        <v>40</v>
      </c>
      <c r="K221" s="47" t="s">
        <v>40</v>
      </c>
      <c r="L221" s="3" t="s">
        <v>295</v>
      </c>
      <c r="M221" s="53">
        <v>11</v>
      </c>
      <c r="N221" s="53">
        <v>10.555555555555555</v>
      </c>
      <c r="O221" s="53">
        <v>0</v>
      </c>
      <c r="P221" s="84">
        <v>10</v>
      </c>
      <c r="Q221" s="53">
        <v>2.4</v>
      </c>
      <c r="R221" s="84">
        <v>4</v>
      </c>
      <c r="S221" s="84">
        <v>0</v>
      </c>
      <c r="T221" s="53">
        <v>1.3333333333333333</v>
      </c>
      <c r="U221" s="53">
        <v>6</v>
      </c>
      <c r="V221" s="84">
        <v>5</v>
      </c>
      <c r="W221" s="54">
        <v>50.288888888888891</v>
      </c>
      <c r="X221" s="54"/>
      <c r="Y221" s="83" t="s">
        <v>16</v>
      </c>
      <c r="Z221" s="93"/>
      <c r="AA221" s="83" t="s">
        <v>16</v>
      </c>
      <c r="AB221" s="145"/>
      <c r="AC221" s="105"/>
      <c r="AD221" s="70"/>
      <c r="AE221" s="72"/>
    </row>
    <row r="222" spans="1:31" ht="45.75" customHeight="1" x14ac:dyDescent="0.2">
      <c r="A222" s="82">
        <v>179</v>
      </c>
      <c r="B222" s="46" t="s">
        <v>125</v>
      </c>
      <c r="C222" s="46" t="s">
        <v>278</v>
      </c>
      <c r="D222" s="47" t="s">
        <v>40</v>
      </c>
      <c r="E222" s="47" t="s">
        <v>40</v>
      </c>
      <c r="F222" s="47" t="s">
        <v>40</v>
      </c>
      <c r="G222" s="47" t="s">
        <v>295</v>
      </c>
      <c r="H222" s="47" t="s">
        <v>295</v>
      </c>
      <c r="I222" s="47" t="s">
        <v>40</v>
      </c>
      <c r="J222" s="47" t="s">
        <v>40</v>
      </c>
      <c r="K222" s="47" t="s">
        <v>40</v>
      </c>
      <c r="L222" s="3" t="s">
        <v>295</v>
      </c>
      <c r="M222" s="53">
        <v>10</v>
      </c>
      <c r="N222" s="53">
        <v>10</v>
      </c>
      <c r="O222" s="53">
        <v>3.3333333333333335</v>
      </c>
      <c r="P222" s="84">
        <v>5</v>
      </c>
      <c r="Q222" s="53">
        <v>10.8</v>
      </c>
      <c r="R222" s="84">
        <v>0</v>
      </c>
      <c r="S222" s="84">
        <v>0</v>
      </c>
      <c r="T222" s="53">
        <v>3.3333333333333335</v>
      </c>
      <c r="U222" s="53">
        <v>6.666666666666667</v>
      </c>
      <c r="V222" s="84">
        <v>0</v>
      </c>
      <c r="W222" s="54">
        <v>49.133333333333333</v>
      </c>
      <c r="X222" s="54"/>
      <c r="Y222" s="83" t="s">
        <v>16</v>
      </c>
      <c r="Z222" s="93"/>
      <c r="AA222" s="83" t="s">
        <v>16</v>
      </c>
      <c r="AB222" s="145"/>
      <c r="AC222" s="105"/>
      <c r="AD222" s="70"/>
      <c r="AE222" s="72"/>
    </row>
    <row r="223" spans="1:31" ht="58.5" customHeight="1" x14ac:dyDescent="0.2">
      <c r="A223" s="82">
        <v>180</v>
      </c>
      <c r="B223" s="46" t="s">
        <v>115</v>
      </c>
      <c r="C223" s="46" t="s">
        <v>164</v>
      </c>
      <c r="D223" s="47" t="s">
        <v>40</v>
      </c>
      <c r="E223" s="47" t="s">
        <v>40</v>
      </c>
      <c r="F223" s="47" t="s">
        <v>40</v>
      </c>
      <c r="G223" s="47" t="s">
        <v>295</v>
      </c>
      <c r="H223" s="47" t="s">
        <v>295</v>
      </c>
      <c r="I223" s="47" t="s">
        <v>40</v>
      </c>
      <c r="J223" s="47" t="s">
        <v>40</v>
      </c>
      <c r="K223" s="47" t="s">
        <v>40</v>
      </c>
      <c r="L223" s="3" t="s">
        <v>295</v>
      </c>
      <c r="M223" s="53">
        <v>5</v>
      </c>
      <c r="N223" s="53">
        <v>10</v>
      </c>
      <c r="O223" s="53">
        <v>1.3333333333333333</v>
      </c>
      <c r="P223" s="84">
        <v>8</v>
      </c>
      <c r="Q223" s="53">
        <v>2.4</v>
      </c>
      <c r="R223" s="84">
        <v>4</v>
      </c>
      <c r="S223" s="84">
        <v>0</v>
      </c>
      <c r="T223" s="53">
        <v>6.666666666666667</v>
      </c>
      <c r="U223" s="53">
        <v>5.333333333333333</v>
      </c>
      <c r="V223" s="84">
        <v>5</v>
      </c>
      <c r="W223" s="54">
        <v>47.733333333333334</v>
      </c>
      <c r="X223" s="54"/>
      <c r="Y223" s="83" t="s">
        <v>16</v>
      </c>
      <c r="Z223" s="93"/>
      <c r="AA223" s="83" t="s">
        <v>16</v>
      </c>
      <c r="AB223" s="145"/>
      <c r="AC223" s="105"/>
      <c r="AD223" s="70"/>
      <c r="AE223" s="72"/>
    </row>
    <row r="224" spans="1:31" ht="58.5" customHeight="1" x14ac:dyDescent="0.2">
      <c r="A224" s="82">
        <v>181</v>
      </c>
      <c r="B224" s="46" t="s">
        <v>127</v>
      </c>
      <c r="C224" s="46" t="s">
        <v>292</v>
      </c>
      <c r="D224" s="47" t="s">
        <v>40</v>
      </c>
      <c r="E224" s="47" t="s">
        <v>40</v>
      </c>
      <c r="F224" s="47" t="s">
        <v>40</v>
      </c>
      <c r="G224" s="47" t="s">
        <v>295</v>
      </c>
      <c r="H224" s="47" t="s">
        <v>295</v>
      </c>
      <c r="I224" s="47" t="s">
        <v>40</v>
      </c>
      <c r="J224" s="47" t="s">
        <v>40</v>
      </c>
      <c r="K224" s="47" t="s">
        <v>40</v>
      </c>
      <c r="L224" s="3" t="s">
        <v>295</v>
      </c>
      <c r="M224" s="53">
        <v>8.3333333333333339</v>
      </c>
      <c r="N224" s="53">
        <v>15</v>
      </c>
      <c r="O224" s="53">
        <v>2.6666666666666665</v>
      </c>
      <c r="P224" s="84">
        <v>5</v>
      </c>
      <c r="Q224" s="53">
        <v>2.4</v>
      </c>
      <c r="R224" s="84">
        <v>4</v>
      </c>
      <c r="S224" s="84">
        <v>0</v>
      </c>
      <c r="T224" s="53">
        <v>2</v>
      </c>
      <c r="U224" s="53">
        <v>5.333333333333333</v>
      </c>
      <c r="V224" s="84">
        <v>0</v>
      </c>
      <c r="W224" s="54">
        <v>44.733333333333341</v>
      </c>
      <c r="X224" s="54"/>
      <c r="Y224" s="83" t="s">
        <v>16</v>
      </c>
      <c r="Z224" s="93"/>
      <c r="AA224" s="83" t="s">
        <v>16</v>
      </c>
      <c r="AB224" s="145"/>
      <c r="AC224" s="105"/>
      <c r="AD224" s="70"/>
      <c r="AE224" s="72"/>
    </row>
    <row r="225" spans="1:31" ht="45.75" customHeight="1" x14ac:dyDescent="0.2">
      <c r="A225" s="82">
        <v>182</v>
      </c>
      <c r="B225" s="46" t="s">
        <v>105</v>
      </c>
      <c r="C225" s="46" t="s">
        <v>291</v>
      </c>
      <c r="D225" s="47" t="s">
        <v>40</v>
      </c>
      <c r="E225" s="47" t="s">
        <v>40</v>
      </c>
      <c r="F225" s="47" t="s">
        <v>40</v>
      </c>
      <c r="G225" s="47" t="s">
        <v>295</v>
      </c>
      <c r="H225" s="47" t="s">
        <v>295</v>
      </c>
      <c r="I225" s="47" t="s">
        <v>40</v>
      </c>
      <c r="J225" s="47" t="s">
        <v>40</v>
      </c>
      <c r="K225" s="47" t="s">
        <v>40</v>
      </c>
      <c r="L225" s="3" t="s">
        <v>295</v>
      </c>
      <c r="M225" s="53">
        <v>5</v>
      </c>
      <c r="N225" s="53">
        <v>12</v>
      </c>
      <c r="O225" s="53">
        <v>5.333333333333333</v>
      </c>
      <c r="P225" s="84">
        <v>10</v>
      </c>
      <c r="Q225" s="53">
        <v>2.4</v>
      </c>
      <c r="R225" s="84">
        <v>4</v>
      </c>
      <c r="S225" s="84">
        <v>0</v>
      </c>
      <c r="T225" s="53">
        <v>2</v>
      </c>
      <c r="U225" s="53">
        <v>4.666666666666667</v>
      </c>
      <c r="V225" s="84">
        <v>0</v>
      </c>
      <c r="W225" s="54">
        <v>45.399999999999991</v>
      </c>
      <c r="X225" s="54"/>
      <c r="Y225" s="83" t="s">
        <v>16</v>
      </c>
      <c r="Z225" s="93"/>
      <c r="AA225" s="83" t="s">
        <v>16</v>
      </c>
      <c r="AB225" s="145"/>
      <c r="AC225" s="105"/>
      <c r="AD225" s="70"/>
      <c r="AE225" s="72"/>
    </row>
    <row r="226" spans="1:31" ht="87.75" customHeight="1" x14ac:dyDescent="0.2">
      <c r="A226" s="82">
        <v>183</v>
      </c>
      <c r="B226" s="46" t="s">
        <v>132</v>
      </c>
      <c r="C226" s="46" t="s">
        <v>226</v>
      </c>
      <c r="D226" s="47" t="s">
        <v>40</v>
      </c>
      <c r="E226" s="47" t="s">
        <v>297</v>
      </c>
      <c r="F226" s="47" t="s">
        <v>297</v>
      </c>
      <c r="G226" s="47" t="s">
        <v>295</v>
      </c>
      <c r="H226" s="47" t="s">
        <v>295</v>
      </c>
      <c r="I226" s="47" t="s">
        <v>40</v>
      </c>
      <c r="J226" s="47" t="s">
        <v>40</v>
      </c>
      <c r="K226" s="47" t="s">
        <v>40</v>
      </c>
      <c r="L226" s="3" t="s">
        <v>295</v>
      </c>
      <c r="M226" s="53">
        <v>9</v>
      </c>
      <c r="N226" s="53">
        <v>11.25</v>
      </c>
      <c r="O226" s="53">
        <v>3.3333333333333335</v>
      </c>
      <c r="P226" s="84">
        <v>1</v>
      </c>
      <c r="Q226" s="53">
        <v>6</v>
      </c>
      <c r="R226" s="84">
        <v>4</v>
      </c>
      <c r="S226" s="84">
        <v>0</v>
      </c>
      <c r="T226" s="53">
        <v>5.333333333333333</v>
      </c>
      <c r="U226" s="53">
        <v>3.3333333333333335</v>
      </c>
      <c r="V226" s="84">
        <v>0</v>
      </c>
      <c r="W226" s="54">
        <v>43.25</v>
      </c>
      <c r="X226" s="54"/>
      <c r="Y226" s="83" t="s">
        <v>16</v>
      </c>
      <c r="Z226" s="93"/>
      <c r="AA226" s="83" t="s">
        <v>16</v>
      </c>
      <c r="AB226" s="145"/>
      <c r="AC226" s="105"/>
      <c r="AD226" s="70"/>
      <c r="AE226" s="72"/>
    </row>
    <row r="227" spans="1:31" ht="90" customHeight="1" x14ac:dyDescent="0.2">
      <c r="A227" s="82">
        <v>184</v>
      </c>
      <c r="B227" s="46" t="s">
        <v>112</v>
      </c>
      <c r="C227" s="46" t="s">
        <v>293</v>
      </c>
      <c r="D227" s="47" t="s">
        <v>40</v>
      </c>
      <c r="E227" s="47" t="s">
        <v>40</v>
      </c>
      <c r="F227" s="47" t="s">
        <v>40</v>
      </c>
      <c r="G227" s="47" t="s">
        <v>295</v>
      </c>
      <c r="H227" s="47" t="s">
        <v>295</v>
      </c>
      <c r="I227" s="47" t="s">
        <v>40</v>
      </c>
      <c r="J227" s="47" t="s">
        <v>40</v>
      </c>
      <c r="K227" s="47" t="s">
        <v>40</v>
      </c>
      <c r="L227" s="3" t="s">
        <v>295</v>
      </c>
      <c r="M227" s="53">
        <v>10</v>
      </c>
      <c r="N227" s="53">
        <v>10</v>
      </c>
      <c r="O227" s="53">
        <v>2.6666666666666665</v>
      </c>
      <c r="P227" s="84">
        <v>5</v>
      </c>
      <c r="Q227" s="53">
        <v>2.4</v>
      </c>
      <c r="R227" s="84">
        <v>4</v>
      </c>
      <c r="S227" s="84">
        <v>0</v>
      </c>
      <c r="T227" s="53">
        <v>4</v>
      </c>
      <c r="U227" s="53">
        <v>4.666666666666667</v>
      </c>
      <c r="V227" s="84">
        <v>0</v>
      </c>
      <c r="W227" s="54">
        <v>42.733333333333327</v>
      </c>
      <c r="X227" s="54"/>
      <c r="Y227" s="83" t="s">
        <v>16</v>
      </c>
      <c r="Z227" s="93" t="s">
        <v>318</v>
      </c>
      <c r="AA227" s="83" t="s">
        <v>16</v>
      </c>
      <c r="AB227" s="145"/>
      <c r="AC227" s="105"/>
      <c r="AD227" s="70"/>
      <c r="AE227" s="72"/>
    </row>
    <row r="228" spans="1:31" ht="58.5" customHeight="1" x14ac:dyDescent="0.2">
      <c r="A228" s="82">
        <v>185</v>
      </c>
      <c r="B228" s="46" t="s">
        <v>133</v>
      </c>
      <c r="C228" s="46" t="s">
        <v>294</v>
      </c>
      <c r="D228" s="47" t="s">
        <v>40</v>
      </c>
      <c r="E228" s="47" t="s">
        <v>297</v>
      </c>
      <c r="F228" s="47" t="s">
        <v>297</v>
      </c>
      <c r="G228" s="47" t="s">
        <v>295</v>
      </c>
      <c r="H228" s="47" t="s">
        <v>295</v>
      </c>
      <c r="I228" s="47" t="s">
        <v>40</v>
      </c>
      <c r="J228" s="47" t="s">
        <v>40</v>
      </c>
      <c r="K228" s="47" t="s">
        <v>40</v>
      </c>
      <c r="L228" s="3" t="s">
        <v>295</v>
      </c>
      <c r="M228" s="53">
        <v>10</v>
      </c>
      <c r="N228" s="53">
        <v>10</v>
      </c>
      <c r="O228" s="53">
        <v>3.3333333333333335</v>
      </c>
      <c r="P228" s="84">
        <v>1</v>
      </c>
      <c r="Q228" s="53">
        <v>2.4</v>
      </c>
      <c r="R228" s="84">
        <v>0</v>
      </c>
      <c r="S228" s="84">
        <v>0</v>
      </c>
      <c r="T228" s="53">
        <v>6</v>
      </c>
      <c r="U228" s="53">
        <v>4</v>
      </c>
      <c r="V228" s="84">
        <v>0</v>
      </c>
      <c r="W228" s="54">
        <v>36.733333333333334</v>
      </c>
      <c r="X228" s="50"/>
      <c r="Y228" s="83" t="s">
        <v>16</v>
      </c>
      <c r="Z228" s="93"/>
      <c r="AA228" s="83" t="s">
        <v>16</v>
      </c>
      <c r="AB228" s="145"/>
      <c r="AC228" s="105"/>
      <c r="AD228" s="70"/>
      <c r="AE228" s="70"/>
    </row>
    <row r="229" spans="1:31" ht="45.75" customHeight="1" x14ac:dyDescent="0.2">
      <c r="A229" s="82">
        <v>186</v>
      </c>
      <c r="B229" s="46" t="s">
        <v>107</v>
      </c>
      <c r="C229" s="46" t="s">
        <v>299</v>
      </c>
      <c r="D229" s="47" t="s">
        <v>40</v>
      </c>
      <c r="E229" s="47" t="s">
        <v>295</v>
      </c>
      <c r="F229" s="47" t="s">
        <v>296</v>
      </c>
      <c r="G229" s="47" t="s">
        <v>16</v>
      </c>
      <c r="H229" s="47" t="s">
        <v>41</v>
      </c>
      <c r="I229" s="47" t="s">
        <v>41</v>
      </c>
      <c r="J229" s="47" t="s">
        <v>16</v>
      </c>
      <c r="K229" s="47" t="s">
        <v>16</v>
      </c>
      <c r="L229" s="3" t="s">
        <v>16</v>
      </c>
      <c r="M229" s="84"/>
      <c r="N229" s="84"/>
      <c r="O229" s="84"/>
      <c r="P229" s="84"/>
      <c r="Q229" s="84"/>
      <c r="R229" s="84"/>
      <c r="S229" s="84"/>
      <c r="T229" s="84"/>
      <c r="U229" s="84"/>
      <c r="V229" s="84"/>
      <c r="W229" s="54">
        <v>0</v>
      </c>
      <c r="X229" s="50"/>
      <c r="Y229" s="7"/>
      <c r="Z229" s="6"/>
      <c r="AA229" s="7"/>
      <c r="AB229" s="145"/>
      <c r="AC229" s="105"/>
      <c r="AD229" s="70"/>
      <c r="AE229" s="70"/>
    </row>
    <row r="230" spans="1:31" ht="45.75" customHeight="1" x14ac:dyDescent="0.2">
      <c r="A230" s="82">
        <v>187</v>
      </c>
      <c r="B230" s="46" t="s">
        <v>300</v>
      </c>
      <c r="C230" s="46" t="s">
        <v>301</v>
      </c>
      <c r="D230" s="47" t="s">
        <v>40</v>
      </c>
      <c r="E230" s="47" t="s">
        <v>41</v>
      </c>
      <c r="F230" s="47" t="s">
        <v>40</v>
      </c>
      <c r="G230" s="47" t="s">
        <v>40</v>
      </c>
      <c r="H230" s="47" t="s">
        <v>40</v>
      </c>
      <c r="I230" s="47" t="s">
        <v>40</v>
      </c>
      <c r="J230" s="47" t="s">
        <v>40</v>
      </c>
      <c r="K230" s="47" t="s">
        <v>40</v>
      </c>
      <c r="L230" s="3" t="s">
        <v>16</v>
      </c>
      <c r="M230" s="84"/>
      <c r="N230" s="84"/>
      <c r="O230" s="84"/>
      <c r="P230" s="84"/>
      <c r="Q230" s="84"/>
      <c r="R230" s="84"/>
      <c r="S230" s="84"/>
      <c r="T230" s="84"/>
      <c r="U230" s="84"/>
      <c r="V230" s="84"/>
      <c r="W230" s="54">
        <v>0</v>
      </c>
      <c r="X230" s="50"/>
      <c r="Y230" s="7"/>
      <c r="Z230" s="6"/>
      <c r="AA230" s="7"/>
      <c r="AB230" s="145"/>
      <c r="AC230" s="105"/>
      <c r="AD230" s="70"/>
      <c r="AE230" s="70"/>
    </row>
    <row r="231" spans="1:31" ht="45.75" customHeight="1" x14ac:dyDescent="0.2">
      <c r="A231" s="82">
        <v>188</v>
      </c>
      <c r="B231" s="46" t="s">
        <v>114</v>
      </c>
      <c r="C231" s="46" t="s">
        <v>271</v>
      </c>
      <c r="D231" s="47" t="s">
        <v>40</v>
      </c>
      <c r="E231" s="47" t="s">
        <v>41</v>
      </c>
      <c r="F231" s="47" t="s">
        <v>40</v>
      </c>
      <c r="G231" s="47" t="s">
        <v>40</v>
      </c>
      <c r="H231" s="47" t="s">
        <v>40</v>
      </c>
      <c r="I231" s="47" t="s">
        <v>40</v>
      </c>
      <c r="J231" s="47" t="s">
        <v>40</v>
      </c>
      <c r="K231" s="47" t="s">
        <v>40</v>
      </c>
      <c r="L231" s="3" t="s">
        <v>16</v>
      </c>
      <c r="M231" s="84"/>
      <c r="N231" s="84"/>
      <c r="O231" s="84"/>
      <c r="P231" s="84"/>
      <c r="Q231" s="84"/>
      <c r="R231" s="84"/>
      <c r="S231" s="84"/>
      <c r="T231" s="84"/>
      <c r="U231" s="84"/>
      <c r="V231" s="84"/>
      <c r="W231" s="54">
        <v>0</v>
      </c>
      <c r="X231" s="50"/>
      <c r="Y231" s="7"/>
      <c r="Z231" s="6"/>
      <c r="AA231" s="7"/>
      <c r="AB231" s="145"/>
      <c r="AC231" s="105"/>
      <c r="AD231" s="70"/>
      <c r="AE231" s="70"/>
    </row>
    <row r="232" spans="1:31" ht="45.75" customHeight="1" x14ac:dyDescent="0.2">
      <c r="A232" s="82">
        <v>189</v>
      </c>
      <c r="B232" s="46" t="s">
        <v>131</v>
      </c>
      <c r="C232" s="46" t="s">
        <v>302</v>
      </c>
      <c r="D232" s="47" t="s">
        <v>40</v>
      </c>
      <c r="E232" s="47" t="s">
        <v>40</v>
      </c>
      <c r="F232" s="47" t="s">
        <v>40</v>
      </c>
      <c r="G232" s="47" t="s">
        <v>40</v>
      </c>
      <c r="H232" s="47" t="s">
        <v>41</v>
      </c>
      <c r="I232" s="47" t="s">
        <v>40</v>
      </c>
      <c r="J232" s="47" t="s">
        <v>40</v>
      </c>
      <c r="K232" s="47" t="s">
        <v>40</v>
      </c>
      <c r="L232" s="3" t="s">
        <v>16</v>
      </c>
      <c r="M232" s="84"/>
      <c r="N232" s="84"/>
      <c r="O232" s="84"/>
      <c r="P232" s="84"/>
      <c r="Q232" s="84"/>
      <c r="R232" s="84"/>
      <c r="S232" s="84"/>
      <c r="T232" s="84"/>
      <c r="U232" s="84"/>
      <c r="V232" s="84"/>
      <c r="W232" s="54">
        <v>0</v>
      </c>
      <c r="X232" s="50"/>
      <c r="Y232" s="7"/>
      <c r="Z232" s="6"/>
      <c r="AA232" s="7"/>
      <c r="AB232" s="145"/>
      <c r="AC232" s="105"/>
      <c r="AD232" s="70"/>
      <c r="AE232" s="70"/>
    </row>
    <row r="233" spans="1:31" ht="45.75" customHeight="1" x14ac:dyDescent="0.2">
      <c r="A233" s="82">
        <v>190</v>
      </c>
      <c r="B233" s="46" t="s">
        <v>131</v>
      </c>
      <c r="C233" s="46" t="s">
        <v>303</v>
      </c>
      <c r="D233" s="47" t="s">
        <v>40</v>
      </c>
      <c r="E233" s="47" t="s">
        <v>40</v>
      </c>
      <c r="F233" s="47" t="s">
        <v>40</v>
      </c>
      <c r="G233" s="47" t="s">
        <v>40</v>
      </c>
      <c r="H233" s="47" t="s">
        <v>41</v>
      </c>
      <c r="I233" s="47" t="s">
        <v>40</v>
      </c>
      <c r="J233" s="47" t="s">
        <v>40</v>
      </c>
      <c r="K233" s="47" t="s">
        <v>40</v>
      </c>
      <c r="L233" s="3" t="s">
        <v>16</v>
      </c>
      <c r="M233" s="84"/>
      <c r="N233" s="84"/>
      <c r="O233" s="84"/>
      <c r="P233" s="84"/>
      <c r="Q233" s="84"/>
      <c r="R233" s="84"/>
      <c r="S233" s="84"/>
      <c r="T233" s="84"/>
      <c r="U233" s="84"/>
      <c r="V233" s="84"/>
      <c r="W233" s="54">
        <v>0</v>
      </c>
      <c r="X233" s="50"/>
      <c r="Y233" s="7"/>
      <c r="Z233" s="6"/>
      <c r="AA233" s="7"/>
      <c r="AB233" s="145"/>
      <c r="AC233" s="105"/>
      <c r="AD233" s="70"/>
      <c r="AE233" s="70"/>
    </row>
    <row r="234" spans="1:31" ht="51" x14ac:dyDescent="0.2">
      <c r="A234" s="82">
        <v>191</v>
      </c>
      <c r="B234" s="46" t="s">
        <v>123</v>
      </c>
      <c r="C234" s="46" t="s">
        <v>304</v>
      </c>
      <c r="D234" s="47" t="s">
        <v>40</v>
      </c>
      <c r="E234" s="47" t="s">
        <v>40</v>
      </c>
      <c r="F234" s="47" t="s">
        <v>40</v>
      </c>
      <c r="G234" s="47" t="s">
        <v>40</v>
      </c>
      <c r="H234" s="47" t="s">
        <v>41</v>
      </c>
      <c r="I234" s="47" t="s">
        <v>40</v>
      </c>
      <c r="J234" s="47" t="s">
        <v>40</v>
      </c>
      <c r="K234" s="47" t="s">
        <v>40</v>
      </c>
      <c r="L234" s="3" t="s">
        <v>16</v>
      </c>
      <c r="M234" s="84"/>
      <c r="N234" s="84"/>
      <c r="O234" s="84"/>
      <c r="P234" s="84"/>
      <c r="Q234" s="84"/>
      <c r="R234" s="84"/>
      <c r="S234" s="84"/>
      <c r="T234" s="84"/>
      <c r="U234" s="84"/>
      <c r="V234" s="84"/>
      <c r="W234" s="54">
        <v>0</v>
      </c>
      <c r="X234" s="50"/>
      <c r="Y234" s="7"/>
      <c r="Z234" s="6"/>
      <c r="AA234" s="7"/>
      <c r="AB234" s="145"/>
      <c r="AC234" s="105"/>
      <c r="AD234" s="70"/>
      <c r="AE234" s="70"/>
    </row>
    <row r="235" spans="1:31" ht="45.75" customHeight="1" x14ac:dyDescent="0.2">
      <c r="A235" s="82">
        <v>192</v>
      </c>
      <c r="B235" s="46" t="s">
        <v>105</v>
      </c>
      <c r="C235" s="46" t="s">
        <v>221</v>
      </c>
      <c r="D235" s="47" t="s">
        <v>40</v>
      </c>
      <c r="E235" s="47" t="s">
        <v>41</v>
      </c>
      <c r="F235" s="47" t="s">
        <v>40</v>
      </c>
      <c r="G235" s="47" t="s">
        <v>40</v>
      </c>
      <c r="H235" s="47" t="s">
        <v>40</v>
      </c>
      <c r="I235" s="47" t="s">
        <v>40</v>
      </c>
      <c r="J235" s="47" t="s">
        <v>40</v>
      </c>
      <c r="K235" s="47" t="s">
        <v>40</v>
      </c>
      <c r="L235" s="3" t="s">
        <v>16</v>
      </c>
      <c r="M235" s="84"/>
      <c r="N235" s="84"/>
      <c r="O235" s="84"/>
      <c r="P235" s="84"/>
      <c r="Q235" s="84"/>
      <c r="R235" s="84"/>
      <c r="S235" s="84"/>
      <c r="T235" s="84"/>
      <c r="U235" s="84"/>
      <c r="V235" s="84"/>
      <c r="W235" s="54">
        <v>0</v>
      </c>
      <c r="X235" s="50"/>
      <c r="Y235" s="47"/>
      <c r="Z235" s="47"/>
      <c r="AA235" s="47"/>
      <c r="AB235" s="86"/>
      <c r="AC235" s="107"/>
      <c r="AD235" s="70"/>
      <c r="AE235" s="70"/>
    </row>
    <row r="236" spans="1:31" ht="15" customHeight="1" x14ac:dyDescent="0.2">
      <c r="B236" s="161"/>
      <c r="C236" s="162"/>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2"/>
      <c r="Z236" s="162"/>
      <c r="AA236" s="162"/>
      <c r="AB236" s="163"/>
      <c r="AC236" s="144" t="s">
        <v>37</v>
      </c>
      <c r="AE236" s="56"/>
    </row>
    <row r="237" spans="1:31" ht="15" customHeight="1" x14ac:dyDescent="0.2">
      <c r="B237" s="181" t="s">
        <v>343</v>
      </c>
      <c r="C237" s="182"/>
      <c r="D237" s="182"/>
      <c r="E237" s="182"/>
      <c r="F237" s="182"/>
      <c r="G237" s="182"/>
      <c r="H237" s="182"/>
      <c r="I237" s="182"/>
      <c r="J237" s="182"/>
      <c r="K237" s="182"/>
      <c r="L237" s="182"/>
      <c r="M237" s="182"/>
      <c r="N237" s="182"/>
      <c r="O237" s="182"/>
      <c r="P237" s="182"/>
      <c r="Q237" s="182"/>
      <c r="R237" s="182"/>
      <c r="S237" s="182"/>
      <c r="T237" s="182"/>
      <c r="U237" s="182"/>
      <c r="V237" s="182"/>
      <c r="W237" s="182"/>
      <c r="X237" s="182"/>
      <c r="Y237" s="182"/>
      <c r="Z237" s="182"/>
      <c r="AA237" s="182"/>
      <c r="AB237" s="183"/>
      <c r="AC237" s="145"/>
      <c r="AE237" s="56"/>
    </row>
    <row r="238" spans="1:31" ht="15" customHeight="1" x14ac:dyDescent="0.2">
      <c r="B238" s="181" t="s">
        <v>321</v>
      </c>
      <c r="C238" s="182"/>
      <c r="D238" s="182"/>
      <c r="E238" s="182"/>
      <c r="F238" s="182"/>
      <c r="G238" s="182"/>
      <c r="H238" s="182"/>
      <c r="I238" s="182"/>
      <c r="J238" s="182"/>
      <c r="K238" s="182"/>
      <c r="L238" s="182"/>
      <c r="M238" s="182"/>
      <c r="N238" s="182"/>
      <c r="O238" s="182"/>
      <c r="P238" s="182"/>
      <c r="Q238" s="182"/>
      <c r="R238" s="182"/>
      <c r="S238" s="182"/>
      <c r="T238" s="182"/>
      <c r="U238" s="182"/>
      <c r="V238" s="182"/>
      <c r="W238" s="182"/>
      <c r="X238" s="182"/>
      <c r="Y238" s="182"/>
      <c r="Z238" s="182"/>
      <c r="AA238" s="182"/>
      <c r="AB238" s="183"/>
      <c r="AC238" s="145"/>
      <c r="AE238" s="56"/>
    </row>
    <row r="239" spans="1:31" x14ac:dyDescent="0.2">
      <c r="B239" s="181"/>
      <c r="C239" s="182"/>
      <c r="D239" s="182"/>
      <c r="E239" s="182"/>
      <c r="F239" s="182"/>
      <c r="G239" s="182"/>
      <c r="H239" s="182"/>
      <c r="I239" s="182"/>
      <c r="J239" s="182"/>
      <c r="K239" s="182"/>
      <c r="L239" s="182"/>
      <c r="M239" s="182"/>
      <c r="N239" s="182"/>
      <c r="O239" s="182"/>
      <c r="P239" s="182"/>
      <c r="Q239" s="182"/>
      <c r="R239" s="182"/>
      <c r="S239" s="182"/>
      <c r="T239" s="182"/>
      <c r="U239" s="182"/>
      <c r="V239" s="182"/>
      <c r="W239" s="182"/>
      <c r="X239" s="182"/>
      <c r="Y239" s="182"/>
      <c r="Z239" s="182"/>
      <c r="AA239" s="182"/>
      <c r="AB239" s="183"/>
      <c r="AC239" s="145"/>
      <c r="AE239" s="56"/>
    </row>
    <row r="240" spans="1:31" ht="60" customHeight="1" x14ac:dyDescent="0.2">
      <c r="B240" s="165" t="s">
        <v>333</v>
      </c>
      <c r="C240" s="166"/>
      <c r="D240" s="166"/>
      <c r="E240" s="166"/>
      <c r="F240" s="166"/>
      <c r="G240" s="166"/>
      <c r="H240" s="166"/>
      <c r="I240" s="166"/>
      <c r="J240" s="166"/>
      <c r="K240" s="166"/>
      <c r="L240" s="166"/>
      <c r="M240" s="166"/>
      <c r="N240" s="166"/>
      <c r="O240" s="166"/>
      <c r="P240" s="166"/>
      <c r="Q240" s="166"/>
      <c r="R240" s="166"/>
      <c r="S240" s="166"/>
      <c r="T240" s="166"/>
      <c r="U240" s="166"/>
      <c r="V240" s="166"/>
      <c r="W240" s="166"/>
      <c r="X240" s="166"/>
      <c r="Y240" s="166"/>
      <c r="Z240" s="166"/>
      <c r="AA240" s="166"/>
      <c r="AB240" s="167"/>
      <c r="AC240" s="145"/>
      <c r="AE240" s="56"/>
    </row>
    <row r="241" spans="2:31" ht="24" customHeight="1" x14ac:dyDescent="0.2">
      <c r="B241" s="154"/>
      <c r="C241" s="155"/>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5"/>
      <c r="Z241" s="155"/>
      <c r="AA241" s="155"/>
      <c r="AB241" s="156"/>
      <c r="AC241" s="145"/>
      <c r="AE241" s="56"/>
    </row>
    <row r="242" spans="2:31" ht="24" customHeight="1" x14ac:dyDescent="0.2">
      <c r="B242" s="165" t="s">
        <v>322</v>
      </c>
      <c r="C242" s="166"/>
      <c r="D242" s="166"/>
      <c r="E242" s="166"/>
      <c r="F242" s="166"/>
      <c r="G242" s="166"/>
      <c r="H242" s="166"/>
      <c r="I242" s="166"/>
      <c r="J242" s="166"/>
      <c r="K242" s="166"/>
      <c r="L242" s="166"/>
      <c r="M242" s="166"/>
      <c r="N242" s="166"/>
      <c r="O242" s="166"/>
      <c r="P242" s="166"/>
      <c r="Q242" s="166"/>
      <c r="R242" s="166"/>
      <c r="S242" s="166"/>
      <c r="T242" s="166"/>
      <c r="U242" s="166"/>
      <c r="V242" s="166"/>
      <c r="W242" s="166"/>
      <c r="X242" s="166"/>
      <c r="Y242" s="166"/>
      <c r="Z242" s="166"/>
      <c r="AA242" s="166"/>
      <c r="AB242" s="167"/>
      <c r="AC242" s="145"/>
      <c r="AE242" s="56"/>
    </row>
    <row r="243" spans="2:31" x14ac:dyDescent="0.2">
      <c r="B243" s="154"/>
      <c r="C243" s="155"/>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c r="AA243" s="155"/>
      <c r="AB243" s="156"/>
      <c r="AC243" s="145"/>
      <c r="AE243" s="56"/>
    </row>
    <row r="244" spans="2:31" x14ac:dyDescent="0.2">
      <c r="B244" s="154"/>
      <c r="C244" s="155"/>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c r="AA244" s="155"/>
      <c r="AB244" s="156"/>
      <c r="AC244" s="145"/>
      <c r="AE244" s="56"/>
    </row>
    <row r="245" spans="2:31" ht="15" x14ac:dyDescent="0.2">
      <c r="B245" s="168" t="s">
        <v>342</v>
      </c>
      <c r="C245" s="169"/>
      <c r="D245" s="169"/>
      <c r="E245" s="169"/>
      <c r="F245" s="169"/>
      <c r="G245" s="169"/>
      <c r="H245" s="169"/>
      <c r="I245" s="169"/>
      <c r="J245" s="169"/>
      <c r="K245" s="169"/>
      <c r="L245" s="169"/>
      <c r="M245" s="169"/>
      <c r="N245" s="169"/>
      <c r="O245" s="169"/>
      <c r="P245" s="169"/>
      <c r="Q245" s="169"/>
      <c r="R245" s="169"/>
      <c r="S245" s="169"/>
      <c r="T245" s="169"/>
      <c r="U245" s="169"/>
      <c r="V245" s="169"/>
      <c r="W245" s="169"/>
      <c r="X245" s="169"/>
      <c r="Y245" s="169"/>
      <c r="Z245" s="169"/>
      <c r="AA245" s="169"/>
      <c r="AB245" s="170"/>
      <c r="AC245" s="145"/>
      <c r="AE245" s="56"/>
    </row>
    <row r="246" spans="2:31" ht="15" customHeight="1" x14ac:dyDescent="0.2">
      <c r="B246" s="171" t="s">
        <v>327</v>
      </c>
      <c r="C246" s="172"/>
      <c r="D246" s="172"/>
      <c r="E246" s="172"/>
      <c r="F246" s="172"/>
      <c r="G246" s="172"/>
      <c r="H246" s="172"/>
      <c r="I246" s="172"/>
      <c r="J246" s="172"/>
      <c r="K246" s="172"/>
      <c r="L246" s="172"/>
      <c r="M246" s="172"/>
      <c r="N246" s="172"/>
      <c r="O246" s="172"/>
      <c r="P246" s="172"/>
      <c r="Q246" s="172"/>
      <c r="R246" s="172"/>
      <c r="S246" s="172"/>
      <c r="T246" s="172"/>
      <c r="U246" s="172"/>
      <c r="V246" s="172"/>
      <c r="W246" s="172"/>
      <c r="X246" s="172"/>
      <c r="Y246" s="172"/>
      <c r="Z246" s="172"/>
      <c r="AA246" s="172"/>
      <c r="AB246" s="173"/>
      <c r="AC246" s="145"/>
      <c r="AE246" s="56"/>
    </row>
    <row r="247" spans="2:31" x14ac:dyDescent="0.2">
      <c r="B247" s="8"/>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c r="AA247" s="101"/>
      <c r="AB247" s="87"/>
      <c r="AC247" s="145"/>
      <c r="AE247" s="56"/>
    </row>
    <row r="248" spans="2:31" x14ac:dyDescent="0.2">
      <c r="B248" s="8" t="s">
        <v>62</v>
      </c>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c r="AA248" s="101"/>
      <c r="AB248" s="87"/>
      <c r="AC248" s="145"/>
      <c r="AE248" s="56"/>
    </row>
    <row r="249" spans="2:31" x14ac:dyDescent="0.2">
      <c r="B249" s="8" t="s">
        <v>28</v>
      </c>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c r="AA249" s="101"/>
      <c r="AB249" s="87"/>
      <c r="AC249" s="145"/>
      <c r="AE249" s="56"/>
    </row>
    <row r="250" spans="2:31" x14ac:dyDescent="0.2">
      <c r="B250" s="102" t="s">
        <v>64</v>
      </c>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c r="AA250" s="103"/>
      <c r="AB250" s="104"/>
      <c r="AC250" s="174"/>
      <c r="AE250" s="56"/>
    </row>
    <row r="263" spans="3:3" x14ac:dyDescent="0.2">
      <c r="C263" s="1" t="s">
        <v>40</v>
      </c>
    </row>
    <row r="264" spans="3:3" x14ac:dyDescent="0.2">
      <c r="C264" s="1" t="s">
        <v>41</v>
      </c>
    </row>
  </sheetData>
  <mergeCells count="100">
    <mergeCell ref="B237:AB237"/>
    <mergeCell ref="B238:AB238"/>
    <mergeCell ref="B239:AB239"/>
    <mergeCell ref="B240:AB240"/>
    <mergeCell ref="B41:B43"/>
    <mergeCell ref="C41:C43"/>
    <mergeCell ref="D41:L42"/>
    <mergeCell ref="M41:V41"/>
    <mergeCell ref="M42:V42"/>
    <mergeCell ref="W41:W43"/>
    <mergeCell ref="X41:X43"/>
    <mergeCell ref="Y41:Y43"/>
    <mergeCell ref="Z41:Z43"/>
    <mergeCell ref="AA41:AA43"/>
    <mergeCell ref="AB40:AB234"/>
    <mergeCell ref="B40:Y40"/>
    <mergeCell ref="B32:C32"/>
    <mergeCell ref="D32:L32"/>
    <mergeCell ref="M36:X36"/>
    <mergeCell ref="B38:Z38"/>
    <mergeCell ref="B236:AB236"/>
    <mergeCell ref="B33:C33"/>
    <mergeCell ref="D33:L33"/>
    <mergeCell ref="B34:C34"/>
    <mergeCell ref="D34:L34"/>
    <mergeCell ref="B35:C35"/>
    <mergeCell ref="D35:L35"/>
    <mergeCell ref="M35:X35"/>
    <mergeCell ref="B36:L36"/>
    <mergeCell ref="B29:C29"/>
    <mergeCell ref="D29:L29"/>
    <mergeCell ref="B30:C30"/>
    <mergeCell ref="D30:L30"/>
    <mergeCell ref="B31:C31"/>
    <mergeCell ref="D31:L31"/>
    <mergeCell ref="B26:C26"/>
    <mergeCell ref="D26:L26"/>
    <mergeCell ref="B27:C27"/>
    <mergeCell ref="D27:L27"/>
    <mergeCell ref="B28:C28"/>
    <mergeCell ref="D28:L28"/>
    <mergeCell ref="B20:C20"/>
    <mergeCell ref="D20:L20"/>
    <mergeCell ref="B21:C21"/>
    <mergeCell ref="D21:L21"/>
    <mergeCell ref="D25:L25"/>
    <mergeCell ref="B18:C18"/>
    <mergeCell ref="D18:L18"/>
    <mergeCell ref="B19:C19"/>
    <mergeCell ref="D19:L19"/>
    <mergeCell ref="D15:L15"/>
    <mergeCell ref="B16:C16"/>
    <mergeCell ref="D16:L16"/>
    <mergeCell ref="B14:C14"/>
    <mergeCell ref="D14:L14"/>
    <mergeCell ref="B15:C15"/>
    <mergeCell ref="B17:C17"/>
    <mergeCell ref="D17:L17"/>
    <mergeCell ref="B1:F4"/>
    <mergeCell ref="G1:AB4"/>
    <mergeCell ref="B5:AB6"/>
    <mergeCell ref="D13:L13"/>
    <mergeCell ref="M13:W13"/>
    <mergeCell ref="AC5:AC9"/>
    <mergeCell ref="B7:AB8"/>
    <mergeCell ref="B9:AB9"/>
    <mergeCell ref="B10:Z10"/>
    <mergeCell ref="B11:Z11"/>
    <mergeCell ref="AC11:AC21"/>
    <mergeCell ref="B12:W12"/>
    <mergeCell ref="B13:C13"/>
    <mergeCell ref="M14:X14"/>
    <mergeCell ref="M15:X15"/>
    <mergeCell ref="M16:X16"/>
    <mergeCell ref="M17:X17"/>
    <mergeCell ref="M18:X18"/>
    <mergeCell ref="M19:X19"/>
    <mergeCell ref="M20:X20"/>
    <mergeCell ref="M21:X21"/>
    <mergeCell ref="B246:AB246"/>
    <mergeCell ref="AC236:AC250"/>
    <mergeCell ref="B23:Z23"/>
    <mergeCell ref="AC23:AC38"/>
    <mergeCell ref="B24:X24"/>
    <mergeCell ref="B25:C25"/>
    <mergeCell ref="M25:X25"/>
    <mergeCell ref="M26:X26"/>
    <mergeCell ref="M27:X27"/>
    <mergeCell ref="M28:X28"/>
    <mergeCell ref="M29:X29"/>
    <mergeCell ref="M30:X30"/>
    <mergeCell ref="M31:X31"/>
    <mergeCell ref="M32:X32"/>
    <mergeCell ref="M33:X33"/>
    <mergeCell ref="M34:X34"/>
    <mergeCell ref="B241:AB241"/>
    <mergeCell ref="B242:AB242"/>
    <mergeCell ref="B243:AB243"/>
    <mergeCell ref="B244:AB244"/>
    <mergeCell ref="B245:AB245"/>
  </mergeCells>
  <conditionalFormatting sqref="L229:L235">
    <cfRule type="expression" dxfId="31" priority="7">
      <formula>AND(L229="SI")</formula>
    </cfRule>
    <cfRule type="expression" dxfId="30" priority="8">
      <formula>AND(L229="NO")</formula>
    </cfRule>
  </conditionalFormatting>
  <conditionalFormatting sqref="D226:K235 B235:V235 Y235:AA235">
    <cfRule type="expression" dxfId="29" priority="5">
      <formula>AND(B226="SI")</formula>
    </cfRule>
    <cfRule type="expression" dxfId="28" priority="6">
      <formula>AND(B226="NO")</formula>
    </cfRule>
  </conditionalFormatting>
  <conditionalFormatting sqref="Y229:Y235">
    <cfRule type="expression" dxfId="27" priority="3">
      <formula>AND(Y229="NO")</formula>
    </cfRule>
    <cfRule type="expression" dxfId="26" priority="4">
      <formula>AND(Y229="SI")</formula>
    </cfRule>
  </conditionalFormatting>
  <conditionalFormatting sqref="AA229:AA235">
    <cfRule type="expression" dxfId="25" priority="1">
      <formula>AND(AA229="NO")</formula>
    </cfRule>
    <cfRule type="expression" dxfId="24" priority="2">
      <formula>AND(AA229="SI")</formula>
    </cfRule>
  </conditionalFormatting>
  <dataValidations disablePrompts="1" count="2">
    <dataValidation type="list" allowBlank="1" showInputMessage="1" showErrorMessage="1" sqref="Z227:Z235 Y229:Y235 AA229:AA235">
      <formula1>$C$263:$C$264</formula1>
    </dataValidation>
    <dataValidation type="list" allowBlank="1" showInputMessage="1" showErrorMessage="1" sqref="I229:K235 G212:H235 G201:H201 E229:F235">
      <formula1>$C$262:$C$263</formula1>
    </dataValidation>
  </dataValidations>
  <printOptions horizontalCentered="1"/>
  <pageMargins left="0.31496062992125984" right="0.31496062992125984" top="0.55118110236220474" bottom="0.74803149606299213" header="0.31496062992125984" footer="0.31496062992125984"/>
  <pageSetup scale="44" orientation="landscape" r:id="rId1"/>
  <headerFooter>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H266"/>
  <sheetViews>
    <sheetView topLeftCell="B233" zoomScale="80" zoomScaleNormal="80" workbookViewId="0">
      <selection activeCell="B236" sqref="A236:XFD250"/>
    </sheetView>
  </sheetViews>
  <sheetFormatPr baseColWidth="10" defaultColWidth="9.140625" defaultRowHeight="14.25" x14ac:dyDescent="0.2"/>
  <cols>
    <col min="1" max="1" width="8" style="1" hidden="1" customWidth="1"/>
    <col min="2" max="2" width="17.42578125" style="1" customWidth="1"/>
    <col min="3" max="3" width="22" style="1" customWidth="1"/>
    <col min="4" max="11" width="8.7109375" style="1" customWidth="1"/>
    <col min="12" max="12" width="8.7109375" style="1" bestFit="1" customWidth="1"/>
    <col min="13" max="13" width="9" style="1" customWidth="1"/>
    <col min="14" max="14" width="8.7109375" style="1" bestFit="1" customWidth="1"/>
    <col min="15" max="15" width="10.42578125" style="1" bestFit="1" customWidth="1"/>
    <col min="16" max="16" width="9" style="1" customWidth="1"/>
    <col min="17" max="19" width="10.5703125" style="1" customWidth="1"/>
    <col min="20" max="20" width="8.42578125" style="1" customWidth="1"/>
    <col min="21" max="21" width="9.5703125" style="1" customWidth="1"/>
    <col min="22" max="22" width="9" style="1" customWidth="1"/>
    <col min="23" max="23" width="8.7109375" style="1" bestFit="1" customWidth="1"/>
    <col min="24" max="24" width="8.7109375" style="1" customWidth="1"/>
    <col min="25" max="25" width="17.5703125" style="1" customWidth="1"/>
    <col min="26" max="26" width="12.7109375" style="1" customWidth="1"/>
    <col min="27" max="27" width="24.85546875" style="1" customWidth="1"/>
    <col min="28" max="28" width="12.7109375" style="1" customWidth="1"/>
    <col min="29" max="29" width="5" style="1" bestFit="1" customWidth="1"/>
    <col min="30" max="30" width="9.140625" style="1"/>
    <col min="31" max="31" width="9.140625" style="56"/>
    <col min="32" max="16384" width="9.140625" style="1"/>
  </cols>
  <sheetData>
    <row r="1" spans="2:29" ht="14.25" customHeight="1" x14ac:dyDescent="0.2">
      <c r="B1" s="113"/>
      <c r="C1" s="113"/>
      <c r="D1" s="113"/>
      <c r="E1" s="113"/>
      <c r="F1" s="113"/>
      <c r="G1" s="114" t="s">
        <v>315</v>
      </c>
      <c r="H1" s="115"/>
      <c r="I1" s="115"/>
      <c r="J1" s="115"/>
      <c r="K1" s="115"/>
      <c r="L1" s="115"/>
      <c r="M1" s="115"/>
      <c r="N1" s="115"/>
      <c r="O1" s="115"/>
      <c r="P1" s="115"/>
      <c r="Q1" s="115"/>
      <c r="R1" s="115"/>
      <c r="S1" s="115"/>
      <c r="T1" s="115"/>
      <c r="U1" s="115"/>
      <c r="V1" s="115"/>
      <c r="W1" s="115"/>
      <c r="X1" s="115"/>
      <c r="Y1" s="115"/>
      <c r="Z1" s="115"/>
      <c r="AA1" s="115"/>
      <c r="AB1" s="116"/>
    </row>
    <row r="2" spans="2:29" ht="14.25" customHeight="1" x14ac:dyDescent="0.2">
      <c r="B2" s="113"/>
      <c r="C2" s="113"/>
      <c r="D2" s="113"/>
      <c r="E2" s="113"/>
      <c r="F2" s="113"/>
      <c r="G2" s="117"/>
      <c r="H2" s="118"/>
      <c r="I2" s="118"/>
      <c r="J2" s="118"/>
      <c r="K2" s="118"/>
      <c r="L2" s="118"/>
      <c r="M2" s="118"/>
      <c r="N2" s="118"/>
      <c r="O2" s="118"/>
      <c r="P2" s="118"/>
      <c r="Q2" s="118"/>
      <c r="R2" s="118"/>
      <c r="S2" s="118"/>
      <c r="T2" s="118"/>
      <c r="U2" s="118"/>
      <c r="V2" s="118"/>
      <c r="W2" s="118"/>
      <c r="X2" s="118"/>
      <c r="Y2" s="118"/>
      <c r="Z2" s="118"/>
      <c r="AA2" s="118"/>
      <c r="AB2" s="119"/>
    </row>
    <row r="3" spans="2:29" ht="14.25" customHeight="1" x14ac:dyDescent="0.2">
      <c r="B3" s="113"/>
      <c r="C3" s="113"/>
      <c r="D3" s="113"/>
      <c r="E3" s="113"/>
      <c r="F3" s="113"/>
      <c r="G3" s="117"/>
      <c r="H3" s="118"/>
      <c r="I3" s="118"/>
      <c r="J3" s="118"/>
      <c r="K3" s="118"/>
      <c r="L3" s="118"/>
      <c r="M3" s="118"/>
      <c r="N3" s="118"/>
      <c r="O3" s="118"/>
      <c r="P3" s="118"/>
      <c r="Q3" s="118"/>
      <c r="R3" s="118"/>
      <c r="S3" s="118"/>
      <c r="T3" s="118"/>
      <c r="U3" s="118"/>
      <c r="V3" s="118"/>
      <c r="W3" s="118"/>
      <c r="X3" s="118"/>
      <c r="Y3" s="118"/>
      <c r="Z3" s="118"/>
      <c r="AA3" s="118"/>
      <c r="AB3" s="119"/>
    </row>
    <row r="4" spans="2:29" ht="14.25" customHeight="1" x14ac:dyDescent="0.2">
      <c r="B4" s="113"/>
      <c r="C4" s="113"/>
      <c r="D4" s="113"/>
      <c r="E4" s="113"/>
      <c r="F4" s="113"/>
      <c r="G4" s="120"/>
      <c r="H4" s="121"/>
      <c r="I4" s="121"/>
      <c r="J4" s="121"/>
      <c r="K4" s="121"/>
      <c r="L4" s="121"/>
      <c r="M4" s="121"/>
      <c r="N4" s="121"/>
      <c r="O4" s="121"/>
      <c r="P4" s="121"/>
      <c r="Q4" s="121"/>
      <c r="R4" s="121"/>
      <c r="S4" s="121"/>
      <c r="T4" s="121"/>
      <c r="U4" s="121"/>
      <c r="V4" s="121"/>
      <c r="W4" s="121"/>
      <c r="X4" s="121"/>
      <c r="Y4" s="121"/>
      <c r="Z4" s="121"/>
      <c r="AA4" s="121"/>
      <c r="AB4" s="122"/>
    </row>
    <row r="5" spans="2:29" ht="15.75" customHeight="1" x14ac:dyDescent="0.2">
      <c r="B5" s="123" t="s">
        <v>70</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4"/>
      <c r="AC5" s="125" t="s">
        <v>32</v>
      </c>
    </row>
    <row r="6" spans="2:29" ht="22.5" customHeight="1" x14ac:dyDescent="0.2">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4"/>
      <c r="AC6" s="125"/>
    </row>
    <row r="7" spans="2:29" ht="14.25" customHeight="1" x14ac:dyDescent="0.2">
      <c r="B7" s="126" t="s">
        <v>84</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7"/>
      <c r="AC7" s="125"/>
    </row>
    <row r="8" spans="2:29" ht="27" customHeight="1" x14ac:dyDescent="0.2">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7"/>
      <c r="AC8" s="125"/>
    </row>
    <row r="9" spans="2:29" ht="52.5" customHeight="1" x14ac:dyDescent="0.2">
      <c r="B9" s="128" t="s">
        <v>314</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9"/>
      <c r="AC9" s="125"/>
    </row>
    <row r="10" spans="2:29" ht="14.25" customHeight="1" x14ac:dyDescent="0.2">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63"/>
      <c r="AB10" s="64"/>
    </row>
    <row r="11" spans="2:29" ht="15" customHeight="1" x14ac:dyDescent="0.2">
      <c r="B11" s="118" t="s">
        <v>14</v>
      </c>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66"/>
      <c r="AB11" s="24"/>
      <c r="AC11" s="125" t="s">
        <v>33</v>
      </c>
    </row>
    <row r="12" spans="2:29" ht="21.75" customHeight="1" x14ac:dyDescent="0.2">
      <c r="B12" s="137" t="s">
        <v>15</v>
      </c>
      <c r="C12" s="137"/>
      <c r="D12" s="137"/>
      <c r="E12" s="137"/>
      <c r="F12" s="137"/>
      <c r="G12" s="137"/>
      <c r="H12" s="137"/>
      <c r="I12" s="137"/>
      <c r="J12" s="137"/>
      <c r="K12" s="137"/>
      <c r="L12" s="137"/>
      <c r="M12" s="137"/>
      <c r="N12" s="137"/>
      <c r="O12" s="137"/>
      <c r="P12" s="137"/>
      <c r="Q12" s="137"/>
      <c r="R12" s="137"/>
      <c r="S12" s="137"/>
      <c r="T12" s="137"/>
      <c r="U12" s="137"/>
      <c r="V12" s="137"/>
      <c r="W12" s="137"/>
      <c r="X12" s="75"/>
      <c r="Y12" s="20"/>
      <c r="Z12" s="20"/>
      <c r="AA12" s="20"/>
      <c r="AB12" s="25"/>
      <c r="AC12" s="125"/>
    </row>
    <row r="13" spans="2:29" ht="15" customHeight="1" x14ac:dyDescent="0.2">
      <c r="B13" s="137" t="s">
        <v>16</v>
      </c>
      <c r="C13" s="137"/>
      <c r="D13" s="137" t="s">
        <v>17</v>
      </c>
      <c r="E13" s="137"/>
      <c r="F13" s="137"/>
      <c r="G13" s="137"/>
      <c r="H13" s="137"/>
      <c r="I13" s="137"/>
      <c r="J13" s="137"/>
      <c r="K13" s="137"/>
      <c r="L13" s="137"/>
      <c r="M13" s="137" t="s">
        <v>18</v>
      </c>
      <c r="N13" s="137"/>
      <c r="O13" s="137"/>
      <c r="P13" s="137"/>
      <c r="Q13" s="137"/>
      <c r="R13" s="137"/>
      <c r="S13" s="137"/>
      <c r="T13" s="137"/>
      <c r="U13" s="137"/>
      <c r="V13" s="137"/>
      <c r="W13" s="137"/>
      <c r="X13" s="75"/>
      <c r="Y13" s="20"/>
      <c r="Z13" s="20"/>
      <c r="AA13" s="20"/>
      <c r="AB13" s="25"/>
      <c r="AC13" s="125"/>
    </row>
    <row r="14" spans="2:29" ht="15" x14ac:dyDescent="0.2">
      <c r="B14" s="138" t="s">
        <v>1</v>
      </c>
      <c r="C14" s="138"/>
      <c r="D14" s="139" t="s">
        <v>75</v>
      </c>
      <c r="E14" s="139"/>
      <c r="F14" s="139"/>
      <c r="G14" s="139"/>
      <c r="H14" s="139"/>
      <c r="I14" s="139"/>
      <c r="J14" s="139"/>
      <c r="K14" s="139"/>
      <c r="L14" s="139"/>
      <c r="M14" s="176" t="s">
        <v>334</v>
      </c>
      <c r="N14" s="176"/>
      <c r="O14" s="176"/>
      <c r="P14" s="176"/>
      <c r="Q14" s="176"/>
      <c r="R14" s="176"/>
      <c r="S14" s="176"/>
      <c r="T14" s="176"/>
      <c r="U14" s="176"/>
      <c r="V14" s="176"/>
      <c r="W14" s="176"/>
      <c r="X14" s="176"/>
      <c r="Y14" s="21"/>
      <c r="Z14" s="21"/>
      <c r="AA14" s="21"/>
      <c r="AB14" s="26"/>
      <c r="AC14" s="125"/>
    </row>
    <row r="15" spans="2:29" ht="14.25" customHeight="1" x14ac:dyDescent="0.2">
      <c r="B15" s="138" t="s">
        <v>19</v>
      </c>
      <c r="C15" s="138"/>
      <c r="D15" s="139" t="s">
        <v>76</v>
      </c>
      <c r="E15" s="139"/>
      <c r="F15" s="139"/>
      <c r="G15" s="139"/>
      <c r="H15" s="139"/>
      <c r="I15" s="139"/>
      <c r="J15" s="139"/>
      <c r="K15" s="139"/>
      <c r="L15" s="139"/>
      <c r="M15" s="177" t="s">
        <v>335</v>
      </c>
      <c r="N15" s="177"/>
      <c r="O15" s="177"/>
      <c r="P15" s="177"/>
      <c r="Q15" s="177"/>
      <c r="R15" s="177"/>
      <c r="S15" s="177"/>
      <c r="T15" s="177"/>
      <c r="U15" s="177"/>
      <c r="V15" s="177"/>
      <c r="W15" s="177"/>
      <c r="X15" s="177"/>
      <c r="Y15" s="21"/>
      <c r="Z15" s="21"/>
      <c r="AA15" s="21"/>
      <c r="AB15" s="26"/>
      <c r="AC15" s="125"/>
    </row>
    <row r="16" spans="2:29" ht="14.25" customHeight="1" x14ac:dyDescent="0.2">
      <c r="B16" s="138" t="s">
        <v>3</v>
      </c>
      <c r="C16" s="138"/>
      <c r="D16" s="139" t="s">
        <v>77</v>
      </c>
      <c r="E16" s="140"/>
      <c r="F16" s="140"/>
      <c r="G16" s="140"/>
      <c r="H16" s="140"/>
      <c r="I16" s="140"/>
      <c r="J16" s="140"/>
      <c r="K16" s="140"/>
      <c r="L16" s="140"/>
      <c r="M16" s="177" t="s">
        <v>337</v>
      </c>
      <c r="N16" s="177"/>
      <c r="O16" s="177"/>
      <c r="P16" s="177"/>
      <c r="Q16" s="177"/>
      <c r="R16" s="177"/>
      <c r="S16" s="177"/>
      <c r="T16" s="177"/>
      <c r="U16" s="177"/>
      <c r="V16" s="177"/>
      <c r="W16" s="177"/>
      <c r="X16" s="177"/>
      <c r="Y16" s="21"/>
      <c r="Z16" s="21"/>
      <c r="AA16" s="21"/>
      <c r="AB16" s="26"/>
      <c r="AC16" s="125"/>
    </row>
    <row r="17" spans="2:29" ht="47.25" customHeight="1" x14ac:dyDescent="0.2">
      <c r="B17" s="138" t="s">
        <v>66</v>
      </c>
      <c r="C17" s="138"/>
      <c r="D17" s="139" t="s">
        <v>78</v>
      </c>
      <c r="E17" s="139"/>
      <c r="F17" s="139"/>
      <c r="G17" s="139"/>
      <c r="H17" s="139"/>
      <c r="I17" s="139"/>
      <c r="J17" s="139"/>
      <c r="K17" s="139"/>
      <c r="L17" s="139"/>
      <c r="M17" s="177" t="s">
        <v>336</v>
      </c>
      <c r="N17" s="177"/>
      <c r="O17" s="177"/>
      <c r="P17" s="177"/>
      <c r="Q17" s="177"/>
      <c r="R17" s="177"/>
      <c r="S17" s="177"/>
      <c r="T17" s="177"/>
      <c r="U17" s="177"/>
      <c r="V17" s="177"/>
      <c r="W17" s="177"/>
      <c r="X17" s="177"/>
      <c r="Y17" s="21"/>
      <c r="Z17" s="21"/>
      <c r="AA17" s="21"/>
      <c r="AB17" s="26"/>
      <c r="AC17" s="125"/>
    </row>
    <row r="18" spans="2:29" ht="45" customHeight="1" x14ac:dyDescent="0.2">
      <c r="B18" s="138" t="s">
        <v>67</v>
      </c>
      <c r="C18" s="138"/>
      <c r="D18" s="139" t="s">
        <v>79</v>
      </c>
      <c r="E18" s="139"/>
      <c r="F18" s="139"/>
      <c r="G18" s="139"/>
      <c r="H18" s="139"/>
      <c r="I18" s="139"/>
      <c r="J18" s="139"/>
      <c r="K18" s="139"/>
      <c r="L18" s="139"/>
      <c r="M18" s="178" t="s">
        <v>338</v>
      </c>
      <c r="N18" s="179"/>
      <c r="O18" s="179"/>
      <c r="P18" s="179"/>
      <c r="Q18" s="179"/>
      <c r="R18" s="179"/>
      <c r="S18" s="179"/>
      <c r="T18" s="179"/>
      <c r="U18" s="179"/>
      <c r="V18" s="179"/>
      <c r="W18" s="179"/>
      <c r="X18" s="180"/>
      <c r="Y18" s="21"/>
      <c r="Z18" s="21"/>
      <c r="AA18" s="21"/>
      <c r="AB18" s="26"/>
      <c r="AC18" s="125"/>
    </row>
    <row r="19" spans="2:29" ht="14.25" customHeight="1" x14ac:dyDescent="0.2">
      <c r="B19" s="138" t="s">
        <v>68</v>
      </c>
      <c r="C19" s="138"/>
      <c r="D19" s="139" t="s">
        <v>85</v>
      </c>
      <c r="E19" s="139"/>
      <c r="F19" s="139"/>
      <c r="G19" s="139"/>
      <c r="H19" s="139"/>
      <c r="I19" s="139"/>
      <c r="J19" s="139"/>
      <c r="K19" s="139"/>
      <c r="L19" s="139"/>
      <c r="M19" s="178" t="s">
        <v>340</v>
      </c>
      <c r="N19" s="179"/>
      <c r="O19" s="179"/>
      <c r="P19" s="179"/>
      <c r="Q19" s="179"/>
      <c r="R19" s="179"/>
      <c r="S19" s="179"/>
      <c r="T19" s="179"/>
      <c r="U19" s="179"/>
      <c r="V19" s="179"/>
      <c r="W19" s="179"/>
      <c r="X19" s="180"/>
      <c r="Y19" s="21"/>
      <c r="Z19" s="21"/>
      <c r="AA19" s="21"/>
      <c r="AB19" s="26"/>
      <c r="AC19" s="125"/>
    </row>
    <row r="20" spans="2:29" ht="14.25" customHeight="1" x14ac:dyDescent="0.2">
      <c r="B20" s="138" t="s">
        <v>69</v>
      </c>
      <c r="C20" s="138"/>
      <c r="D20" s="139" t="s">
        <v>80</v>
      </c>
      <c r="E20" s="139"/>
      <c r="F20" s="139"/>
      <c r="G20" s="139"/>
      <c r="H20" s="139"/>
      <c r="I20" s="139"/>
      <c r="J20" s="139"/>
      <c r="K20" s="139"/>
      <c r="L20" s="139"/>
      <c r="M20" s="178" t="s">
        <v>339</v>
      </c>
      <c r="N20" s="179"/>
      <c r="O20" s="179"/>
      <c r="P20" s="179"/>
      <c r="Q20" s="179"/>
      <c r="R20" s="179"/>
      <c r="S20" s="179"/>
      <c r="T20" s="179"/>
      <c r="U20" s="179"/>
      <c r="V20" s="179"/>
      <c r="W20" s="179"/>
      <c r="X20" s="180"/>
      <c r="Y20" s="21"/>
      <c r="Z20" s="21"/>
      <c r="AA20" s="21"/>
      <c r="AB20" s="26"/>
      <c r="AC20" s="125"/>
    </row>
    <row r="21" spans="2:29" ht="14.25" customHeight="1" x14ac:dyDescent="0.2">
      <c r="B21" s="138" t="s">
        <v>81</v>
      </c>
      <c r="C21" s="138"/>
      <c r="D21" s="139" t="s">
        <v>82</v>
      </c>
      <c r="E21" s="139"/>
      <c r="F21" s="139"/>
      <c r="G21" s="139"/>
      <c r="H21" s="139"/>
      <c r="I21" s="139"/>
      <c r="J21" s="139"/>
      <c r="K21" s="139"/>
      <c r="L21" s="139"/>
      <c r="M21" s="178" t="s">
        <v>341</v>
      </c>
      <c r="N21" s="179"/>
      <c r="O21" s="179"/>
      <c r="P21" s="179"/>
      <c r="Q21" s="179"/>
      <c r="R21" s="179"/>
      <c r="S21" s="179"/>
      <c r="T21" s="179"/>
      <c r="U21" s="179"/>
      <c r="V21" s="179"/>
      <c r="W21" s="179"/>
      <c r="X21" s="180"/>
      <c r="Y21" s="21"/>
      <c r="Z21" s="21"/>
      <c r="AA21" s="21"/>
      <c r="AB21" s="26"/>
      <c r="AC21" s="125"/>
    </row>
    <row r="22" spans="2:29" ht="14.25" customHeight="1" x14ac:dyDescent="0.2">
      <c r="B22" s="74"/>
      <c r="C22" s="74"/>
      <c r="D22" s="61"/>
      <c r="E22" s="61"/>
      <c r="F22" s="61"/>
      <c r="G22" s="61"/>
      <c r="H22" s="61"/>
      <c r="I22" s="61"/>
      <c r="J22" s="61"/>
      <c r="K22" s="61"/>
      <c r="L22" s="61"/>
      <c r="M22" s="61"/>
      <c r="N22" s="61"/>
      <c r="O22" s="61"/>
      <c r="P22" s="61"/>
      <c r="Q22" s="61"/>
      <c r="R22" s="61"/>
      <c r="S22" s="61"/>
      <c r="T22" s="61"/>
      <c r="U22" s="61"/>
      <c r="V22" s="61"/>
      <c r="W22" s="61"/>
      <c r="X22" s="74"/>
      <c r="Y22" s="61"/>
      <c r="Z22" s="61"/>
      <c r="AA22" s="61"/>
      <c r="AB22" s="62"/>
    </row>
    <row r="23" spans="2:29" ht="14.25" customHeight="1" x14ac:dyDescent="0.2">
      <c r="B23" s="118" t="s">
        <v>26</v>
      </c>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66"/>
      <c r="AB23" s="24"/>
      <c r="AC23" s="125" t="s">
        <v>34</v>
      </c>
    </row>
    <row r="24" spans="2:29" ht="14.25" customHeight="1" x14ac:dyDescent="0.2">
      <c r="B24" s="153" t="s">
        <v>15</v>
      </c>
      <c r="C24" s="153"/>
      <c r="D24" s="153"/>
      <c r="E24" s="153"/>
      <c r="F24" s="153"/>
      <c r="G24" s="153"/>
      <c r="H24" s="153"/>
      <c r="I24" s="153"/>
      <c r="J24" s="153"/>
      <c r="K24" s="153"/>
      <c r="L24" s="153"/>
      <c r="M24" s="153"/>
      <c r="N24" s="153"/>
      <c r="O24" s="153"/>
      <c r="P24" s="153"/>
      <c r="Q24" s="153"/>
      <c r="R24" s="153"/>
      <c r="S24" s="153"/>
      <c r="T24" s="153"/>
      <c r="U24" s="153"/>
      <c r="V24" s="153"/>
      <c r="W24" s="153"/>
      <c r="X24" s="153"/>
      <c r="Y24" s="61"/>
      <c r="Z24" s="61"/>
      <c r="AA24" s="61"/>
      <c r="AB24" s="62"/>
      <c r="AC24" s="125"/>
    </row>
    <row r="25" spans="2:29" ht="14.25" customHeight="1" x14ac:dyDescent="0.2">
      <c r="B25" s="153" t="s">
        <v>16</v>
      </c>
      <c r="C25" s="153"/>
      <c r="D25" s="153" t="s">
        <v>38</v>
      </c>
      <c r="E25" s="153"/>
      <c r="F25" s="153"/>
      <c r="G25" s="153"/>
      <c r="H25" s="153"/>
      <c r="I25" s="153"/>
      <c r="J25" s="153"/>
      <c r="K25" s="153"/>
      <c r="L25" s="153"/>
      <c r="M25" s="153" t="s">
        <v>20</v>
      </c>
      <c r="N25" s="153"/>
      <c r="O25" s="153"/>
      <c r="P25" s="153"/>
      <c r="Q25" s="153"/>
      <c r="R25" s="153"/>
      <c r="S25" s="153"/>
      <c r="T25" s="153"/>
      <c r="U25" s="153"/>
      <c r="V25" s="153"/>
      <c r="W25" s="153"/>
      <c r="X25" s="153"/>
      <c r="Y25" s="61"/>
      <c r="Z25" s="61"/>
      <c r="AA25" s="61"/>
      <c r="AB25" s="62"/>
      <c r="AC25" s="125"/>
    </row>
    <row r="26" spans="2:29" ht="15" x14ac:dyDescent="0.2">
      <c r="B26" s="142" t="s">
        <v>8</v>
      </c>
      <c r="C26" s="142"/>
      <c r="D26" s="139" t="s">
        <v>316</v>
      </c>
      <c r="E26" s="139"/>
      <c r="F26" s="139"/>
      <c r="G26" s="139"/>
      <c r="H26" s="139"/>
      <c r="I26" s="139"/>
      <c r="J26" s="139"/>
      <c r="K26" s="139"/>
      <c r="L26" s="139"/>
      <c r="M26" s="143">
        <v>15</v>
      </c>
      <c r="N26" s="143"/>
      <c r="O26" s="143"/>
      <c r="P26" s="143"/>
      <c r="Q26" s="143"/>
      <c r="R26" s="143"/>
      <c r="S26" s="143"/>
      <c r="T26" s="143"/>
      <c r="U26" s="143"/>
      <c r="V26" s="143"/>
      <c r="W26" s="143"/>
      <c r="X26" s="143"/>
      <c r="Y26" s="61"/>
      <c r="Z26" s="61"/>
      <c r="AA26" s="61"/>
      <c r="AB26" s="62"/>
      <c r="AC26" s="125"/>
    </row>
    <row r="27" spans="2:29" ht="29.25" customHeight="1" x14ac:dyDescent="0.2">
      <c r="B27" s="142" t="s">
        <v>87</v>
      </c>
      <c r="C27" s="142"/>
      <c r="D27" s="139" t="s">
        <v>88</v>
      </c>
      <c r="E27" s="139"/>
      <c r="F27" s="139"/>
      <c r="G27" s="139"/>
      <c r="H27" s="139"/>
      <c r="I27" s="139"/>
      <c r="J27" s="139"/>
      <c r="K27" s="139"/>
      <c r="L27" s="139"/>
      <c r="M27" s="143">
        <v>15</v>
      </c>
      <c r="N27" s="143"/>
      <c r="O27" s="143"/>
      <c r="P27" s="143"/>
      <c r="Q27" s="143"/>
      <c r="R27" s="143"/>
      <c r="S27" s="143"/>
      <c r="T27" s="143"/>
      <c r="U27" s="143"/>
      <c r="V27" s="143"/>
      <c r="W27" s="143"/>
      <c r="X27" s="143"/>
      <c r="Y27" s="61"/>
      <c r="Z27" s="61"/>
      <c r="AA27" s="61"/>
      <c r="AB27" s="62"/>
      <c r="AC27" s="125"/>
    </row>
    <row r="28" spans="2:29" ht="28.5" customHeight="1" x14ac:dyDescent="0.2">
      <c r="B28" s="142" t="s">
        <v>89</v>
      </c>
      <c r="C28" s="142"/>
      <c r="D28" s="139" t="s">
        <v>90</v>
      </c>
      <c r="E28" s="139"/>
      <c r="F28" s="139"/>
      <c r="G28" s="139"/>
      <c r="H28" s="139"/>
      <c r="I28" s="139"/>
      <c r="J28" s="139"/>
      <c r="K28" s="139"/>
      <c r="L28" s="139"/>
      <c r="M28" s="143">
        <v>10</v>
      </c>
      <c r="N28" s="143"/>
      <c r="O28" s="143"/>
      <c r="P28" s="143"/>
      <c r="Q28" s="143"/>
      <c r="R28" s="143"/>
      <c r="S28" s="143"/>
      <c r="T28" s="143"/>
      <c r="U28" s="143"/>
      <c r="V28" s="143"/>
      <c r="W28" s="143"/>
      <c r="X28" s="143"/>
      <c r="Y28" s="61"/>
      <c r="Z28" s="61"/>
      <c r="AA28" s="61"/>
      <c r="AB28" s="62"/>
      <c r="AC28" s="125"/>
    </row>
    <row r="29" spans="2:29" ht="15" x14ac:dyDescent="0.2">
      <c r="B29" s="142" t="s">
        <v>10</v>
      </c>
      <c r="C29" s="142"/>
      <c r="D29" s="139" t="s">
        <v>91</v>
      </c>
      <c r="E29" s="139"/>
      <c r="F29" s="139"/>
      <c r="G29" s="139"/>
      <c r="H29" s="139"/>
      <c r="I29" s="139"/>
      <c r="J29" s="139"/>
      <c r="K29" s="139"/>
      <c r="L29" s="139"/>
      <c r="M29" s="143">
        <v>10</v>
      </c>
      <c r="N29" s="143"/>
      <c r="O29" s="143"/>
      <c r="P29" s="143"/>
      <c r="Q29" s="143"/>
      <c r="R29" s="143"/>
      <c r="S29" s="143"/>
      <c r="T29" s="143"/>
      <c r="U29" s="143"/>
      <c r="V29" s="143"/>
      <c r="W29" s="143"/>
      <c r="X29" s="143"/>
      <c r="Y29" s="61"/>
      <c r="Z29" s="61"/>
      <c r="AA29" s="61"/>
      <c r="AB29" s="62"/>
      <c r="AC29" s="125"/>
    </row>
    <row r="30" spans="2:29" ht="15" x14ac:dyDescent="0.2">
      <c r="B30" s="142" t="s">
        <v>93</v>
      </c>
      <c r="C30" s="142"/>
      <c r="D30" s="139" t="s">
        <v>92</v>
      </c>
      <c r="E30" s="139"/>
      <c r="F30" s="139"/>
      <c r="G30" s="139"/>
      <c r="H30" s="139"/>
      <c r="I30" s="139"/>
      <c r="J30" s="139"/>
      <c r="K30" s="139"/>
      <c r="L30" s="139"/>
      <c r="M30" s="143">
        <v>18</v>
      </c>
      <c r="N30" s="143"/>
      <c r="O30" s="143"/>
      <c r="P30" s="143"/>
      <c r="Q30" s="143"/>
      <c r="R30" s="143"/>
      <c r="S30" s="143"/>
      <c r="T30" s="143"/>
      <c r="U30" s="143"/>
      <c r="V30" s="143"/>
      <c r="W30" s="143"/>
      <c r="X30" s="143"/>
      <c r="Y30" s="61"/>
      <c r="Z30" s="61"/>
      <c r="AA30" s="61"/>
      <c r="AB30" s="62"/>
      <c r="AC30" s="125"/>
    </row>
    <row r="31" spans="2:29" ht="28.5" customHeight="1" x14ac:dyDescent="0.2">
      <c r="B31" s="142" t="s">
        <v>94</v>
      </c>
      <c r="C31" s="142"/>
      <c r="D31" s="139" t="s">
        <v>95</v>
      </c>
      <c r="E31" s="139"/>
      <c r="F31" s="139"/>
      <c r="G31" s="139"/>
      <c r="H31" s="139"/>
      <c r="I31" s="139"/>
      <c r="J31" s="139"/>
      <c r="K31" s="139"/>
      <c r="L31" s="139"/>
      <c r="M31" s="143">
        <v>4</v>
      </c>
      <c r="N31" s="143"/>
      <c r="O31" s="143"/>
      <c r="P31" s="143"/>
      <c r="Q31" s="143"/>
      <c r="R31" s="143"/>
      <c r="S31" s="143"/>
      <c r="T31" s="143"/>
      <c r="U31" s="143"/>
      <c r="V31" s="143"/>
      <c r="W31" s="143"/>
      <c r="X31" s="143"/>
      <c r="Y31" s="61"/>
      <c r="Z31" s="61"/>
      <c r="AA31" s="61"/>
      <c r="AB31" s="62"/>
      <c r="AC31" s="125"/>
    </row>
    <row r="32" spans="2:29" ht="29.25" customHeight="1" x14ac:dyDescent="0.2">
      <c r="B32" s="142" t="s">
        <v>97</v>
      </c>
      <c r="C32" s="142"/>
      <c r="D32" s="139" t="s">
        <v>96</v>
      </c>
      <c r="E32" s="139"/>
      <c r="F32" s="139"/>
      <c r="G32" s="139"/>
      <c r="H32" s="139"/>
      <c r="I32" s="139"/>
      <c r="J32" s="139"/>
      <c r="K32" s="139"/>
      <c r="L32" s="139"/>
      <c r="M32" s="143">
        <v>3</v>
      </c>
      <c r="N32" s="143"/>
      <c r="O32" s="143"/>
      <c r="P32" s="143"/>
      <c r="Q32" s="143"/>
      <c r="R32" s="143"/>
      <c r="S32" s="143"/>
      <c r="T32" s="143"/>
      <c r="U32" s="143"/>
      <c r="V32" s="143"/>
      <c r="W32" s="143"/>
      <c r="X32" s="143"/>
      <c r="Y32" s="61"/>
      <c r="Z32" s="61"/>
      <c r="AA32" s="61"/>
      <c r="AB32" s="62"/>
      <c r="AC32" s="125"/>
    </row>
    <row r="33" spans="1:31" ht="14.25" customHeight="1" x14ac:dyDescent="0.2">
      <c r="B33" s="142" t="s">
        <v>99</v>
      </c>
      <c r="C33" s="142"/>
      <c r="D33" s="139" t="s">
        <v>98</v>
      </c>
      <c r="E33" s="139"/>
      <c r="F33" s="139"/>
      <c r="G33" s="139"/>
      <c r="H33" s="139"/>
      <c r="I33" s="139"/>
      <c r="J33" s="139"/>
      <c r="K33" s="139"/>
      <c r="L33" s="139"/>
      <c r="M33" s="143">
        <v>10</v>
      </c>
      <c r="N33" s="143"/>
      <c r="O33" s="143"/>
      <c r="P33" s="143"/>
      <c r="Q33" s="143"/>
      <c r="R33" s="143"/>
      <c r="S33" s="143"/>
      <c r="T33" s="143"/>
      <c r="U33" s="143"/>
      <c r="V33" s="143"/>
      <c r="W33" s="143"/>
      <c r="X33" s="143"/>
      <c r="Y33" s="61"/>
      <c r="Z33" s="61"/>
      <c r="AA33" s="61"/>
      <c r="AB33" s="62"/>
      <c r="AC33" s="125"/>
    </row>
    <row r="34" spans="1:31" ht="14.25" customHeight="1" x14ac:dyDescent="0.2">
      <c r="B34" s="142" t="s">
        <v>101</v>
      </c>
      <c r="C34" s="142"/>
      <c r="D34" s="139" t="s">
        <v>100</v>
      </c>
      <c r="E34" s="139"/>
      <c r="F34" s="139"/>
      <c r="G34" s="139"/>
      <c r="H34" s="139"/>
      <c r="I34" s="139"/>
      <c r="J34" s="139"/>
      <c r="K34" s="139"/>
      <c r="L34" s="139"/>
      <c r="M34" s="143">
        <v>10</v>
      </c>
      <c r="N34" s="143"/>
      <c r="O34" s="143"/>
      <c r="P34" s="143"/>
      <c r="Q34" s="143"/>
      <c r="R34" s="143"/>
      <c r="S34" s="143"/>
      <c r="T34" s="143"/>
      <c r="U34" s="143"/>
      <c r="V34" s="143"/>
      <c r="W34" s="143"/>
      <c r="X34" s="143"/>
      <c r="Y34" s="61"/>
      <c r="Z34" s="61"/>
      <c r="AA34" s="61"/>
      <c r="AB34" s="62"/>
      <c r="AC34" s="125"/>
    </row>
    <row r="35" spans="1:31" ht="28.5" customHeight="1" x14ac:dyDescent="0.2">
      <c r="B35" s="142" t="s">
        <v>102</v>
      </c>
      <c r="C35" s="142"/>
      <c r="D35" s="139" t="s">
        <v>103</v>
      </c>
      <c r="E35" s="139"/>
      <c r="F35" s="139"/>
      <c r="G35" s="139"/>
      <c r="H35" s="139"/>
      <c r="I35" s="139"/>
      <c r="J35" s="139"/>
      <c r="K35" s="139"/>
      <c r="L35" s="139"/>
      <c r="M35" s="143">
        <v>5</v>
      </c>
      <c r="N35" s="143"/>
      <c r="O35" s="143"/>
      <c r="P35" s="143"/>
      <c r="Q35" s="143"/>
      <c r="R35" s="143"/>
      <c r="S35" s="143"/>
      <c r="T35" s="143"/>
      <c r="U35" s="143"/>
      <c r="V35" s="143"/>
      <c r="W35" s="143"/>
      <c r="X35" s="143"/>
      <c r="Y35" s="61"/>
      <c r="Z35" s="61"/>
      <c r="AA35" s="61"/>
      <c r="AB35" s="62"/>
      <c r="AC35" s="125"/>
    </row>
    <row r="36" spans="1:31" ht="14.25" customHeight="1" x14ac:dyDescent="0.2">
      <c r="B36" s="142" t="s">
        <v>21</v>
      </c>
      <c r="C36" s="142"/>
      <c r="D36" s="142"/>
      <c r="E36" s="142"/>
      <c r="F36" s="142"/>
      <c r="G36" s="142"/>
      <c r="H36" s="142"/>
      <c r="I36" s="142"/>
      <c r="J36" s="142"/>
      <c r="K36" s="142"/>
      <c r="L36" s="142"/>
      <c r="M36" s="143">
        <f>SUM(M26:W35)</f>
        <v>100</v>
      </c>
      <c r="N36" s="143"/>
      <c r="O36" s="143"/>
      <c r="P36" s="143"/>
      <c r="Q36" s="143"/>
      <c r="R36" s="143"/>
      <c r="S36" s="143"/>
      <c r="T36" s="143"/>
      <c r="U36" s="143"/>
      <c r="V36" s="143"/>
      <c r="W36" s="143"/>
      <c r="X36" s="143"/>
      <c r="Y36" s="61"/>
      <c r="Z36" s="61"/>
      <c r="AA36" s="61"/>
      <c r="AB36" s="62"/>
      <c r="AC36" s="125"/>
    </row>
    <row r="37" spans="1:31" ht="14.25" customHeight="1" x14ac:dyDescent="0.2">
      <c r="B37" s="35"/>
      <c r="C37" s="35"/>
      <c r="D37" s="35"/>
      <c r="E37" s="35"/>
      <c r="F37" s="35"/>
      <c r="G37" s="35"/>
      <c r="H37" s="35"/>
      <c r="I37" s="35"/>
      <c r="J37" s="35"/>
      <c r="K37" s="35"/>
      <c r="L37" s="35"/>
      <c r="M37" s="69"/>
      <c r="N37" s="69"/>
      <c r="O37" s="69"/>
      <c r="P37" s="69"/>
      <c r="Q37" s="69"/>
      <c r="R37" s="69"/>
      <c r="S37" s="69"/>
      <c r="T37" s="69"/>
      <c r="U37" s="69"/>
      <c r="V37" s="69"/>
      <c r="W37" s="69"/>
      <c r="X37" s="69"/>
      <c r="Y37" s="61"/>
      <c r="Z37" s="61"/>
      <c r="AA37" s="61"/>
      <c r="AB37" s="62"/>
      <c r="AC37" s="125"/>
    </row>
    <row r="38" spans="1:31" ht="14.25" customHeight="1" x14ac:dyDescent="0.2">
      <c r="B38" s="118" t="s">
        <v>71</v>
      </c>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66"/>
      <c r="AB38" s="24"/>
      <c r="AC38" s="125"/>
    </row>
    <row r="39" spans="1:31" ht="14.25" customHeight="1" x14ac:dyDescent="0.2">
      <c r="B39" s="74"/>
      <c r="C39" s="74"/>
      <c r="D39" s="61"/>
      <c r="E39" s="61"/>
      <c r="F39" s="61"/>
      <c r="G39" s="61"/>
      <c r="H39" s="61"/>
      <c r="I39" s="61"/>
      <c r="J39" s="61"/>
      <c r="K39" s="61"/>
      <c r="L39" s="61"/>
      <c r="M39" s="61"/>
      <c r="N39" s="61"/>
      <c r="O39" s="61"/>
      <c r="P39" s="61"/>
      <c r="Q39" s="61"/>
      <c r="R39" s="61"/>
      <c r="S39" s="61"/>
      <c r="T39" s="61"/>
      <c r="U39" s="61"/>
      <c r="V39" s="61"/>
      <c r="W39" s="61"/>
      <c r="X39" s="74"/>
      <c r="Y39" s="61"/>
      <c r="Z39" s="61"/>
      <c r="AA39" s="61"/>
      <c r="AB39" s="62"/>
    </row>
    <row r="40" spans="1:31" ht="39.75" customHeight="1" x14ac:dyDescent="0.2">
      <c r="B40" s="121" t="s">
        <v>57</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65"/>
      <c r="AB40" s="27"/>
      <c r="AC40" s="144" t="s">
        <v>35</v>
      </c>
    </row>
    <row r="41" spans="1:31" ht="15" customHeight="1" x14ac:dyDescent="0.2">
      <c r="B41" s="115" t="s">
        <v>104</v>
      </c>
      <c r="C41" s="115" t="s">
        <v>134</v>
      </c>
      <c r="D41" s="196" t="s">
        <v>5</v>
      </c>
      <c r="E41" s="196"/>
      <c r="F41" s="196"/>
      <c r="G41" s="196"/>
      <c r="H41" s="196"/>
      <c r="I41" s="196"/>
      <c r="J41" s="196"/>
      <c r="K41" s="196"/>
      <c r="L41" s="196"/>
      <c r="M41" s="198" t="s">
        <v>323</v>
      </c>
      <c r="N41" s="198"/>
      <c r="O41" s="198"/>
      <c r="P41" s="198"/>
      <c r="Q41" s="198"/>
      <c r="R41" s="198"/>
      <c r="S41" s="198"/>
      <c r="T41" s="198"/>
      <c r="U41" s="198"/>
      <c r="V41" s="198"/>
      <c r="W41" s="198"/>
      <c r="X41" s="199" t="s">
        <v>328</v>
      </c>
      <c r="Y41" s="190" t="s">
        <v>25</v>
      </c>
      <c r="Z41" s="193" t="s">
        <v>13</v>
      </c>
      <c r="AA41" s="202" t="s">
        <v>43</v>
      </c>
      <c r="AB41" s="205" t="s">
        <v>39</v>
      </c>
      <c r="AC41" s="145"/>
    </row>
    <row r="42" spans="1:31" ht="15" customHeight="1" x14ac:dyDescent="0.2">
      <c r="B42" s="118"/>
      <c r="C42" s="118"/>
      <c r="D42" s="197"/>
      <c r="E42" s="197"/>
      <c r="F42" s="197"/>
      <c r="G42" s="197"/>
      <c r="H42" s="197"/>
      <c r="I42" s="197"/>
      <c r="J42" s="197"/>
      <c r="K42" s="197"/>
      <c r="L42" s="197"/>
      <c r="M42" s="148" t="s">
        <v>7</v>
      </c>
      <c r="N42" s="149"/>
      <c r="O42" s="149"/>
      <c r="P42" s="149"/>
      <c r="Q42" s="149"/>
      <c r="R42" s="149"/>
      <c r="S42" s="149"/>
      <c r="T42" s="149"/>
      <c r="U42" s="149"/>
      <c r="V42" s="149"/>
      <c r="W42" s="149"/>
      <c r="X42" s="200"/>
      <c r="Y42" s="191"/>
      <c r="Z42" s="194"/>
      <c r="AA42" s="203"/>
      <c r="AB42" s="206"/>
      <c r="AC42" s="145"/>
    </row>
    <row r="43" spans="1:31" ht="76.5" customHeight="1" x14ac:dyDescent="0.2">
      <c r="B43" s="121"/>
      <c r="C43" s="121"/>
      <c r="D43" s="2" t="s">
        <v>1</v>
      </c>
      <c r="E43" s="2" t="s">
        <v>2</v>
      </c>
      <c r="F43" s="2" t="s">
        <v>3</v>
      </c>
      <c r="G43" s="2" t="s">
        <v>66</v>
      </c>
      <c r="H43" s="2" t="s">
        <v>67</v>
      </c>
      <c r="I43" s="2" t="s">
        <v>68</v>
      </c>
      <c r="J43" s="2" t="s">
        <v>69</v>
      </c>
      <c r="K43" s="2" t="s">
        <v>81</v>
      </c>
      <c r="L43" s="3" t="s">
        <v>6</v>
      </c>
      <c r="M43" s="51" t="s">
        <v>8</v>
      </c>
      <c r="N43" s="51" t="s">
        <v>87</v>
      </c>
      <c r="O43" s="51" t="s">
        <v>89</v>
      </c>
      <c r="P43" s="51" t="s">
        <v>10</v>
      </c>
      <c r="Q43" s="51" t="s">
        <v>93</v>
      </c>
      <c r="R43" s="51" t="s">
        <v>94</v>
      </c>
      <c r="S43" s="51" t="s">
        <v>97</v>
      </c>
      <c r="T43" s="51" t="s">
        <v>99</v>
      </c>
      <c r="U43" s="51" t="s">
        <v>101</v>
      </c>
      <c r="V43" s="51" t="s">
        <v>102</v>
      </c>
      <c r="W43" s="5" t="s">
        <v>324</v>
      </c>
      <c r="X43" s="201"/>
      <c r="Y43" s="192"/>
      <c r="Z43" s="195"/>
      <c r="AA43" s="204"/>
      <c r="AB43" s="207"/>
      <c r="AC43" s="145"/>
    </row>
    <row r="44" spans="1:31" ht="45.75" customHeight="1" x14ac:dyDescent="0.2">
      <c r="A44" s="60">
        <v>1</v>
      </c>
      <c r="B44" s="46" t="s">
        <v>105</v>
      </c>
      <c r="C44" s="46" t="s">
        <v>135</v>
      </c>
      <c r="D44" s="47" t="s">
        <v>40</v>
      </c>
      <c r="E44" s="47" t="s">
        <v>40</v>
      </c>
      <c r="F44" s="47" t="s">
        <v>40</v>
      </c>
      <c r="G44" s="47" t="s">
        <v>295</v>
      </c>
      <c r="H44" s="47" t="s">
        <v>295</v>
      </c>
      <c r="I44" s="47" t="s">
        <v>40</v>
      </c>
      <c r="J44" s="47" t="s">
        <v>40</v>
      </c>
      <c r="K44" s="47" t="s">
        <v>40</v>
      </c>
      <c r="L44" s="3" t="s">
        <v>295</v>
      </c>
      <c r="M44" s="52">
        <v>10.833333333333334</v>
      </c>
      <c r="N44" s="52">
        <v>14.642857142857142</v>
      </c>
      <c r="O44" s="52">
        <v>10</v>
      </c>
      <c r="P44" s="52">
        <v>10</v>
      </c>
      <c r="Q44" s="52">
        <v>18</v>
      </c>
      <c r="R44" s="52">
        <v>4</v>
      </c>
      <c r="S44" s="52">
        <v>3</v>
      </c>
      <c r="T44" s="52">
        <v>10</v>
      </c>
      <c r="U44" s="52">
        <v>9.3333333333333339</v>
      </c>
      <c r="V44" s="52">
        <v>5</v>
      </c>
      <c r="W44" s="54">
        <f>SUM(M44:V44)</f>
        <v>94.80952380952381</v>
      </c>
      <c r="X44" s="54">
        <f>85+((W44-80)/20)*15</f>
        <v>96.107142857142861</v>
      </c>
      <c r="Y44" s="4"/>
      <c r="Z44" s="67" t="s">
        <v>295</v>
      </c>
      <c r="AA44" s="6" t="s">
        <v>317</v>
      </c>
      <c r="AB44" s="73" t="s">
        <v>326</v>
      </c>
      <c r="AC44" s="145"/>
      <c r="AD44" s="57">
        <f>N44+O44</f>
        <v>24.642857142857142</v>
      </c>
      <c r="AE44" s="72"/>
    </row>
    <row r="45" spans="1:31" ht="45.75" customHeight="1" x14ac:dyDescent="0.2">
      <c r="A45" s="60">
        <v>2</v>
      </c>
      <c r="B45" s="46" t="s">
        <v>105</v>
      </c>
      <c r="C45" s="46" t="s">
        <v>164</v>
      </c>
      <c r="D45" s="47" t="s">
        <v>40</v>
      </c>
      <c r="E45" s="47" t="s">
        <v>40</v>
      </c>
      <c r="F45" s="47" t="s">
        <v>40</v>
      </c>
      <c r="G45" s="47" t="s">
        <v>295</v>
      </c>
      <c r="H45" s="47" t="s">
        <v>295</v>
      </c>
      <c r="I45" s="47" t="s">
        <v>40</v>
      </c>
      <c r="J45" s="47" t="s">
        <v>40</v>
      </c>
      <c r="K45" s="47" t="s">
        <v>40</v>
      </c>
      <c r="L45" s="3" t="s">
        <v>295</v>
      </c>
      <c r="M45" s="52">
        <v>10.869565217391305</v>
      </c>
      <c r="N45" s="52">
        <v>12.553191489361701</v>
      </c>
      <c r="O45" s="52">
        <v>9.3333333333333339</v>
      </c>
      <c r="P45" s="52">
        <v>10</v>
      </c>
      <c r="Q45" s="52">
        <v>16.8</v>
      </c>
      <c r="R45" s="52">
        <v>4</v>
      </c>
      <c r="S45" s="52">
        <v>3</v>
      </c>
      <c r="T45" s="52">
        <v>9.3333333333333339</v>
      </c>
      <c r="U45" s="52">
        <v>9.3333333333333339</v>
      </c>
      <c r="V45" s="52">
        <v>5</v>
      </c>
      <c r="W45" s="54">
        <f>SUM(M45:V45)</f>
        <v>90.222756706753003</v>
      </c>
      <c r="X45" s="54">
        <f t="shared" ref="X45:X89" si="0">85+((W45-80)/20)*15</f>
        <v>92.667067530064756</v>
      </c>
      <c r="Y45" s="4"/>
      <c r="Z45" s="67" t="s">
        <v>295</v>
      </c>
      <c r="AA45" s="6" t="s">
        <v>317</v>
      </c>
      <c r="AB45" s="73" t="s">
        <v>326</v>
      </c>
      <c r="AC45" s="145"/>
      <c r="AD45" s="57">
        <f t="shared" ref="AD45:AD84" si="1">N45+O45</f>
        <v>21.886524822695037</v>
      </c>
      <c r="AE45" s="72"/>
    </row>
    <row r="46" spans="1:31" ht="54.75" customHeight="1" x14ac:dyDescent="0.2">
      <c r="A46" s="60">
        <v>4</v>
      </c>
      <c r="B46" s="46" t="s">
        <v>107</v>
      </c>
      <c r="C46" s="46" t="s">
        <v>137</v>
      </c>
      <c r="D46" s="47" t="s">
        <v>295</v>
      </c>
      <c r="E46" s="47" t="s">
        <v>295</v>
      </c>
      <c r="F46" s="47" t="s">
        <v>296</v>
      </c>
      <c r="G46" s="47" t="s">
        <v>295</v>
      </c>
      <c r="H46" s="47" t="s">
        <v>295</v>
      </c>
      <c r="I46" s="47" t="s">
        <v>40</v>
      </c>
      <c r="J46" s="47" t="s">
        <v>40</v>
      </c>
      <c r="K46" s="47" t="s">
        <v>40</v>
      </c>
      <c r="L46" s="3" t="s">
        <v>295</v>
      </c>
      <c r="M46" s="52">
        <v>10.833333333333334</v>
      </c>
      <c r="N46" s="52">
        <v>13.653846153846153</v>
      </c>
      <c r="O46" s="52">
        <v>10</v>
      </c>
      <c r="P46" s="52">
        <v>10</v>
      </c>
      <c r="Q46" s="52">
        <v>18</v>
      </c>
      <c r="R46" s="52">
        <v>4</v>
      </c>
      <c r="S46" s="52">
        <v>0</v>
      </c>
      <c r="T46" s="52">
        <v>9.3333333333333339</v>
      </c>
      <c r="U46" s="52">
        <v>8.6666666666666661</v>
      </c>
      <c r="V46" s="52">
        <v>5</v>
      </c>
      <c r="W46" s="54">
        <f t="shared" ref="W46:W109" si="2">SUM(M46:V46)</f>
        <v>89.487179487179489</v>
      </c>
      <c r="X46" s="54">
        <f t="shared" si="0"/>
        <v>92.115384615384613</v>
      </c>
      <c r="Y46" s="135" t="s">
        <v>329</v>
      </c>
      <c r="Z46" s="67" t="s">
        <v>295</v>
      </c>
      <c r="AA46" s="6"/>
      <c r="AB46" s="73" t="s">
        <v>326</v>
      </c>
      <c r="AC46" s="145"/>
      <c r="AD46" s="57">
        <f t="shared" si="1"/>
        <v>23.653846153846153</v>
      </c>
      <c r="AE46" s="72"/>
    </row>
    <row r="47" spans="1:31" ht="54.75" customHeight="1" x14ac:dyDescent="0.2">
      <c r="A47" s="60">
        <v>5</v>
      </c>
      <c r="B47" s="46" t="s">
        <v>106</v>
      </c>
      <c r="C47" s="46" t="s">
        <v>139</v>
      </c>
      <c r="D47" s="47" t="s">
        <v>40</v>
      </c>
      <c r="E47" s="47" t="s">
        <v>40</v>
      </c>
      <c r="F47" s="47" t="s">
        <v>40</v>
      </c>
      <c r="G47" s="47" t="s">
        <v>295</v>
      </c>
      <c r="H47" s="47" t="s">
        <v>295</v>
      </c>
      <c r="I47" s="47" t="s">
        <v>40</v>
      </c>
      <c r="J47" s="47" t="s">
        <v>40</v>
      </c>
      <c r="K47" s="47" t="s">
        <v>40</v>
      </c>
      <c r="L47" s="3" t="s">
        <v>295</v>
      </c>
      <c r="M47" s="52">
        <v>11.333333333333334</v>
      </c>
      <c r="N47" s="52">
        <v>13.75</v>
      </c>
      <c r="O47" s="52">
        <v>9.3333333333333339</v>
      </c>
      <c r="P47" s="52">
        <v>10</v>
      </c>
      <c r="Q47" s="52">
        <v>18</v>
      </c>
      <c r="R47" s="52">
        <v>4</v>
      </c>
      <c r="S47" s="52">
        <v>0</v>
      </c>
      <c r="T47" s="52">
        <v>10</v>
      </c>
      <c r="U47" s="52">
        <v>7.333333333333333</v>
      </c>
      <c r="V47" s="52">
        <v>5</v>
      </c>
      <c r="W47" s="54">
        <f>SUM(M47:V47)</f>
        <v>88.75</v>
      </c>
      <c r="X47" s="54">
        <f t="shared" si="0"/>
        <v>91.5625</v>
      </c>
      <c r="Y47" s="133"/>
      <c r="Z47" s="67" t="s">
        <v>295</v>
      </c>
      <c r="AA47" s="6"/>
      <c r="AB47" s="73" t="s">
        <v>326</v>
      </c>
      <c r="AC47" s="145"/>
      <c r="AD47" s="57">
        <f t="shared" si="1"/>
        <v>23.083333333333336</v>
      </c>
      <c r="AE47" s="72"/>
    </row>
    <row r="48" spans="1:31" ht="54.75" customHeight="1" x14ac:dyDescent="0.2">
      <c r="A48" s="60">
        <v>3</v>
      </c>
      <c r="B48" s="46" t="s">
        <v>106</v>
      </c>
      <c r="C48" s="46" t="s">
        <v>136</v>
      </c>
      <c r="D48" s="47" t="s">
        <v>40</v>
      </c>
      <c r="E48" s="47" t="s">
        <v>40</v>
      </c>
      <c r="F48" s="47" t="s">
        <v>40</v>
      </c>
      <c r="G48" s="47" t="s">
        <v>295</v>
      </c>
      <c r="H48" s="47" t="s">
        <v>295</v>
      </c>
      <c r="I48" s="47" t="s">
        <v>40</v>
      </c>
      <c r="J48" s="47" t="s">
        <v>40</v>
      </c>
      <c r="K48" s="47" t="s">
        <v>40</v>
      </c>
      <c r="L48" s="3" t="s">
        <v>295</v>
      </c>
      <c r="M48" s="52">
        <v>12.678571428571429</v>
      </c>
      <c r="N48" s="52">
        <v>13.538461538461538</v>
      </c>
      <c r="O48" s="52">
        <v>8</v>
      </c>
      <c r="P48" s="52">
        <v>10</v>
      </c>
      <c r="Q48" s="52">
        <v>15.6</v>
      </c>
      <c r="R48" s="52">
        <v>4</v>
      </c>
      <c r="S48" s="52">
        <v>3</v>
      </c>
      <c r="T48" s="52">
        <v>10</v>
      </c>
      <c r="U48" s="52">
        <v>8</v>
      </c>
      <c r="V48" s="52">
        <v>5</v>
      </c>
      <c r="W48" s="54">
        <f>SUM(M48:V48)</f>
        <v>89.817032967032958</v>
      </c>
      <c r="X48" s="54">
        <f>85+((W48-80)/20)*15</f>
        <v>92.362774725274718</v>
      </c>
      <c r="Y48" s="133"/>
      <c r="Z48" s="67" t="s">
        <v>295</v>
      </c>
      <c r="AA48" s="6"/>
      <c r="AB48" s="73" t="s">
        <v>326</v>
      </c>
      <c r="AC48" s="145"/>
      <c r="AD48" s="57">
        <f t="shared" si="1"/>
        <v>21.53846153846154</v>
      </c>
      <c r="AE48" s="57">
        <f>Q48+R48+S48</f>
        <v>22.6</v>
      </c>
    </row>
    <row r="49" spans="1:32" ht="45.75" customHeight="1" x14ac:dyDescent="0.2">
      <c r="A49" s="60">
        <v>6</v>
      </c>
      <c r="B49" s="46" t="s">
        <v>106</v>
      </c>
      <c r="C49" s="46" t="s">
        <v>138</v>
      </c>
      <c r="D49" s="47" t="s">
        <v>40</v>
      </c>
      <c r="E49" s="47" t="s">
        <v>40</v>
      </c>
      <c r="F49" s="47" t="s">
        <v>40</v>
      </c>
      <c r="G49" s="47" t="s">
        <v>295</v>
      </c>
      <c r="H49" s="47" t="s">
        <v>295</v>
      </c>
      <c r="I49" s="47" t="s">
        <v>40</v>
      </c>
      <c r="J49" s="47" t="s">
        <v>40</v>
      </c>
      <c r="K49" s="47" t="s">
        <v>40</v>
      </c>
      <c r="L49" s="3" t="s">
        <v>295</v>
      </c>
      <c r="M49" s="52">
        <v>11.25</v>
      </c>
      <c r="N49" s="52">
        <v>13</v>
      </c>
      <c r="O49" s="52">
        <v>9.3333333333333339</v>
      </c>
      <c r="P49" s="52">
        <v>10</v>
      </c>
      <c r="Q49" s="52">
        <v>18</v>
      </c>
      <c r="R49" s="52">
        <v>4</v>
      </c>
      <c r="S49" s="52">
        <v>0</v>
      </c>
      <c r="T49" s="52">
        <v>9.3333333333333339</v>
      </c>
      <c r="U49" s="52">
        <v>9.3333333333333339</v>
      </c>
      <c r="V49" s="52">
        <v>5</v>
      </c>
      <c r="W49" s="54">
        <f t="shared" si="2"/>
        <v>89.25</v>
      </c>
      <c r="X49" s="54">
        <f t="shared" si="0"/>
        <v>91.9375</v>
      </c>
      <c r="Y49" s="134"/>
      <c r="Z49" s="67" t="s">
        <v>295</v>
      </c>
      <c r="AA49" s="6"/>
      <c r="AB49" s="73" t="s">
        <v>326</v>
      </c>
      <c r="AC49" s="145"/>
      <c r="AD49" s="57">
        <f t="shared" si="1"/>
        <v>22.333333333333336</v>
      </c>
      <c r="AE49" s="57">
        <f t="shared" ref="AE49:AE54" si="3">Q49+R49+S49</f>
        <v>22</v>
      </c>
    </row>
    <row r="50" spans="1:32" ht="45.75" customHeight="1" x14ac:dyDescent="0.2">
      <c r="A50" s="60">
        <v>8</v>
      </c>
      <c r="B50" s="46" t="s">
        <v>107</v>
      </c>
      <c r="C50" s="46" t="s">
        <v>143</v>
      </c>
      <c r="D50" s="47" t="s">
        <v>295</v>
      </c>
      <c r="E50" s="47" t="s">
        <v>295</v>
      </c>
      <c r="F50" s="47" t="s">
        <v>296</v>
      </c>
      <c r="G50" s="47" t="s">
        <v>295</v>
      </c>
      <c r="H50" s="47" t="s">
        <v>295</v>
      </c>
      <c r="I50" s="47" t="s">
        <v>40</v>
      </c>
      <c r="J50" s="47" t="s">
        <v>40</v>
      </c>
      <c r="K50" s="47" t="s">
        <v>40</v>
      </c>
      <c r="L50" s="3" t="s">
        <v>295</v>
      </c>
      <c r="M50" s="52">
        <v>11</v>
      </c>
      <c r="N50" s="52">
        <v>14.23076923076923</v>
      </c>
      <c r="O50" s="52">
        <v>9.3333333333333339</v>
      </c>
      <c r="P50" s="52">
        <v>10</v>
      </c>
      <c r="Q50" s="52">
        <v>18</v>
      </c>
      <c r="R50" s="52">
        <v>4</v>
      </c>
      <c r="S50" s="52">
        <v>0</v>
      </c>
      <c r="T50" s="52">
        <v>9.3333333333333339</v>
      </c>
      <c r="U50" s="52">
        <v>6.666666666666667</v>
      </c>
      <c r="V50" s="52">
        <v>5</v>
      </c>
      <c r="W50" s="54">
        <f>SUM(M50:V50)</f>
        <v>87.564102564102569</v>
      </c>
      <c r="X50" s="54">
        <f>85+((W50-80)/20)*15</f>
        <v>90.673076923076934</v>
      </c>
      <c r="Y50" s="135" t="s">
        <v>330</v>
      </c>
      <c r="Z50" s="67" t="s">
        <v>295</v>
      </c>
      <c r="AA50" s="6"/>
      <c r="AB50" s="73" t="s">
        <v>326</v>
      </c>
      <c r="AC50" s="145"/>
      <c r="AD50" s="57">
        <f t="shared" si="1"/>
        <v>23.564102564102562</v>
      </c>
      <c r="AE50" s="57">
        <f t="shared" si="3"/>
        <v>22</v>
      </c>
      <c r="AF50" s="57">
        <f>M50</f>
        <v>11</v>
      </c>
    </row>
    <row r="51" spans="1:32" ht="45.75" customHeight="1" x14ac:dyDescent="0.2">
      <c r="A51" s="60">
        <v>9</v>
      </c>
      <c r="B51" s="46" t="s">
        <v>107</v>
      </c>
      <c r="C51" s="46" t="s">
        <v>141</v>
      </c>
      <c r="D51" s="47" t="s">
        <v>295</v>
      </c>
      <c r="E51" s="47" t="s">
        <v>295</v>
      </c>
      <c r="F51" s="47" t="s">
        <v>296</v>
      </c>
      <c r="G51" s="47" t="s">
        <v>295</v>
      </c>
      <c r="H51" s="47" t="s">
        <v>295</v>
      </c>
      <c r="I51" s="47" t="s">
        <v>40</v>
      </c>
      <c r="J51" s="47" t="s">
        <v>40</v>
      </c>
      <c r="K51" s="47" t="s">
        <v>40</v>
      </c>
      <c r="L51" s="3" t="s">
        <v>295</v>
      </c>
      <c r="M51" s="52">
        <v>10.3125</v>
      </c>
      <c r="N51" s="52">
        <v>14.444444444444445</v>
      </c>
      <c r="O51" s="52">
        <v>10</v>
      </c>
      <c r="P51" s="52">
        <v>10</v>
      </c>
      <c r="Q51" s="52">
        <v>18</v>
      </c>
      <c r="R51" s="52">
        <v>4</v>
      </c>
      <c r="S51" s="52">
        <v>0</v>
      </c>
      <c r="T51" s="52">
        <v>8.6666666666666661</v>
      </c>
      <c r="U51" s="52">
        <v>8</v>
      </c>
      <c r="V51" s="52">
        <v>5</v>
      </c>
      <c r="W51" s="54">
        <f>SUM(M51:V51)</f>
        <v>88.423611111111114</v>
      </c>
      <c r="X51" s="54">
        <f>85+((W51-80)/20)*15</f>
        <v>91.317708333333343</v>
      </c>
      <c r="Y51" s="133"/>
      <c r="Z51" s="67" t="s">
        <v>295</v>
      </c>
      <c r="AA51" s="6"/>
      <c r="AB51" s="73" t="s">
        <v>326</v>
      </c>
      <c r="AC51" s="145"/>
      <c r="AD51" s="57">
        <f t="shared" ref="AD51:AD52" si="4">N51+O51</f>
        <v>24.444444444444443</v>
      </c>
      <c r="AE51" s="57">
        <f t="shared" ref="AE51:AE52" si="5">Q51+R51+S51</f>
        <v>22</v>
      </c>
      <c r="AF51" s="57">
        <f t="shared" ref="AF51:AF52" si="6">M51</f>
        <v>10.3125</v>
      </c>
    </row>
    <row r="52" spans="1:32" ht="45.75" customHeight="1" x14ac:dyDescent="0.2">
      <c r="A52" s="60">
        <v>11</v>
      </c>
      <c r="B52" s="46" t="s">
        <v>106</v>
      </c>
      <c r="C52" s="46" t="s">
        <v>151</v>
      </c>
      <c r="D52" s="47" t="s">
        <v>40</v>
      </c>
      <c r="E52" s="47" t="s">
        <v>40</v>
      </c>
      <c r="F52" s="47" t="s">
        <v>40</v>
      </c>
      <c r="G52" s="47" t="s">
        <v>295</v>
      </c>
      <c r="H52" s="47" t="s">
        <v>295</v>
      </c>
      <c r="I52" s="47" t="s">
        <v>40</v>
      </c>
      <c r="J52" s="47" t="s">
        <v>40</v>
      </c>
      <c r="K52" s="47" t="s">
        <v>40</v>
      </c>
      <c r="L52" s="3" t="s">
        <v>295</v>
      </c>
      <c r="M52" s="52">
        <v>15</v>
      </c>
      <c r="N52" s="52">
        <v>13.235294117647058</v>
      </c>
      <c r="O52" s="52">
        <v>8</v>
      </c>
      <c r="P52" s="52">
        <v>10</v>
      </c>
      <c r="Q52" s="52">
        <v>15.6</v>
      </c>
      <c r="R52" s="52">
        <v>4</v>
      </c>
      <c r="S52" s="52">
        <v>3</v>
      </c>
      <c r="T52" s="52">
        <v>6.666666666666667</v>
      </c>
      <c r="U52" s="52">
        <v>7.333333333333333</v>
      </c>
      <c r="V52" s="52">
        <v>5</v>
      </c>
      <c r="W52" s="54">
        <f>SUM(M52:V52)</f>
        <v>87.835294117647067</v>
      </c>
      <c r="X52" s="54">
        <f>85+((W52-80)/20)*15</f>
        <v>90.876470588235293</v>
      </c>
      <c r="Y52" s="133"/>
      <c r="Z52" s="67" t="s">
        <v>295</v>
      </c>
      <c r="AA52" s="6" t="s">
        <v>317</v>
      </c>
      <c r="AB52" s="73" t="s">
        <v>326</v>
      </c>
      <c r="AC52" s="145"/>
      <c r="AD52" s="57">
        <f t="shared" si="4"/>
        <v>21.235294117647058</v>
      </c>
      <c r="AE52" s="57">
        <f t="shared" si="5"/>
        <v>22.6</v>
      </c>
      <c r="AF52" s="57">
        <f t="shared" si="6"/>
        <v>15</v>
      </c>
    </row>
    <row r="53" spans="1:32" ht="45.75" customHeight="1" x14ac:dyDescent="0.2">
      <c r="A53" s="60">
        <v>10</v>
      </c>
      <c r="B53" s="46" t="s">
        <v>108</v>
      </c>
      <c r="C53" s="46" t="s">
        <v>142</v>
      </c>
      <c r="D53" s="47" t="s">
        <v>40</v>
      </c>
      <c r="E53" s="47" t="s">
        <v>40</v>
      </c>
      <c r="F53" s="47" t="s">
        <v>40</v>
      </c>
      <c r="G53" s="47" t="s">
        <v>295</v>
      </c>
      <c r="H53" s="47" t="s">
        <v>295</v>
      </c>
      <c r="I53" s="47" t="s">
        <v>40</v>
      </c>
      <c r="J53" s="47" t="s">
        <v>40</v>
      </c>
      <c r="K53" s="47" t="s">
        <v>40</v>
      </c>
      <c r="L53" s="3" t="s">
        <v>295</v>
      </c>
      <c r="M53" s="52">
        <v>11.315789473684211</v>
      </c>
      <c r="N53" s="52">
        <v>12.452830188679245</v>
      </c>
      <c r="O53" s="52">
        <v>8.6666666666666661</v>
      </c>
      <c r="P53" s="52">
        <v>10</v>
      </c>
      <c r="Q53" s="52">
        <v>15.6</v>
      </c>
      <c r="R53" s="52">
        <v>4</v>
      </c>
      <c r="S53" s="52">
        <v>3</v>
      </c>
      <c r="T53" s="52">
        <v>10</v>
      </c>
      <c r="U53" s="52">
        <v>8</v>
      </c>
      <c r="V53" s="52">
        <v>5</v>
      </c>
      <c r="W53" s="54">
        <f>SUM(M53:V53)</f>
        <v>88.035286329030129</v>
      </c>
      <c r="X53" s="54">
        <f>85+((W53-80)/20)*15</f>
        <v>91.026464746772604</v>
      </c>
      <c r="Y53" s="133"/>
      <c r="Z53" s="67" t="s">
        <v>295</v>
      </c>
      <c r="AA53" s="6"/>
      <c r="AB53" s="73" t="s">
        <v>326</v>
      </c>
      <c r="AC53" s="145"/>
      <c r="AD53" s="57">
        <f t="shared" ref="AD53" si="7">N53+O53</f>
        <v>21.119496855345911</v>
      </c>
      <c r="AE53" s="57">
        <f t="shared" ref="AE53" si="8">Q53+R53+S53</f>
        <v>22.6</v>
      </c>
      <c r="AF53" s="57">
        <f t="shared" ref="AF53" si="9">M53</f>
        <v>11.315789473684211</v>
      </c>
    </row>
    <row r="54" spans="1:32" ht="45.75" customHeight="1" x14ac:dyDescent="0.2">
      <c r="A54" s="60">
        <v>7</v>
      </c>
      <c r="B54" s="46" t="s">
        <v>106</v>
      </c>
      <c r="C54" s="46" t="s">
        <v>140</v>
      </c>
      <c r="D54" s="47" t="s">
        <v>40</v>
      </c>
      <c r="E54" s="47" t="s">
        <v>40</v>
      </c>
      <c r="F54" s="47" t="s">
        <v>40</v>
      </c>
      <c r="G54" s="47" t="s">
        <v>295</v>
      </c>
      <c r="H54" s="47" t="s">
        <v>295</v>
      </c>
      <c r="I54" s="47" t="s">
        <v>40</v>
      </c>
      <c r="J54" s="47" t="s">
        <v>40</v>
      </c>
      <c r="K54" s="47" t="s">
        <v>40</v>
      </c>
      <c r="L54" s="3" t="s">
        <v>295</v>
      </c>
      <c r="M54" s="52">
        <v>13.333333333333334</v>
      </c>
      <c r="N54" s="52">
        <v>13.571428571428571</v>
      </c>
      <c r="O54" s="52">
        <v>6</v>
      </c>
      <c r="P54" s="52">
        <v>10</v>
      </c>
      <c r="Q54" s="52">
        <v>18</v>
      </c>
      <c r="R54" s="52">
        <v>4</v>
      </c>
      <c r="S54" s="52">
        <v>0</v>
      </c>
      <c r="T54" s="52">
        <v>10</v>
      </c>
      <c r="U54" s="52">
        <v>8.6666666666666661</v>
      </c>
      <c r="V54" s="52">
        <v>5</v>
      </c>
      <c r="W54" s="54">
        <f t="shared" si="2"/>
        <v>88.571428571428569</v>
      </c>
      <c r="X54" s="54">
        <f t="shared" si="0"/>
        <v>91.428571428571431</v>
      </c>
      <c r="Y54" s="134"/>
      <c r="Z54" s="67" t="s">
        <v>295</v>
      </c>
      <c r="AA54" s="6"/>
      <c r="AB54" s="73" t="s">
        <v>326</v>
      </c>
      <c r="AC54" s="145"/>
      <c r="AD54" s="57">
        <f t="shared" si="1"/>
        <v>19.571428571428569</v>
      </c>
      <c r="AE54" s="57">
        <f t="shared" si="3"/>
        <v>22</v>
      </c>
      <c r="AF54" s="57">
        <f>M54</f>
        <v>13.333333333333334</v>
      </c>
    </row>
    <row r="55" spans="1:32" ht="45.75" customHeight="1" x14ac:dyDescent="0.2">
      <c r="A55" s="60">
        <v>15</v>
      </c>
      <c r="B55" s="46" t="s">
        <v>108</v>
      </c>
      <c r="C55" s="46" t="s">
        <v>145</v>
      </c>
      <c r="D55" s="47" t="s">
        <v>40</v>
      </c>
      <c r="E55" s="47" t="s">
        <v>40</v>
      </c>
      <c r="F55" s="47" t="s">
        <v>40</v>
      </c>
      <c r="G55" s="47" t="s">
        <v>295</v>
      </c>
      <c r="H55" s="47" t="s">
        <v>295</v>
      </c>
      <c r="I55" s="47" t="s">
        <v>40</v>
      </c>
      <c r="J55" s="47" t="s">
        <v>40</v>
      </c>
      <c r="K55" s="47" t="s">
        <v>40</v>
      </c>
      <c r="L55" s="3" t="s">
        <v>295</v>
      </c>
      <c r="M55" s="52">
        <v>9.6666666666666661</v>
      </c>
      <c r="N55" s="52">
        <v>14</v>
      </c>
      <c r="O55" s="52">
        <v>8.6666666666666661</v>
      </c>
      <c r="P55" s="52">
        <v>10</v>
      </c>
      <c r="Q55" s="52">
        <v>16.8</v>
      </c>
      <c r="R55" s="52">
        <v>4</v>
      </c>
      <c r="S55" s="52">
        <v>0</v>
      </c>
      <c r="T55" s="52">
        <v>8.6666666666666661</v>
      </c>
      <c r="U55" s="52">
        <v>9.3333333333333339</v>
      </c>
      <c r="V55" s="52">
        <v>5</v>
      </c>
      <c r="W55" s="54">
        <f>SUM(M55:V55)</f>
        <v>86.133333333333326</v>
      </c>
      <c r="X55" s="54">
        <f t="shared" si="0"/>
        <v>89.6</v>
      </c>
      <c r="Y55" s="135" t="s">
        <v>329</v>
      </c>
      <c r="Z55" s="67" t="s">
        <v>295</v>
      </c>
      <c r="AA55" s="6"/>
      <c r="AB55" s="73" t="s">
        <v>326</v>
      </c>
      <c r="AC55" s="145"/>
      <c r="AD55" s="57">
        <f t="shared" si="1"/>
        <v>22.666666666666664</v>
      </c>
      <c r="AE55" s="57">
        <f t="shared" ref="AE55:AE58" si="10">Q55+R55+S55</f>
        <v>20.8</v>
      </c>
      <c r="AF55" s="57"/>
    </row>
    <row r="56" spans="1:32" ht="45.75" customHeight="1" x14ac:dyDescent="0.2">
      <c r="A56" s="60">
        <v>14</v>
      </c>
      <c r="B56" s="46" t="s">
        <v>106</v>
      </c>
      <c r="C56" s="46" t="s">
        <v>146</v>
      </c>
      <c r="D56" s="47" t="s">
        <v>40</v>
      </c>
      <c r="E56" s="47" t="s">
        <v>40</v>
      </c>
      <c r="F56" s="47" t="s">
        <v>40</v>
      </c>
      <c r="G56" s="47" t="s">
        <v>295</v>
      </c>
      <c r="H56" s="47" t="s">
        <v>295</v>
      </c>
      <c r="I56" s="47" t="s">
        <v>40</v>
      </c>
      <c r="J56" s="47" t="s">
        <v>40</v>
      </c>
      <c r="K56" s="47" t="s">
        <v>40</v>
      </c>
      <c r="L56" s="3" t="s">
        <v>295</v>
      </c>
      <c r="M56" s="52">
        <v>13.75</v>
      </c>
      <c r="N56" s="52">
        <v>13.75</v>
      </c>
      <c r="O56" s="52">
        <v>9.3333333333333339</v>
      </c>
      <c r="P56" s="52">
        <v>10</v>
      </c>
      <c r="Q56" s="52">
        <v>15.6</v>
      </c>
      <c r="R56" s="52">
        <v>4</v>
      </c>
      <c r="S56" s="52">
        <v>0</v>
      </c>
      <c r="T56" s="52">
        <v>6</v>
      </c>
      <c r="U56" s="52">
        <v>8.6666666666666661</v>
      </c>
      <c r="V56" s="52">
        <v>5</v>
      </c>
      <c r="W56" s="54">
        <f t="shared" ref="W56:W58" si="11">SUM(M56:V56)</f>
        <v>86.100000000000009</v>
      </c>
      <c r="X56" s="54">
        <f t="shared" si="0"/>
        <v>89.575000000000003</v>
      </c>
      <c r="Y56" s="188"/>
      <c r="Z56" s="67" t="s">
        <v>295</v>
      </c>
      <c r="AA56" s="6"/>
      <c r="AB56" s="73" t="s">
        <v>326</v>
      </c>
      <c r="AC56" s="145"/>
      <c r="AD56" s="57">
        <f t="shared" si="1"/>
        <v>23.083333333333336</v>
      </c>
      <c r="AE56" s="57">
        <f t="shared" si="10"/>
        <v>19.600000000000001</v>
      </c>
      <c r="AF56" s="57"/>
    </row>
    <row r="57" spans="1:32" ht="45.75" customHeight="1" x14ac:dyDescent="0.2">
      <c r="A57" s="60">
        <v>13</v>
      </c>
      <c r="B57" s="46" t="s">
        <v>105</v>
      </c>
      <c r="C57" s="46" t="s">
        <v>147</v>
      </c>
      <c r="D57" s="47" t="s">
        <v>40</v>
      </c>
      <c r="E57" s="47" t="s">
        <v>40</v>
      </c>
      <c r="F57" s="47" t="s">
        <v>40</v>
      </c>
      <c r="G57" s="47" t="s">
        <v>295</v>
      </c>
      <c r="H57" s="47" t="s">
        <v>295</v>
      </c>
      <c r="I57" s="47" t="s">
        <v>40</v>
      </c>
      <c r="J57" s="47" t="s">
        <v>40</v>
      </c>
      <c r="K57" s="47" t="s">
        <v>40</v>
      </c>
      <c r="L57" s="3" t="s">
        <v>295</v>
      </c>
      <c r="M57" s="52">
        <v>11.5</v>
      </c>
      <c r="N57" s="52">
        <v>13.636363636363637</v>
      </c>
      <c r="O57" s="52">
        <v>9.3333333333333339</v>
      </c>
      <c r="P57" s="52">
        <v>10</v>
      </c>
      <c r="Q57" s="52">
        <v>13.2</v>
      </c>
      <c r="R57" s="52">
        <v>4</v>
      </c>
      <c r="S57" s="52">
        <v>0</v>
      </c>
      <c r="T57" s="52">
        <v>9.3333333333333339</v>
      </c>
      <c r="U57" s="52">
        <v>10</v>
      </c>
      <c r="V57" s="52">
        <v>5</v>
      </c>
      <c r="W57" s="54">
        <f>SUM(M57:V57)</f>
        <v>86.0030303030303</v>
      </c>
      <c r="X57" s="54">
        <f t="shared" si="0"/>
        <v>89.502272727272725</v>
      </c>
      <c r="Y57" s="188"/>
      <c r="Z57" s="67" t="s">
        <v>295</v>
      </c>
      <c r="AA57" s="6"/>
      <c r="AB57" s="73" t="s">
        <v>326</v>
      </c>
      <c r="AC57" s="145"/>
      <c r="AD57" s="57">
        <f t="shared" si="1"/>
        <v>22.969696969696969</v>
      </c>
      <c r="AE57" s="57">
        <f t="shared" si="10"/>
        <v>17.2</v>
      </c>
      <c r="AF57" s="57"/>
    </row>
    <row r="58" spans="1:32" ht="45.75" customHeight="1" x14ac:dyDescent="0.2">
      <c r="A58" s="60">
        <v>17</v>
      </c>
      <c r="B58" s="46" t="s">
        <v>107</v>
      </c>
      <c r="C58" s="46" t="s">
        <v>144</v>
      </c>
      <c r="D58" s="47" t="s">
        <v>295</v>
      </c>
      <c r="E58" s="47" t="s">
        <v>295</v>
      </c>
      <c r="F58" s="47" t="s">
        <v>296</v>
      </c>
      <c r="G58" s="47" t="s">
        <v>295</v>
      </c>
      <c r="H58" s="47" t="s">
        <v>295</v>
      </c>
      <c r="I58" s="47" t="s">
        <v>40</v>
      </c>
      <c r="J58" s="47" t="s">
        <v>40</v>
      </c>
      <c r="K58" s="47" t="s">
        <v>40</v>
      </c>
      <c r="L58" s="3" t="s">
        <v>295</v>
      </c>
      <c r="M58" s="52">
        <v>9.6875</v>
      </c>
      <c r="N58" s="52">
        <v>13.4</v>
      </c>
      <c r="O58" s="52">
        <v>8</v>
      </c>
      <c r="P58" s="52">
        <v>10</v>
      </c>
      <c r="Q58" s="52">
        <v>16.8</v>
      </c>
      <c r="R58" s="52">
        <v>4</v>
      </c>
      <c r="S58" s="52">
        <v>0</v>
      </c>
      <c r="T58" s="52">
        <v>10</v>
      </c>
      <c r="U58" s="52">
        <v>9.3333333333333339</v>
      </c>
      <c r="V58" s="52">
        <v>5</v>
      </c>
      <c r="W58" s="54">
        <f t="shared" si="11"/>
        <v>86.220833333333331</v>
      </c>
      <c r="X58" s="54">
        <f t="shared" si="0"/>
        <v>89.665625000000006</v>
      </c>
      <c r="Y58" s="189"/>
      <c r="Z58" s="67" t="s">
        <v>295</v>
      </c>
      <c r="AA58" s="6"/>
      <c r="AB58" s="73" t="s">
        <v>326</v>
      </c>
      <c r="AC58" s="145"/>
      <c r="AD58" s="57">
        <f t="shared" si="1"/>
        <v>21.4</v>
      </c>
      <c r="AE58" s="57">
        <f t="shared" si="10"/>
        <v>20.8</v>
      </c>
      <c r="AF58" s="57"/>
    </row>
    <row r="59" spans="1:32" ht="45.75" customHeight="1" x14ac:dyDescent="0.2">
      <c r="A59" s="60">
        <v>12</v>
      </c>
      <c r="B59" s="46" t="s">
        <v>107</v>
      </c>
      <c r="C59" s="46" t="s">
        <v>148</v>
      </c>
      <c r="D59" s="47" t="s">
        <v>295</v>
      </c>
      <c r="E59" s="47" t="s">
        <v>295</v>
      </c>
      <c r="F59" s="47" t="s">
        <v>296</v>
      </c>
      <c r="G59" s="47" t="s">
        <v>295</v>
      </c>
      <c r="H59" s="47" t="s">
        <v>295</v>
      </c>
      <c r="I59" s="47" t="s">
        <v>40</v>
      </c>
      <c r="J59" s="47" t="s">
        <v>40</v>
      </c>
      <c r="K59" s="47" t="s">
        <v>40</v>
      </c>
      <c r="L59" s="3" t="s">
        <v>295</v>
      </c>
      <c r="M59" s="52">
        <v>10.476190476190476</v>
      </c>
      <c r="N59" s="52">
        <v>14.444444444444445</v>
      </c>
      <c r="O59" s="52">
        <v>8.6666666666666661</v>
      </c>
      <c r="P59" s="52">
        <v>10</v>
      </c>
      <c r="Q59" s="52">
        <v>18</v>
      </c>
      <c r="R59" s="52">
        <v>4</v>
      </c>
      <c r="S59" s="52">
        <v>0</v>
      </c>
      <c r="T59" s="52">
        <v>9.3333333333333339</v>
      </c>
      <c r="U59" s="52">
        <v>6</v>
      </c>
      <c r="V59" s="52">
        <v>5</v>
      </c>
      <c r="W59" s="54">
        <f>SUM(M59:V59)</f>
        <v>85.920634920634924</v>
      </c>
      <c r="X59" s="54">
        <f t="shared" si="0"/>
        <v>89.44047619047619</v>
      </c>
      <c r="Y59" s="135" t="s">
        <v>329</v>
      </c>
      <c r="Z59" s="67" t="s">
        <v>295</v>
      </c>
      <c r="AA59" s="6"/>
      <c r="AB59" s="73" t="s">
        <v>326</v>
      </c>
      <c r="AC59" s="145"/>
      <c r="AD59" s="57">
        <f t="shared" ref="AD59:AD63" si="12">N59+O59</f>
        <v>23.111111111111111</v>
      </c>
      <c r="AE59" s="57">
        <f t="shared" ref="AE59:AE67" si="13">Q59+R59+S59</f>
        <v>22</v>
      </c>
    </row>
    <row r="60" spans="1:32" ht="45.75" customHeight="1" x14ac:dyDescent="0.2">
      <c r="A60" s="60">
        <v>18</v>
      </c>
      <c r="B60" s="46" t="s">
        <v>107</v>
      </c>
      <c r="C60" s="46" t="s">
        <v>150</v>
      </c>
      <c r="D60" s="47" t="s">
        <v>295</v>
      </c>
      <c r="E60" s="47" t="s">
        <v>295</v>
      </c>
      <c r="F60" s="47" t="s">
        <v>295</v>
      </c>
      <c r="G60" s="47" t="s">
        <v>295</v>
      </c>
      <c r="H60" s="47" t="s">
        <v>295</v>
      </c>
      <c r="I60" s="47" t="s">
        <v>40</v>
      </c>
      <c r="J60" s="47" t="s">
        <v>40</v>
      </c>
      <c r="K60" s="47" t="s">
        <v>40</v>
      </c>
      <c r="L60" s="3" t="s">
        <v>295</v>
      </c>
      <c r="M60" s="52">
        <v>15</v>
      </c>
      <c r="N60" s="52">
        <v>13.75</v>
      </c>
      <c r="O60" s="52">
        <v>9.3333333333333339</v>
      </c>
      <c r="P60" s="52">
        <v>10</v>
      </c>
      <c r="Q60" s="52">
        <v>12</v>
      </c>
      <c r="R60" s="52">
        <v>4</v>
      </c>
      <c r="S60" s="52">
        <v>0</v>
      </c>
      <c r="T60" s="52">
        <v>8.6666666666666661</v>
      </c>
      <c r="U60" s="52">
        <v>7.333333333333333</v>
      </c>
      <c r="V60" s="52">
        <v>5</v>
      </c>
      <c r="W60" s="54">
        <f>SUM(M60:V60)</f>
        <v>85.083333333333343</v>
      </c>
      <c r="X60" s="54">
        <f>85+((W60-80)/20)*15</f>
        <v>88.8125</v>
      </c>
      <c r="Y60" s="188"/>
      <c r="Z60" s="67" t="s">
        <v>295</v>
      </c>
      <c r="AA60" s="6"/>
      <c r="AB60" s="73" t="s">
        <v>326</v>
      </c>
      <c r="AC60" s="145"/>
      <c r="AD60" s="57">
        <f t="shared" si="12"/>
        <v>23.083333333333336</v>
      </c>
      <c r="AE60" s="57">
        <f t="shared" si="13"/>
        <v>16</v>
      </c>
    </row>
    <row r="61" spans="1:32" ht="45.75" customHeight="1" x14ac:dyDescent="0.2">
      <c r="A61" s="60">
        <v>19</v>
      </c>
      <c r="B61" s="46" t="s">
        <v>107</v>
      </c>
      <c r="C61" s="46" t="s">
        <v>153</v>
      </c>
      <c r="D61" s="47" t="s">
        <v>295</v>
      </c>
      <c r="E61" s="47" t="s">
        <v>295</v>
      </c>
      <c r="F61" s="47" t="s">
        <v>296</v>
      </c>
      <c r="G61" s="47" t="s">
        <v>295</v>
      </c>
      <c r="H61" s="47" t="s">
        <v>295</v>
      </c>
      <c r="I61" s="47" t="s">
        <v>40</v>
      </c>
      <c r="J61" s="47" t="s">
        <v>40</v>
      </c>
      <c r="K61" s="47" t="s">
        <v>40</v>
      </c>
      <c r="L61" s="3" t="s">
        <v>295</v>
      </c>
      <c r="M61" s="52">
        <v>8.75</v>
      </c>
      <c r="N61" s="52">
        <v>14.285714285714286</v>
      </c>
      <c r="O61" s="52">
        <v>8</v>
      </c>
      <c r="P61" s="52">
        <v>10</v>
      </c>
      <c r="Q61" s="52">
        <v>14.4</v>
      </c>
      <c r="R61" s="52">
        <v>4</v>
      </c>
      <c r="S61" s="52">
        <v>3</v>
      </c>
      <c r="T61" s="52">
        <v>9.3333333333333339</v>
      </c>
      <c r="U61" s="52">
        <v>8</v>
      </c>
      <c r="V61" s="52">
        <v>5</v>
      </c>
      <c r="W61" s="54">
        <f>SUM(M61:V61)</f>
        <v>84.769047619047612</v>
      </c>
      <c r="X61" s="54">
        <f>85+((W61-80)/20)*15</f>
        <v>88.576785714285705</v>
      </c>
      <c r="Y61" s="188"/>
      <c r="Z61" s="67" t="s">
        <v>295</v>
      </c>
      <c r="AA61" s="6"/>
      <c r="AB61" s="73" t="s">
        <v>326</v>
      </c>
      <c r="AC61" s="145"/>
      <c r="AD61" s="57">
        <f t="shared" si="12"/>
        <v>22.285714285714285</v>
      </c>
      <c r="AE61" s="57">
        <f t="shared" si="13"/>
        <v>21.4</v>
      </c>
    </row>
    <row r="62" spans="1:32" ht="45.75" customHeight="1" x14ac:dyDescent="0.2">
      <c r="A62" s="60">
        <v>16</v>
      </c>
      <c r="B62" s="46" t="s">
        <v>109</v>
      </c>
      <c r="C62" s="46" t="s">
        <v>149</v>
      </c>
      <c r="D62" s="47" t="s">
        <v>40</v>
      </c>
      <c r="E62" s="47" t="s">
        <v>40</v>
      </c>
      <c r="F62" s="47" t="s">
        <v>40</v>
      </c>
      <c r="G62" s="47" t="s">
        <v>295</v>
      </c>
      <c r="H62" s="47" t="s">
        <v>295</v>
      </c>
      <c r="I62" s="47" t="s">
        <v>40</v>
      </c>
      <c r="J62" s="47" t="s">
        <v>40</v>
      </c>
      <c r="K62" s="47" t="s">
        <v>40</v>
      </c>
      <c r="L62" s="3" t="s">
        <v>295</v>
      </c>
      <c r="M62" s="52">
        <v>10.714285714285714</v>
      </c>
      <c r="N62" s="52">
        <v>12.352941176470589</v>
      </c>
      <c r="O62" s="52">
        <v>8.6666666666666661</v>
      </c>
      <c r="P62" s="52">
        <v>10</v>
      </c>
      <c r="Q62" s="52">
        <v>16.8</v>
      </c>
      <c r="R62" s="52">
        <v>4</v>
      </c>
      <c r="S62" s="52">
        <v>0</v>
      </c>
      <c r="T62" s="52">
        <v>9.3333333333333339</v>
      </c>
      <c r="U62" s="52">
        <v>8.6666666666666661</v>
      </c>
      <c r="V62" s="52">
        <v>5</v>
      </c>
      <c r="W62" s="54">
        <f>SUM(M62:V62)</f>
        <v>85.533893557422971</v>
      </c>
      <c r="X62" s="54">
        <f t="shared" si="0"/>
        <v>89.150420168067228</v>
      </c>
      <c r="Y62" s="188"/>
      <c r="Z62" s="67" t="s">
        <v>295</v>
      </c>
      <c r="AA62" s="6"/>
      <c r="AB62" s="73" t="s">
        <v>326</v>
      </c>
      <c r="AC62" s="145"/>
      <c r="AD62" s="57">
        <f t="shared" si="12"/>
        <v>21.019607843137255</v>
      </c>
      <c r="AE62" s="57">
        <f t="shared" si="13"/>
        <v>20.8</v>
      </c>
    </row>
    <row r="63" spans="1:32" ht="45.75" customHeight="1" x14ac:dyDescent="0.2">
      <c r="A63" s="60">
        <v>20</v>
      </c>
      <c r="B63" s="46" t="s">
        <v>110</v>
      </c>
      <c r="C63" s="46" t="s">
        <v>152</v>
      </c>
      <c r="D63" s="47" t="s">
        <v>40</v>
      </c>
      <c r="E63" s="47" t="s">
        <v>40</v>
      </c>
      <c r="F63" s="47" t="s">
        <v>40</v>
      </c>
      <c r="G63" s="47" t="s">
        <v>295</v>
      </c>
      <c r="H63" s="47" t="s">
        <v>295</v>
      </c>
      <c r="I63" s="47" t="s">
        <v>40</v>
      </c>
      <c r="J63" s="47" t="s">
        <v>40</v>
      </c>
      <c r="K63" s="47" t="s">
        <v>40</v>
      </c>
      <c r="L63" s="3" t="s">
        <v>295</v>
      </c>
      <c r="M63" s="52">
        <v>15</v>
      </c>
      <c r="N63" s="52">
        <v>13.75</v>
      </c>
      <c r="O63" s="52">
        <v>6.666666666666667</v>
      </c>
      <c r="P63" s="52">
        <v>10</v>
      </c>
      <c r="Q63" s="52">
        <v>14.4</v>
      </c>
      <c r="R63" s="52">
        <v>4</v>
      </c>
      <c r="S63" s="52">
        <v>0</v>
      </c>
      <c r="T63" s="52">
        <v>8</v>
      </c>
      <c r="U63" s="52">
        <v>8</v>
      </c>
      <c r="V63" s="52">
        <v>5</v>
      </c>
      <c r="W63" s="54">
        <f t="shared" si="2"/>
        <v>84.816666666666663</v>
      </c>
      <c r="X63" s="54">
        <f t="shared" si="0"/>
        <v>88.612499999999997</v>
      </c>
      <c r="Y63" s="189"/>
      <c r="Z63" s="67" t="s">
        <v>295</v>
      </c>
      <c r="AA63" s="6"/>
      <c r="AB63" s="73" t="s">
        <v>326</v>
      </c>
      <c r="AC63" s="145"/>
      <c r="AD63" s="57">
        <f t="shared" si="12"/>
        <v>20.416666666666668</v>
      </c>
      <c r="AE63" s="57">
        <f t="shared" si="13"/>
        <v>18.399999999999999</v>
      </c>
    </row>
    <row r="64" spans="1:32" ht="45.75" customHeight="1" x14ac:dyDescent="0.2">
      <c r="A64" s="60">
        <v>21</v>
      </c>
      <c r="B64" s="46" t="s">
        <v>107</v>
      </c>
      <c r="C64" s="46" t="s">
        <v>155</v>
      </c>
      <c r="D64" s="47" t="s">
        <v>295</v>
      </c>
      <c r="E64" s="47" t="s">
        <v>295</v>
      </c>
      <c r="F64" s="47" t="s">
        <v>296</v>
      </c>
      <c r="G64" s="47" t="s">
        <v>295</v>
      </c>
      <c r="H64" s="47" t="s">
        <v>295</v>
      </c>
      <c r="I64" s="47" t="s">
        <v>40</v>
      </c>
      <c r="J64" s="47" t="s">
        <v>40</v>
      </c>
      <c r="K64" s="47" t="s">
        <v>40</v>
      </c>
      <c r="L64" s="3" t="s">
        <v>295</v>
      </c>
      <c r="M64" s="52">
        <v>12.5</v>
      </c>
      <c r="N64" s="52">
        <v>15</v>
      </c>
      <c r="O64" s="52">
        <v>8.6666666666666661</v>
      </c>
      <c r="P64" s="52">
        <v>10</v>
      </c>
      <c r="Q64" s="52">
        <v>14.4</v>
      </c>
      <c r="R64" s="52">
        <v>4</v>
      </c>
      <c r="S64" s="52">
        <v>0</v>
      </c>
      <c r="T64" s="52">
        <v>8</v>
      </c>
      <c r="U64" s="52">
        <v>6.666666666666667</v>
      </c>
      <c r="V64" s="52">
        <v>5</v>
      </c>
      <c r="W64" s="54">
        <f t="shared" ref="W64:W89" si="14">SUM(M64:V64)</f>
        <v>84.233333333333334</v>
      </c>
      <c r="X64" s="54">
        <f t="shared" si="0"/>
        <v>88.174999999999997</v>
      </c>
      <c r="Y64" s="135" t="s">
        <v>329</v>
      </c>
      <c r="Z64" s="67" t="s">
        <v>295</v>
      </c>
      <c r="AA64" s="6"/>
      <c r="AB64" s="73" t="s">
        <v>326</v>
      </c>
      <c r="AC64" s="145"/>
      <c r="AD64" s="57">
        <f t="shared" si="1"/>
        <v>23.666666666666664</v>
      </c>
      <c r="AE64" s="57"/>
    </row>
    <row r="65" spans="1:32" ht="81" customHeight="1" x14ac:dyDescent="0.2">
      <c r="A65" s="60">
        <v>23</v>
      </c>
      <c r="B65" s="46" t="s">
        <v>112</v>
      </c>
      <c r="C65" s="90" t="s">
        <v>173</v>
      </c>
      <c r="D65" s="47" t="s">
        <v>40</v>
      </c>
      <c r="E65" s="47" t="s">
        <v>40</v>
      </c>
      <c r="F65" s="47" t="s">
        <v>40</v>
      </c>
      <c r="G65" s="47" t="s">
        <v>295</v>
      </c>
      <c r="H65" s="47" t="s">
        <v>295</v>
      </c>
      <c r="I65" s="47" t="s">
        <v>40</v>
      </c>
      <c r="J65" s="47" t="s">
        <v>40</v>
      </c>
      <c r="K65" s="47" t="s">
        <v>40</v>
      </c>
      <c r="L65" s="3" t="s">
        <v>295</v>
      </c>
      <c r="M65" s="52">
        <v>14</v>
      </c>
      <c r="N65" s="52">
        <v>12.391304347826088</v>
      </c>
      <c r="O65" s="52">
        <v>10</v>
      </c>
      <c r="P65" s="52">
        <v>5</v>
      </c>
      <c r="Q65" s="52">
        <v>16.8</v>
      </c>
      <c r="R65" s="52">
        <v>4</v>
      </c>
      <c r="S65" s="52">
        <v>0</v>
      </c>
      <c r="T65" s="52">
        <v>8</v>
      </c>
      <c r="U65" s="52">
        <v>8.6666666666666661</v>
      </c>
      <c r="V65" s="52">
        <v>5</v>
      </c>
      <c r="W65" s="54">
        <f>SUM(M65:V65)</f>
        <v>83.857971014492762</v>
      </c>
      <c r="X65" s="54">
        <f>85+((W65-80)/20)*15</f>
        <v>87.893478260869571</v>
      </c>
      <c r="Y65" s="188"/>
      <c r="Z65" s="67" t="s">
        <v>295</v>
      </c>
      <c r="AA65" s="6" t="s">
        <v>318</v>
      </c>
      <c r="AB65" s="73" t="s">
        <v>326</v>
      </c>
      <c r="AC65" s="145"/>
      <c r="AD65" s="57">
        <f t="shared" si="1"/>
        <v>22.391304347826086</v>
      </c>
      <c r="AE65" s="57">
        <f t="shared" si="13"/>
        <v>20.8</v>
      </c>
    </row>
    <row r="66" spans="1:32" ht="66.75" customHeight="1" x14ac:dyDescent="0.2">
      <c r="A66" s="60">
        <v>22</v>
      </c>
      <c r="B66" s="46" t="s">
        <v>107</v>
      </c>
      <c r="C66" s="46" t="s">
        <v>156</v>
      </c>
      <c r="D66" s="47" t="s">
        <v>295</v>
      </c>
      <c r="E66" s="47" t="s">
        <v>295</v>
      </c>
      <c r="F66" s="47" t="s">
        <v>296</v>
      </c>
      <c r="G66" s="47" t="s">
        <v>295</v>
      </c>
      <c r="H66" s="47" t="s">
        <v>295</v>
      </c>
      <c r="I66" s="47" t="s">
        <v>40</v>
      </c>
      <c r="J66" s="47" t="s">
        <v>40</v>
      </c>
      <c r="K66" s="47" t="s">
        <v>40</v>
      </c>
      <c r="L66" s="3" t="s">
        <v>295</v>
      </c>
      <c r="M66" s="52">
        <v>11</v>
      </c>
      <c r="N66" s="52">
        <v>13.75</v>
      </c>
      <c r="O66" s="52">
        <v>8.6666666666666661</v>
      </c>
      <c r="P66" s="52">
        <v>10</v>
      </c>
      <c r="Q66" s="52">
        <v>14.4</v>
      </c>
      <c r="R66" s="52">
        <v>4</v>
      </c>
      <c r="S66" s="52">
        <v>0</v>
      </c>
      <c r="T66" s="52">
        <v>9.3333333333333339</v>
      </c>
      <c r="U66" s="52">
        <v>8</v>
      </c>
      <c r="V66" s="52">
        <v>5</v>
      </c>
      <c r="W66" s="54">
        <f t="shared" si="14"/>
        <v>84.149999999999991</v>
      </c>
      <c r="X66" s="54">
        <f t="shared" si="0"/>
        <v>88.112499999999997</v>
      </c>
      <c r="Y66" s="188"/>
      <c r="Z66" s="67" t="s">
        <v>295</v>
      </c>
      <c r="AA66" s="6"/>
      <c r="AB66" s="73" t="s">
        <v>326</v>
      </c>
      <c r="AC66" s="145"/>
      <c r="AD66" s="57">
        <f t="shared" si="1"/>
        <v>22.416666666666664</v>
      </c>
      <c r="AE66" s="57">
        <f t="shared" si="13"/>
        <v>18.399999999999999</v>
      </c>
    </row>
    <row r="67" spans="1:32" ht="45.75" customHeight="1" x14ac:dyDescent="0.2">
      <c r="A67" s="60">
        <v>24</v>
      </c>
      <c r="B67" s="46" t="s">
        <v>106</v>
      </c>
      <c r="C67" s="46" t="s">
        <v>154</v>
      </c>
      <c r="D67" s="47" t="s">
        <v>40</v>
      </c>
      <c r="E67" s="47" t="s">
        <v>40</v>
      </c>
      <c r="F67" s="47" t="s">
        <v>40</v>
      </c>
      <c r="G67" s="47" t="s">
        <v>295</v>
      </c>
      <c r="H67" s="47" t="s">
        <v>295</v>
      </c>
      <c r="I67" s="47" t="s">
        <v>40</v>
      </c>
      <c r="J67" s="47" t="s">
        <v>40</v>
      </c>
      <c r="K67" s="47" t="s">
        <v>40</v>
      </c>
      <c r="L67" s="3" t="s">
        <v>295</v>
      </c>
      <c r="M67" s="52">
        <v>15</v>
      </c>
      <c r="N67" s="52">
        <v>12.666666666666666</v>
      </c>
      <c r="O67" s="52">
        <v>8.6666666666666661</v>
      </c>
      <c r="P67" s="52">
        <v>10</v>
      </c>
      <c r="Q67" s="52">
        <v>15.6</v>
      </c>
      <c r="R67" s="52">
        <v>4</v>
      </c>
      <c r="S67" s="52">
        <v>0</v>
      </c>
      <c r="T67" s="52">
        <v>4.666666666666667</v>
      </c>
      <c r="U67" s="52">
        <v>8.6666666666666661</v>
      </c>
      <c r="V67" s="52">
        <v>5</v>
      </c>
      <c r="W67" s="54">
        <f t="shared" si="14"/>
        <v>84.26666666666668</v>
      </c>
      <c r="X67" s="54">
        <f t="shared" si="0"/>
        <v>88.200000000000017</v>
      </c>
      <c r="Y67" s="188"/>
      <c r="Z67" s="67" t="s">
        <v>295</v>
      </c>
      <c r="AA67" s="6"/>
      <c r="AB67" s="73" t="s">
        <v>326</v>
      </c>
      <c r="AC67" s="145"/>
      <c r="AD67" s="57">
        <f t="shared" si="1"/>
        <v>21.333333333333332</v>
      </c>
      <c r="AE67" s="57">
        <f t="shared" si="13"/>
        <v>19.600000000000001</v>
      </c>
    </row>
    <row r="68" spans="1:32" ht="82.5" customHeight="1" x14ac:dyDescent="0.2">
      <c r="A68" s="60">
        <v>26</v>
      </c>
      <c r="B68" s="46" t="s">
        <v>112</v>
      </c>
      <c r="C68" s="46" t="s">
        <v>174</v>
      </c>
      <c r="D68" s="47" t="s">
        <v>40</v>
      </c>
      <c r="E68" s="47" t="s">
        <v>40</v>
      </c>
      <c r="F68" s="47" t="s">
        <v>40</v>
      </c>
      <c r="G68" s="47" t="s">
        <v>295</v>
      </c>
      <c r="H68" s="47" t="s">
        <v>295</v>
      </c>
      <c r="I68" s="47" t="s">
        <v>40</v>
      </c>
      <c r="J68" s="47" t="s">
        <v>40</v>
      </c>
      <c r="K68" s="47" t="s">
        <v>40</v>
      </c>
      <c r="L68" s="3" t="s">
        <v>295</v>
      </c>
      <c r="M68" s="52">
        <v>13</v>
      </c>
      <c r="N68" s="52">
        <v>12.727272727272727</v>
      </c>
      <c r="O68" s="52">
        <v>7.333333333333333</v>
      </c>
      <c r="P68" s="52">
        <v>5</v>
      </c>
      <c r="Q68" s="52">
        <v>18</v>
      </c>
      <c r="R68" s="52">
        <v>4</v>
      </c>
      <c r="S68" s="52">
        <v>0</v>
      </c>
      <c r="T68" s="52">
        <v>9.3333333333333339</v>
      </c>
      <c r="U68" s="52">
        <v>9.3333333333333339</v>
      </c>
      <c r="V68" s="52">
        <v>5</v>
      </c>
      <c r="W68" s="54">
        <f>SUM(M68:V68)</f>
        <v>83.72727272727272</v>
      </c>
      <c r="X68" s="54">
        <f>85+((W68-80)/20)*15</f>
        <v>87.795454545454533</v>
      </c>
      <c r="Y68" s="188"/>
      <c r="Z68" s="67" t="s">
        <v>295</v>
      </c>
      <c r="AA68" s="6" t="s">
        <v>318</v>
      </c>
      <c r="AB68" s="73" t="s">
        <v>326</v>
      </c>
      <c r="AC68" s="145"/>
      <c r="AD68" s="57">
        <f t="shared" ref="AD68:AD70" si="15">N68+O68</f>
        <v>20.060606060606059</v>
      </c>
      <c r="AE68" s="57">
        <f t="shared" ref="AE68:AE78" si="16">Q68+R68+S68</f>
        <v>22</v>
      </c>
    </row>
    <row r="69" spans="1:32" ht="45.75" customHeight="1" x14ac:dyDescent="0.2">
      <c r="A69" s="60">
        <v>25</v>
      </c>
      <c r="B69" s="46" t="s">
        <v>105</v>
      </c>
      <c r="C69" s="46" t="s">
        <v>157</v>
      </c>
      <c r="D69" s="47" t="s">
        <v>40</v>
      </c>
      <c r="E69" s="47" t="s">
        <v>40</v>
      </c>
      <c r="F69" s="47" t="s">
        <v>40</v>
      </c>
      <c r="G69" s="47" t="s">
        <v>295</v>
      </c>
      <c r="H69" s="47" t="s">
        <v>295</v>
      </c>
      <c r="I69" s="47" t="s">
        <v>40</v>
      </c>
      <c r="J69" s="47" t="s">
        <v>40</v>
      </c>
      <c r="K69" s="47" t="s">
        <v>40</v>
      </c>
      <c r="L69" s="3" t="s">
        <v>295</v>
      </c>
      <c r="M69" s="52">
        <v>12.142857142857142</v>
      </c>
      <c r="N69" s="52">
        <v>12.307692307692299</v>
      </c>
      <c r="O69" s="52">
        <v>8</v>
      </c>
      <c r="P69" s="52">
        <v>10</v>
      </c>
      <c r="Q69" s="52">
        <v>16.8</v>
      </c>
      <c r="R69" s="52">
        <v>4</v>
      </c>
      <c r="S69" s="52">
        <v>0</v>
      </c>
      <c r="T69" s="52">
        <v>6.666666666666667</v>
      </c>
      <c r="U69" s="52">
        <v>8.6666666666666661</v>
      </c>
      <c r="V69" s="52">
        <v>5</v>
      </c>
      <c r="W69" s="54">
        <f t="shared" si="14"/>
        <v>83.583882783882785</v>
      </c>
      <c r="X69" s="54">
        <f t="shared" si="0"/>
        <v>87.687912087912082</v>
      </c>
      <c r="Y69" s="188"/>
      <c r="Z69" s="67" t="s">
        <v>295</v>
      </c>
      <c r="AA69" s="6"/>
      <c r="AB69" s="73" t="s">
        <v>326</v>
      </c>
      <c r="AC69" s="145"/>
      <c r="AD69" s="57">
        <f t="shared" si="15"/>
        <v>20.307692307692299</v>
      </c>
      <c r="AE69" s="57">
        <f t="shared" si="16"/>
        <v>20.8</v>
      </c>
    </row>
    <row r="70" spans="1:32" ht="79.5" customHeight="1" x14ac:dyDescent="0.2">
      <c r="A70" s="60">
        <v>30</v>
      </c>
      <c r="B70" s="46" t="s">
        <v>107</v>
      </c>
      <c r="C70" s="46" t="s">
        <v>158</v>
      </c>
      <c r="D70" s="47" t="s">
        <v>295</v>
      </c>
      <c r="E70" s="47" t="s">
        <v>295</v>
      </c>
      <c r="F70" s="47" t="s">
        <v>296</v>
      </c>
      <c r="G70" s="47" t="s">
        <v>295</v>
      </c>
      <c r="H70" s="47" t="s">
        <v>295</v>
      </c>
      <c r="I70" s="47" t="s">
        <v>40</v>
      </c>
      <c r="J70" s="47" t="s">
        <v>40</v>
      </c>
      <c r="K70" s="47" t="s">
        <v>40</v>
      </c>
      <c r="L70" s="3" t="s">
        <v>295</v>
      </c>
      <c r="M70" s="52">
        <v>15</v>
      </c>
      <c r="N70" s="52">
        <v>12.142857142857142</v>
      </c>
      <c r="O70" s="52">
        <v>8</v>
      </c>
      <c r="P70" s="52">
        <v>10</v>
      </c>
      <c r="Q70" s="52">
        <v>13.2</v>
      </c>
      <c r="R70" s="52">
        <v>4</v>
      </c>
      <c r="S70" s="52">
        <v>0</v>
      </c>
      <c r="T70" s="52">
        <v>8</v>
      </c>
      <c r="U70" s="52">
        <v>8</v>
      </c>
      <c r="V70" s="52">
        <v>5</v>
      </c>
      <c r="W70" s="54">
        <f>SUM(M70:V70)</f>
        <v>83.342857142857142</v>
      </c>
      <c r="X70" s="54">
        <f t="shared" si="0"/>
        <v>87.507142857142853</v>
      </c>
      <c r="Y70" s="189"/>
      <c r="Z70" s="67" t="s">
        <v>295</v>
      </c>
      <c r="AA70" s="6"/>
      <c r="AB70" s="73" t="s">
        <v>326</v>
      </c>
      <c r="AC70" s="145"/>
      <c r="AD70" s="57">
        <f t="shared" si="15"/>
        <v>20.142857142857142</v>
      </c>
      <c r="AE70" s="57">
        <f t="shared" si="16"/>
        <v>17.2</v>
      </c>
    </row>
    <row r="71" spans="1:32" ht="45.75" customHeight="1" x14ac:dyDescent="0.2">
      <c r="A71" s="60">
        <v>27</v>
      </c>
      <c r="B71" s="46" t="s">
        <v>106</v>
      </c>
      <c r="C71" s="46" t="s">
        <v>160</v>
      </c>
      <c r="D71" s="47" t="s">
        <v>40</v>
      </c>
      <c r="E71" s="47" t="s">
        <v>40</v>
      </c>
      <c r="F71" s="47" t="s">
        <v>40</v>
      </c>
      <c r="G71" s="47" t="s">
        <v>295</v>
      </c>
      <c r="H71" s="47" t="s">
        <v>295</v>
      </c>
      <c r="I71" s="47" t="s">
        <v>40</v>
      </c>
      <c r="J71" s="47" t="s">
        <v>40</v>
      </c>
      <c r="K71" s="47" t="s">
        <v>40</v>
      </c>
      <c r="L71" s="3" t="s">
        <v>295</v>
      </c>
      <c r="M71" s="52">
        <v>11.666666666666666</v>
      </c>
      <c r="N71" s="52">
        <v>13.916666666666666</v>
      </c>
      <c r="O71" s="52">
        <v>8.6666666666666661</v>
      </c>
      <c r="P71" s="52">
        <v>10</v>
      </c>
      <c r="Q71" s="52">
        <v>14.4</v>
      </c>
      <c r="R71" s="52">
        <v>4</v>
      </c>
      <c r="S71" s="52">
        <v>0</v>
      </c>
      <c r="T71" s="52">
        <v>8</v>
      </c>
      <c r="U71" s="52">
        <v>7.333333333333333</v>
      </c>
      <c r="V71" s="52">
        <v>5</v>
      </c>
      <c r="W71" s="54">
        <f t="shared" si="14"/>
        <v>82.983333333333334</v>
      </c>
      <c r="X71" s="54">
        <f t="shared" si="0"/>
        <v>87.237499999999997</v>
      </c>
      <c r="Y71" s="135" t="s">
        <v>329</v>
      </c>
      <c r="Z71" s="67" t="s">
        <v>295</v>
      </c>
      <c r="AA71" s="6"/>
      <c r="AB71" s="73" t="s">
        <v>326</v>
      </c>
      <c r="AC71" s="145"/>
      <c r="AD71" s="89">
        <f t="shared" si="1"/>
        <v>22.583333333333332</v>
      </c>
      <c r="AE71" s="57">
        <f t="shared" si="16"/>
        <v>18.399999999999999</v>
      </c>
    </row>
    <row r="72" spans="1:32" ht="45.75" customHeight="1" x14ac:dyDescent="0.2">
      <c r="A72" s="60">
        <v>28</v>
      </c>
      <c r="B72" s="46" t="s">
        <v>107</v>
      </c>
      <c r="C72" s="46" t="s">
        <v>159</v>
      </c>
      <c r="D72" s="47" t="s">
        <v>295</v>
      </c>
      <c r="E72" s="47" t="s">
        <v>295</v>
      </c>
      <c r="F72" s="47" t="s">
        <v>296</v>
      </c>
      <c r="G72" s="47" t="s">
        <v>295</v>
      </c>
      <c r="H72" s="47" t="s">
        <v>295</v>
      </c>
      <c r="I72" s="47" t="s">
        <v>40</v>
      </c>
      <c r="J72" s="47" t="s">
        <v>40</v>
      </c>
      <c r="K72" s="47" t="s">
        <v>40</v>
      </c>
      <c r="L72" s="3" t="s">
        <v>295</v>
      </c>
      <c r="M72" s="52">
        <v>10.357142857142858</v>
      </c>
      <c r="N72" s="52">
        <v>13.157894736842104</v>
      </c>
      <c r="O72" s="52">
        <v>9.3333333333333339</v>
      </c>
      <c r="P72" s="52">
        <v>10</v>
      </c>
      <c r="Q72" s="52">
        <v>13.2</v>
      </c>
      <c r="R72" s="52">
        <v>4</v>
      </c>
      <c r="S72" s="52">
        <v>0</v>
      </c>
      <c r="T72" s="52">
        <v>9.3333333333333339</v>
      </c>
      <c r="U72" s="52">
        <v>8.6666666666666661</v>
      </c>
      <c r="V72" s="52">
        <v>5</v>
      </c>
      <c r="W72" s="54">
        <f t="shared" si="14"/>
        <v>83.048370927318302</v>
      </c>
      <c r="X72" s="54">
        <f t="shared" si="0"/>
        <v>87.286278195488734</v>
      </c>
      <c r="Y72" s="188"/>
      <c r="Z72" s="67" t="s">
        <v>295</v>
      </c>
      <c r="AA72" s="6"/>
      <c r="AB72" s="73" t="s">
        <v>326</v>
      </c>
      <c r="AC72" s="145"/>
      <c r="AD72" s="89">
        <f t="shared" si="1"/>
        <v>22.491228070175438</v>
      </c>
      <c r="AE72" s="57">
        <f t="shared" si="16"/>
        <v>17.2</v>
      </c>
    </row>
    <row r="73" spans="1:32" ht="45.75" customHeight="1" x14ac:dyDescent="0.2">
      <c r="A73" s="60">
        <v>29</v>
      </c>
      <c r="B73" s="46" t="s">
        <v>107</v>
      </c>
      <c r="C73" s="46" t="s">
        <v>162</v>
      </c>
      <c r="D73" s="47" t="s">
        <v>295</v>
      </c>
      <c r="E73" s="47" t="s">
        <v>295</v>
      </c>
      <c r="F73" s="47" t="s">
        <v>296</v>
      </c>
      <c r="G73" s="47" t="s">
        <v>295</v>
      </c>
      <c r="H73" s="47" t="s">
        <v>295</v>
      </c>
      <c r="I73" s="47" t="s">
        <v>40</v>
      </c>
      <c r="J73" s="47" t="s">
        <v>40</v>
      </c>
      <c r="K73" s="47" t="s">
        <v>40</v>
      </c>
      <c r="L73" s="3" t="s">
        <v>295</v>
      </c>
      <c r="M73" s="52">
        <v>8.3333333333333339</v>
      </c>
      <c r="N73" s="52">
        <v>12</v>
      </c>
      <c r="O73" s="52">
        <v>8</v>
      </c>
      <c r="P73" s="52">
        <v>10</v>
      </c>
      <c r="Q73" s="52">
        <v>15.6</v>
      </c>
      <c r="R73" s="52">
        <v>4</v>
      </c>
      <c r="S73" s="52">
        <v>3</v>
      </c>
      <c r="T73" s="52">
        <v>8.6666666666666661</v>
      </c>
      <c r="U73" s="52">
        <v>8</v>
      </c>
      <c r="V73" s="52">
        <v>5</v>
      </c>
      <c r="W73" s="54">
        <f t="shared" si="14"/>
        <v>82.600000000000009</v>
      </c>
      <c r="X73" s="54">
        <f t="shared" si="0"/>
        <v>86.95</v>
      </c>
      <c r="Y73" s="188"/>
      <c r="Z73" s="67" t="s">
        <v>295</v>
      </c>
      <c r="AA73" s="6"/>
      <c r="AB73" s="73" t="s">
        <v>326</v>
      </c>
      <c r="AC73" s="145"/>
      <c r="AD73" s="89">
        <f t="shared" si="1"/>
        <v>20</v>
      </c>
      <c r="AE73" s="57">
        <f t="shared" si="16"/>
        <v>22.6</v>
      </c>
    </row>
    <row r="74" spans="1:32" ht="72.75" customHeight="1" x14ac:dyDescent="0.2">
      <c r="A74" s="60">
        <v>31</v>
      </c>
      <c r="B74" s="46" t="s">
        <v>106</v>
      </c>
      <c r="C74" s="46" t="s">
        <v>161</v>
      </c>
      <c r="D74" s="47" t="s">
        <v>40</v>
      </c>
      <c r="E74" s="47" t="s">
        <v>40</v>
      </c>
      <c r="F74" s="47" t="s">
        <v>295</v>
      </c>
      <c r="G74" s="47" t="s">
        <v>295</v>
      </c>
      <c r="H74" s="47" t="s">
        <v>295</v>
      </c>
      <c r="I74" s="47" t="s">
        <v>40</v>
      </c>
      <c r="J74" s="47" t="s">
        <v>40</v>
      </c>
      <c r="K74" s="47" t="s">
        <v>40</v>
      </c>
      <c r="L74" s="3" t="s">
        <v>295</v>
      </c>
      <c r="M74" s="52">
        <v>12.777777777777779</v>
      </c>
      <c r="N74" s="52">
        <v>12.5</v>
      </c>
      <c r="O74" s="52">
        <v>7.333333333333333</v>
      </c>
      <c r="P74" s="52">
        <v>10</v>
      </c>
      <c r="Q74" s="52">
        <v>13.2</v>
      </c>
      <c r="R74" s="52">
        <v>4</v>
      </c>
      <c r="S74" s="52">
        <v>0</v>
      </c>
      <c r="T74" s="52">
        <v>8.6666666666666661</v>
      </c>
      <c r="U74" s="52">
        <v>9.3333333333333339</v>
      </c>
      <c r="V74" s="52">
        <v>5</v>
      </c>
      <c r="W74" s="54">
        <f t="shared" si="14"/>
        <v>82.811111111111117</v>
      </c>
      <c r="X74" s="54">
        <f t="shared" si="0"/>
        <v>87.108333333333334</v>
      </c>
      <c r="Y74" s="188"/>
      <c r="Z74" s="67" t="s">
        <v>295</v>
      </c>
      <c r="AA74" s="6"/>
      <c r="AB74" s="73" t="s">
        <v>326</v>
      </c>
      <c r="AC74" s="145"/>
      <c r="AD74" s="89">
        <f t="shared" si="1"/>
        <v>19.833333333333332</v>
      </c>
      <c r="AE74" s="57">
        <f t="shared" si="16"/>
        <v>17.2</v>
      </c>
    </row>
    <row r="75" spans="1:32" ht="72.75" customHeight="1" x14ac:dyDescent="0.2">
      <c r="A75" s="60">
        <v>32</v>
      </c>
      <c r="B75" s="46" t="s">
        <v>107</v>
      </c>
      <c r="C75" s="46" t="s">
        <v>165</v>
      </c>
      <c r="D75" s="47" t="s">
        <v>295</v>
      </c>
      <c r="E75" s="47" t="s">
        <v>295</v>
      </c>
      <c r="F75" s="47" t="s">
        <v>296</v>
      </c>
      <c r="G75" s="47" t="s">
        <v>295</v>
      </c>
      <c r="H75" s="47" t="s">
        <v>295</v>
      </c>
      <c r="I75" s="47" t="s">
        <v>40</v>
      </c>
      <c r="J75" s="47" t="s">
        <v>40</v>
      </c>
      <c r="K75" s="47" t="s">
        <v>40</v>
      </c>
      <c r="L75" s="3" t="s">
        <v>295</v>
      </c>
      <c r="M75" s="52">
        <v>12.5</v>
      </c>
      <c r="N75" s="52">
        <v>12.272727272727273</v>
      </c>
      <c r="O75" s="52">
        <v>6.666666666666667</v>
      </c>
      <c r="P75" s="52">
        <v>10</v>
      </c>
      <c r="Q75" s="52">
        <v>12</v>
      </c>
      <c r="R75" s="52">
        <v>4</v>
      </c>
      <c r="S75" s="52">
        <v>3</v>
      </c>
      <c r="T75" s="52">
        <v>8</v>
      </c>
      <c r="U75" s="52">
        <v>8.6666666666666661</v>
      </c>
      <c r="V75" s="52">
        <v>5</v>
      </c>
      <c r="W75" s="54">
        <f t="shared" si="14"/>
        <v>82.106060606060609</v>
      </c>
      <c r="X75" s="54">
        <f t="shared" si="0"/>
        <v>86.579545454545453</v>
      </c>
      <c r="Y75" s="188"/>
      <c r="Z75" s="67" t="s">
        <v>295</v>
      </c>
      <c r="AA75" s="6"/>
      <c r="AB75" s="73" t="s">
        <v>326</v>
      </c>
      <c r="AC75" s="145"/>
      <c r="AD75" s="89">
        <f t="shared" si="1"/>
        <v>18.939393939393941</v>
      </c>
      <c r="AE75" s="57">
        <f t="shared" si="16"/>
        <v>19</v>
      </c>
    </row>
    <row r="76" spans="1:32" ht="72.75" customHeight="1" x14ac:dyDescent="0.2">
      <c r="A76" s="60">
        <v>34</v>
      </c>
      <c r="B76" s="46" t="s">
        <v>108</v>
      </c>
      <c r="C76" s="46" t="s">
        <v>163</v>
      </c>
      <c r="D76" s="47" t="s">
        <v>40</v>
      </c>
      <c r="E76" s="47" t="s">
        <v>40</v>
      </c>
      <c r="F76" s="47" t="s">
        <v>40</v>
      </c>
      <c r="G76" s="47" t="s">
        <v>295</v>
      </c>
      <c r="H76" s="47" t="s">
        <v>295</v>
      </c>
      <c r="I76" s="47" t="s">
        <v>40</v>
      </c>
      <c r="J76" s="47" t="s">
        <v>40</v>
      </c>
      <c r="K76" s="47" t="s">
        <v>40</v>
      </c>
      <c r="L76" s="3" t="s">
        <v>295</v>
      </c>
      <c r="M76" s="52">
        <v>15</v>
      </c>
      <c r="N76" s="52">
        <v>11.666666666666666</v>
      </c>
      <c r="O76" s="52">
        <v>7.333333333333333</v>
      </c>
      <c r="P76" s="52">
        <v>10</v>
      </c>
      <c r="Q76" s="52">
        <v>12</v>
      </c>
      <c r="R76" s="52">
        <v>4</v>
      </c>
      <c r="S76" s="52">
        <v>0</v>
      </c>
      <c r="T76" s="52">
        <v>8</v>
      </c>
      <c r="U76" s="52">
        <v>9.3333333333333339</v>
      </c>
      <c r="V76" s="52">
        <v>5</v>
      </c>
      <c r="W76" s="54">
        <f>SUM(M76:V76)</f>
        <v>82.333333333333329</v>
      </c>
      <c r="X76" s="54">
        <f t="shared" si="0"/>
        <v>86.75</v>
      </c>
      <c r="Y76" s="189"/>
      <c r="Z76" s="67" t="s">
        <v>295</v>
      </c>
      <c r="AA76" s="6"/>
      <c r="AB76" s="73" t="s">
        <v>326</v>
      </c>
      <c r="AC76" s="145"/>
      <c r="AD76" s="89">
        <f t="shared" si="1"/>
        <v>19</v>
      </c>
      <c r="AE76" s="57">
        <f t="shared" si="16"/>
        <v>16</v>
      </c>
    </row>
    <row r="77" spans="1:32" ht="72.75" customHeight="1" x14ac:dyDescent="0.2">
      <c r="A77" s="60">
        <v>38</v>
      </c>
      <c r="B77" s="46" t="s">
        <v>112</v>
      </c>
      <c r="C77" s="46" t="s">
        <v>187</v>
      </c>
      <c r="D77" s="47" t="s">
        <v>40</v>
      </c>
      <c r="E77" s="47" t="s">
        <v>40</v>
      </c>
      <c r="F77" s="47" t="s">
        <v>40</v>
      </c>
      <c r="G77" s="47" t="s">
        <v>295</v>
      </c>
      <c r="H77" s="47" t="s">
        <v>295</v>
      </c>
      <c r="I77" s="47" t="s">
        <v>40</v>
      </c>
      <c r="J77" s="47" t="s">
        <v>40</v>
      </c>
      <c r="K77" s="47" t="s">
        <v>40</v>
      </c>
      <c r="L77" s="3" t="s">
        <v>295</v>
      </c>
      <c r="M77" s="52">
        <v>13.636363636363637</v>
      </c>
      <c r="N77" s="52">
        <v>13.529411764705882</v>
      </c>
      <c r="O77" s="52">
        <v>10</v>
      </c>
      <c r="P77" s="52">
        <v>5</v>
      </c>
      <c r="Q77" s="52">
        <v>16.8</v>
      </c>
      <c r="R77" s="52">
        <v>4</v>
      </c>
      <c r="S77" s="52">
        <v>0</v>
      </c>
      <c r="T77" s="52">
        <v>6</v>
      </c>
      <c r="U77" s="52">
        <v>7.333333333333333</v>
      </c>
      <c r="V77" s="52">
        <v>5</v>
      </c>
      <c r="W77" s="54">
        <f>SUM(M77:V77)</f>
        <v>81.29910873440285</v>
      </c>
      <c r="X77" s="54">
        <f>85+((W77-80)/20)*15</f>
        <v>85.974331550802134</v>
      </c>
      <c r="Y77" s="135" t="s">
        <v>330</v>
      </c>
      <c r="Z77" s="67" t="s">
        <v>16</v>
      </c>
      <c r="AA77" s="6" t="s">
        <v>318</v>
      </c>
      <c r="AB77" s="73" t="s">
        <v>326</v>
      </c>
      <c r="AC77" s="145"/>
      <c r="AD77" s="89">
        <f t="shared" si="1"/>
        <v>23.529411764705884</v>
      </c>
      <c r="AE77" s="57">
        <f t="shared" si="16"/>
        <v>20.8</v>
      </c>
    </row>
    <row r="78" spans="1:32" ht="54.75" customHeight="1" x14ac:dyDescent="0.2">
      <c r="A78" s="60">
        <v>36</v>
      </c>
      <c r="B78" s="46" t="s">
        <v>111</v>
      </c>
      <c r="C78" s="46" t="s">
        <v>169</v>
      </c>
      <c r="D78" s="47" t="s">
        <v>40</v>
      </c>
      <c r="E78" s="47" t="s">
        <v>40</v>
      </c>
      <c r="F78" s="47" t="s">
        <v>40</v>
      </c>
      <c r="G78" s="47" t="s">
        <v>295</v>
      </c>
      <c r="H78" s="47" t="s">
        <v>295</v>
      </c>
      <c r="I78" s="47" t="s">
        <v>40</v>
      </c>
      <c r="J78" s="47" t="s">
        <v>40</v>
      </c>
      <c r="K78" s="47" t="s">
        <v>40</v>
      </c>
      <c r="L78" s="3" t="s">
        <v>295</v>
      </c>
      <c r="M78" s="52">
        <v>10.454545454545455</v>
      </c>
      <c r="N78" s="52">
        <v>15</v>
      </c>
      <c r="O78" s="52">
        <v>6.666666666666667</v>
      </c>
      <c r="P78" s="52">
        <v>10</v>
      </c>
      <c r="Q78" s="52">
        <v>14.4</v>
      </c>
      <c r="R78" s="52">
        <v>4</v>
      </c>
      <c r="S78" s="52">
        <v>0</v>
      </c>
      <c r="T78" s="52">
        <v>6.666666666666667</v>
      </c>
      <c r="U78" s="52">
        <v>8.6666666666666661</v>
      </c>
      <c r="V78" s="52">
        <v>5</v>
      </c>
      <c r="W78" s="54">
        <f t="shared" si="14"/>
        <v>80.854545454545459</v>
      </c>
      <c r="X78" s="54">
        <f t="shared" si="0"/>
        <v>85.640909090909091</v>
      </c>
      <c r="Y78" s="188"/>
      <c r="Z78" s="67" t="s">
        <v>295</v>
      </c>
      <c r="AA78" s="6"/>
      <c r="AB78" s="73" t="s">
        <v>326</v>
      </c>
      <c r="AC78" s="145"/>
      <c r="AD78" s="89">
        <f t="shared" si="1"/>
        <v>21.666666666666668</v>
      </c>
      <c r="AE78" s="57">
        <f t="shared" si="16"/>
        <v>18.399999999999999</v>
      </c>
      <c r="AF78" s="57">
        <f>M78</f>
        <v>10.454545454545455</v>
      </c>
    </row>
    <row r="79" spans="1:32" ht="54.75" customHeight="1" x14ac:dyDescent="0.2">
      <c r="A79" s="60">
        <v>35</v>
      </c>
      <c r="B79" s="46" t="s">
        <v>108</v>
      </c>
      <c r="C79" s="46" t="s">
        <v>166</v>
      </c>
      <c r="D79" s="47" t="s">
        <v>40</v>
      </c>
      <c r="E79" s="47" t="s">
        <v>40</v>
      </c>
      <c r="F79" s="47" t="s">
        <v>40</v>
      </c>
      <c r="G79" s="47" t="s">
        <v>295</v>
      </c>
      <c r="H79" s="47" t="s">
        <v>295</v>
      </c>
      <c r="I79" s="47" t="s">
        <v>40</v>
      </c>
      <c r="J79" s="47" t="s">
        <v>40</v>
      </c>
      <c r="K79" s="47" t="s">
        <v>40</v>
      </c>
      <c r="L79" s="3" t="s">
        <v>295</v>
      </c>
      <c r="M79" s="52">
        <v>10.833333333333334</v>
      </c>
      <c r="N79" s="52">
        <v>13.75</v>
      </c>
      <c r="O79" s="52">
        <v>8</v>
      </c>
      <c r="P79" s="52">
        <v>10</v>
      </c>
      <c r="Q79" s="52">
        <v>14.4</v>
      </c>
      <c r="R79" s="52">
        <v>4</v>
      </c>
      <c r="S79" s="52">
        <v>0</v>
      </c>
      <c r="T79" s="52">
        <v>7.333333333333333</v>
      </c>
      <c r="U79" s="52">
        <v>8</v>
      </c>
      <c r="V79" s="52">
        <v>5</v>
      </c>
      <c r="W79" s="54">
        <f>SUM(M79:V79)</f>
        <v>81.316666666666663</v>
      </c>
      <c r="X79" s="54">
        <f>85+((W79-80)/20)*15</f>
        <v>85.987499999999997</v>
      </c>
      <c r="Y79" s="188"/>
      <c r="Z79" s="67" t="s">
        <v>295</v>
      </c>
      <c r="AA79" s="6"/>
      <c r="AB79" s="73" t="s">
        <v>326</v>
      </c>
      <c r="AC79" s="145"/>
      <c r="AD79" s="89">
        <f t="shared" si="1"/>
        <v>21.75</v>
      </c>
      <c r="AE79" s="57">
        <f t="shared" ref="AE79:AE84" si="17">Q79+R79+S79</f>
        <v>18.399999999999999</v>
      </c>
      <c r="AF79" s="57">
        <f>M79</f>
        <v>10.833333333333334</v>
      </c>
    </row>
    <row r="80" spans="1:32" ht="54.75" customHeight="1" x14ac:dyDescent="0.2">
      <c r="A80" s="60">
        <v>33</v>
      </c>
      <c r="B80" s="46" t="s">
        <v>107</v>
      </c>
      <c r="C80" s="46" t="s">
        <v>179</v>
      </c>
      <c r="D80" s="47" t="s">
        <v>295</v>
      </c>
      <c r="E80" s="47" t="s">
        <v>295</v>
      </c>
      <c r="F80" s="47" t="s">
        <v>296</v>
      </c>
      <c r="G80" s="47" t="s">
        <v>295</v>
      </c>
      <c r="H80" s="47" t="s">
        <v>295</v>
      </c>
      <c r="I80" s="47" t="s">
        <v>40</v>
      </c>
      <c r="J80" s="47" t="s">
        <v>40</v>
      </c>
      <c r="K80" s="47" t="s">
        <v>40</v>
      </c>
      <c r="L80" s="3" t="s">
        <v>295</v>
      </c>
      <c r="M80" s="52">
        <v>10</v>
      </c>
      <c r="N80" s="52">
        <v>12.857142857142858</v>
      </c>
      <c r="O80" s="52">
        <v>7.333333333333333</v>
      </c>
      <c r="P80" s="52">
        <v>10</v>
      </c>
      <c r="Q80" s="52">
        <v>18</v>
      </c>
      <c r="R80" s="52">
        <v>4</v>
      </c>
      <c r="S80" s="52">
        <v>3</v>
      </c>
      <c r="T80" s="52">
        <v>8</v>
      </c>
      <c r="U80" s="52">
        <v>8.6666666666666661</v>
      </c>
      <c r="V80" s="52">
        <v>0</v>
      </c>
      <c r="W80" s="54">
        <f>SUM(M80:V80)</f>
        <v>81.857142857142861</v>
      </c>
      <c r="X80" s="54">
        <f>85+((W80-80)/20)*15</f>
        <v>86.392857142857139</v>
      </c>
      <c r="Y80" s="188"/>
      <c r="Z80" s="67" t="s">
        <v>16</v>
      </c>
      <c r="AA80" s="6" t="s">
        <v>317</v>
      </c>
      <c r="AB80" s="73" t="s">
        <v>326</v>
      </c>
      <c r="AC80" s="145"/>
      <c r="AD80" s="89">
        <f t="shared" si="1"/>
        <v>20.19047619047619</v>
      </c>
      <c r="AE80" s="57">
        <f t="shared" si="17"/>
        <v>25</v>
      </c>
      <c r="AF80" s="57"/>
    </row>
    <row r="81" spans="1:32" ht="54.75" customHeight="1" x14ac:dyDescent="0.2">
      <c r="A81" s="60">
        <v>37</v>
      </c>
      <c r="B81" s="46" t="s">
        <v>107</v>
      </c>
      <c r="C81" s="46" t="s">
        <v>167</v>
      </c>
      <c r="D81" s="47" t="s">
        <v>295</v>
      </c>
      <c r="E81" s="47" t="s">
        <v>295</v>
      </c>
      <c r="F81" s="47" t="s">
        <v>296</v>
      </c>
      <c r="G81" s="47" t="s">
        <v>295</v>
      </c>
      <c r="H81" s="47" t="s">
        <v>295</v>
      </c>
      <c r="I81" s="47" t="s">
        <v>40</v>
      </c>
      <c r="J81" s="47" t="s">
        <v>40</v>
      </c>
      <c r="K81" s="47" t="s">
        <v>40</v>
      </c>
      <c r="L81" s="3" t="s">
        <v>295</v>
      </c>
      <c r="M81" s="52">
        <v>9.5833333333333339</v>
      </c>
      <c r="N81" s="52">
        <v>12.5</v>
      </c>
      <c r="O81" s="52">
        <v>7.333333333333333</v>
      </c>
      <c r="P81" s="52">
        <v>10</v>
      </c>
      <c r="Q81" s="52">
        <v>14.4</v>
      </c>
      <c r="R81" s="52">
        <v>4</v>
      </c>
      <c r="S81" s="52">
        <v>3</v>
      </c>
      <c r="T81" s="52">
        <v>8</v>
      </c>
      <c r="U81" s="52">
        <v>7.333333333333333</v>
      </c>
      <c r="V81" s="52">
        <v>5</v>
      </c>
      <c r="W81" s="54">
        <f t="shared" si="14"/>
        <v>81.149999999999991</v>
      </c>
      <c r="X81" s="54">
        <f t="shared" si="0"/>
        <v>85.862499999999997</v>
      </c>
      <c r="Y81" s="188"/>
      <c r="Z81" s="67" t="s">
        <v>295</v>
      </c>
      <c r="AA81" s="6"/>
      <c r="AB81" s="73" t="s">
        <v>326</v>
      </c>
      <c r="AC81" s="145"/>
      <c r="AD81" s="89">
        <f t="shared" si="1"/>
        <v>19.833333333333332</v>
      </c>
      <c r="AE81" s="57">
        <f t="shared" si="17"/>
        <v>21.4</v>
      </c>
    </row>
    <row r="82" spans="1:32" ht="45.75" customHeight="1" x14ac:dyDescent="0.2">
      <c r="A82" s="60">
        <v>39</v>
      </c>
      <c r="B82" s="46" t="s">
        <v>106</v>
      </c>
      <c r="C82" s="46" t="s">
        <v>168</v>
      </c>
      <c r="D82" s="47" t="s">
        <v>40</v>
      </c>
      <c r="E82" s="47" t="s">
        <v>40</v>
      </c>
      <c r="F82" s="47" t="s">
        <v>40</v>
      </c>
      <c r="G82" s="47" t="s">
        <v>295</v>
      </c>
      <c r="H82" s="47" t="s">
        <v>295</v>
      </c>
      <c r="I82" s="47" t="s">
        <v>40</v>
      </c>
      <c r="J82" s="47" t="s">
        <v>40</v>
      </c>
      <c r="K82" s="47" t="s">
        <v>40</v>
      </c>
      <c r="L82" s="3" t="s">
        <v>295</v>
      </c>
      <c r="M82" s="52">
        <v>15</v>
      </c>
      <c r="N82" s="52">
        <v>13</v>
      </c>
      <c r="O82" s="52">
        <v>6</v>
      </c>
      <c r="P82" s="52">
        <v>10</v>
      </c>
      <c r="Q82" s="52">
        <v>13.2</v>
      </c>
      <c r="R82" s="52">
        <v>4</v>
      </c>
      <c r="S82" s="52">
        <v>0</v>
      </c>
      <c r="T82" s="52">
        <v>6</v>
      </c>
      <c r="U82" s="52">
        <v>8.6666666666666661</v>
      </c>
      <c r="V82" s="52">
        <v>5</v>
      </c>
      <c r="W82" s="54">
        <f t="shared" si="14"/>
        <v>80.866666666666674</v>
      </c>
      <c r="X82" s="54">
        <f t="shared" si="0"/>
        <v>85.65</v>
      </c>
      <c r="Y82" s="189"/>
      <c r="Z82" s="67" t="s">
        <v>295</v>
      </c>
      <c r="AA82" s="6"/>
      <c r="AB82" s="73" t="s">
        <v>326</v>
      </c>
      <c r="AC82" s="145"/>
      <c r="AD82" s="89">
        <f t="shared" si="1"/>
        <v>19</v>
      </c>
      <c r="AE82" s="57">
        <f t="shared" si="17"/>
        <v>17.2</v>
      </c>
    </row>
    <row r="83" spans="1:32" ht="45.75" customHeight="1" x14ac:dyDescent="0.2">
      <c r="A83" s="60">
        <v>41</v>
      </c>
      <c r="B83" s="46" t="s">
        <v>107</v>
      </c>
      <c r="C83" s="46" t="s">
        <v>189</v>
      </c>
      <c r="D83" s="47" t="s">
        <v>295</v>
      </c>
      <c r="E83" s="47" t="s">
        <v>295</v>
      </c>
      <c r="F83" s="47" t="s">
        <v>296</v>
      </c>
      <c r="G83" s="47" t="s">
        <v>295</v>
      </c>
      <c r="H83" s="47" t="s">
        <v>295</v>
      </c>
      <c r="I83" s="47" t="s">
        <v>40</v>
      </c>
      <c r="J83" s="47" t="s">
        <v>40</v>
      </c>
      <c r="K83" s="47" t="s">
        <v>40</v>
      </c>
      <c r="L83" s="3" t="s">
        <v>295</v>
      </c>
      <c r="M83" s="52">
        <v>7.5</v>
      </c>
      <c r="N83" s="52">
        <v>13.75</v>
      </c>
      <c r="O83" s="52">
        <v>9.3333333333333339</v>
      </c>
      <c r="P83" s="52">
        <v>10</v>
      </c>
      <c r="Q83" s="52">
        <v>12</v>
      </c>
      <c r="R83" s="52">
        <v>4</v>
      </c>
      <c r="S83" s="52">
        <v>3</v>
      </c>
      <c r="T83" s="52">
        <v>8</v>
      </c>
      <c r="U83" s="52">
        <v>7.333333333333333</v>
      </c>
      <c r="V83" s="52">
        <v>5</v>
      </c>
      <c r="W83" s="54">
        <f>SUM(M83:V83)</f>
        <v>79.916666666666671</v>
      </c>
      <c r="X83" s="54">
        <f>85+((W83-80)/20)*15</f>
        <v>84.9375</v>
      </c>
      <c r="Y83" s="135" t="s">
        <v>330</v>
      </c>
      <c r="Z83" s="67" t="s">
        <v>16</v>
      </c>
      <c r="AA83" s="6" t="s">
        <v>317</v>
      </c>
      <c r="AB83" s="73" t="s">
        <v>326</v>
      </c>
      <c r="AC83" s="145"/>
      <c r="AD83" s="88">
        <f t="shared" si="1"/>
        <v>23.083333333333336</v>
      </c>
      <c r="AE83" s="57">
        <f t="shared" si="17"/>
        <v>19</v>
      </c>
    </row>
    <row r="84" spans="1:32" ht="45.75" customHeight="1" x14ac:dyDescent="0.2">
      <c r="A84" s="60">
        <v>40</v>
      </c>
      <c r="B84" s="46" t="s">
        <v>105</v>
      </c>
      <c r="C84" s="46" t="s">
        <v>172</v>
      </c>
      <c r="D84" s="47" t="s">
        <v>40</v>
      </c>
      <c r="E84" s="47" t="s">
        <v>40</v>
      </c>
      <c r="F84" s="47" t="s">
        <v>40</v>
      </c>
      <c r="G84" s="47" t="s">
        <v>295</v>
      </c>
      <c r="H84" s="47" t="s">
        <v>295</v>
      </c>
      <c r="I84" s="47" t="s">
        <v>40</v>
      </c>
      <c r="J84" s="47" t="s">
        <v>40</v>
      </c>
      <c r="K84" s="47" t="s">
        <v>40</v>
      </c>
      <c r="L84" s="3" t="s">
        <v>295</v>
      </c>
      <c r="M84" s="52">
        <v>8.5</v>
      </c>
      <c r="N84" s="52">
        <v>14.444444444444445</v>
      </c>
      <c r="O84" s="52">
        <v>8.6666666666666661</v>
      </c>
      <c r="P84" s="52">
        <v>10</v>
      </c>
      <c r="Q84" s="52">
        <v>12</v>
      </c>
      <c r="R84" s="52">
        <v>4</v>
      </c>
      <c r="S84" s="52">
        <v>0</v>
      </c>
      <c r="T84" s="52">
        <v>8.6666666666666661</v>
      </c>
      <c r="U84" s="52">
        <v>8.6666666666666661</v>
      </c>
      <c r="V84" s="52">
        <v>5</v>
      </c>
      <c r="W84" s="54">
        <f t="shared" si="14"/>
        <v>79.944444444444443</v>
      </c>
      <c r="X84" s="54">
        <f t="shared" si="0"/>
        <v>84.958333333333329</v>
      </c>
      <c r="Y84" s="188"/>
      <c r="Z84" s="67" t="s">
        <v>295</v>
      </c>
      <c r="AA84" s="6"/>
      <c r="AB84" s="73" t="s">
        <v>326</v>
      </c>
      <c r="AC84" s="145"/>
      <c r="AD84" s="88">
        <f t="shared" si="1"/>
        <v>23.111111111111111</v>
      </c>
      <c r="AE84" s="57">
        <f t="shared" si="17"/>
        <v>16</v>
      </c>
    </row>
    <row r="85" spans="1:32" ht="45.75" customHeight="1" x14ac:dyDescent="0.2">
      <c r="A85" s="60">
        <v>44</v>
      </c>
      <c r="B85" s="46" t="s">
        <v>107</v>
      </c>
      <c r="C85" s="46" t="s">
        <v>177</v>
      </c>
      <c r="D85" s="47" t="s">
        <v>295</v>
      </c>
      <c r="E85" s="47" t="s">
        <v>295</v>
      </c>
      <c r="F85" s="47" t="s">
        <v>296</v>
      </c>
      <c r="G85" s="47" t="s">
        <v>295</v>
      </c>
      <c r="H85" s="47" t="s">
        <v>295</v>
      </c>
      <c r="I85" s="47" t="s">
        <v>40</v>
      </c>
      <c r="J85" s="47" t="s">
        <v>40</v>
      </c>
      <c r="K85" s="47" t="s">
        <v>40</v>
      </c>
      <c r="L85" s="3" t="s">
        <v>295</v>
      </c>
      <c r="M85" s="52">
        <v>10</v>
      </c>
      <c r="N85" s="52">
        <v>13.333333333333334</v>
      </c>
      <c r="O85" s="52">
        <v>8.6666666666666661</v>
      </c>
      <c r="P85" s="52">
        <v>10</v>
      </c>
      <c r="Q85" s="52">
        <v>16.8</v>
      </c>
      <c r="R85" s="52">
        <v>4</v>
      </c>
      <c r="S85" s="52">
        <v>3</v>
      </c>
      <c r="T85" s="52">
        <v>5.333333333333333</v>
      </c>
      <c r="U85" s="52">
        <v>8</v>
      </c>
      <c r="V85" s="52">
        <v>0</v>
      </c>
      <c r="W85" s="54">
        <f>SUM(M85:V85)</f>
        <v>79.133333333333326</v>
      </c>
      <c r="X85" s="54">
        <f>80+((W85-70)/10)*5</f>
        <v>84.566666666666663</v>
      </c>
      <c r="Y85" s="188"/>
      <c r="Z85" s="67" t="s">
        <v>16</v>
      </c>
      <c r="AA85" s="6"/>
      <c r="AB85" s="73" t="s">
        <v>326</v>
      </c>
      <c r="AC85" s="145"/>
      <c r="AD85" s="88">
        <f t="shared" ref="AD85:AD112" si="18">N85+O85</f>
        <v>22</v>
      </c>
      <c r="AE85" s="57">
        <f t="shared" ref="AE85:AE99" si="19">Q85+R85+S85</f>
        <v>23.8</v>
      </c>
    </row>
    <row r="86" spans="1:32" ht="45.75" customHeight="1" x14ac:dyDescent="0.2">
      <c r="A86" s="60">
        <v>47</v>
      </c>
      <c r="B86" s="46" t="s">
        <v>107</v>
      </c>
      <c r="C86" s="46" t="s">
        <v>175</v>
      </c>
      <c r="D86" s="47" t="s">
        <v>295</v>
      </c>
      <c r="E86" s="47" t="s">
        <v>295</v>
      </c>
      <c r="F86" s="47" t="s">
        <v>296</v>
      </c>
      <c r="G86" s="47" t="s">
        <v>295</v>
      </c>
      <c r="H86" s="47" t="s">
        <v>295</v>
      </c>
      <c r="I86" s="47" t="s">
        <v>40</v>
      </c>
      <c r="J86" s="47" t="s">
        <v>40</v>
      </c>
      <c r="K86" s="47" t="s">
        <v>40</v>
      </c>
      <c r="L86" s="3" t="s">
        <v>295</v>
      </c>
      <c r="M86" s="52">
        <v>11.111111111111111</v>
      </c>
      <c r="N86" s="52">
        <v>12.666666666666666</v>
      </c>
      <c r="O86" s="52">
        <v>8</v>
      </c>
      <c r="P86" s="52">
        <v>10</v>
      </c>
      <c r="Q86" s="52">
        <v>13.2</v>
      </c>
      <c r="R86" s="52">
        <v>4</v>
      </c>
      <c r="S86" s="52">
        <v>0</v>
      </c>
      <c r="T86" s="52">
        <v>8</v>
      </c>
      <c r="U86" s="52">
        <v>7.333333333333333</v>
      </c>
      <c r="V86" s="52">
        <v>5</v>
      </c>
      <c r="W86" s="54">
        <f>SUM(M86:V86)</f>
        <v>79.311111111111103</v>
      </c>
      <c r="X86" s="54">
        <f>80+((W86-70)/10)*5</f>
        <v>84.655555555555551</v>
      </c>
      <c r="Y86" s="188"/>
      <c r="Z86" s="67" t="s">
        <v>16</v>
      </c>
      <c r="AA86" s="6"/>
      <c r="AB86" s="73" t="s">
        <v>326</v>
      </c>
      <c r="AC86" s="145"/>
      <c r="AD86" s="88">
        <f t="shared" si="18"/>
        <v>20.666666666666664</v>
      </c>
      <c r="AE86" s="57">
        <f t="shared" si="19"/>
        <v>17.2</v>
      </c>
    </row>
    <row r="87" spans="1:32" ht="45.75" customHeight="1" x14ac:dyDescent="0.2">
      <c r="A87" s="60">
        <v>48</v>
      </c>
      <c r="B87" s="46" t="s">
        <v>113</v>
      </c>
      <c r="C87" s="46" t="s">
        <v>176</v>
      </c>
      <c r="D87" s="47" t="s">
        <v>40</v>
      </c>
      <c r="E87" s="47" t="s">
        <v>40</v>
      </c>
      <c r="F87" s="47" t="s">
        <v>297</v>
      </c>
      <c r="G87" s="47" t="s">
        <v>295</v>
      </c>
      <c r="H87" s="47" t="s">
        <v>295</v>
      </c>
      <c r="I87" s="47" t="s">
        <v>40</v>
      </c>
      <c r="J87" s="47" t="s">
        <v>40</v>
      </c>
      <c r="K87" s="47" t="s">
        <v>40</v>
      </c>
      <c r="L87" s="3" t="s">
        <v>295</v>
      </c>
      <c r="M87" s="52">
        <v>11.25</v>
      </c>
      <c r="N87" s="52">
        <v>12.631578947368421</v>
      </c>
      <c r="O87" s="52">
        <v>7.333333333333333</v>
      </c>
      <c r="P87" s="52">
        <v>10</v>
      </c>
      <c r="Q87" s="52">
        <v>15.6</v>
      </c>
      <c r="R87" s="52">
        <v>4</v>
      </c>
      <c r="S87" s="52">
        <v>0</v>
      </c>
      <c r="T87" s="52">
        <v>5.333333333333333</v>
      </c>
      <c r="U87" s="52">
        <v>8</v>
      </c>
      <c r="V87" s="52">
        <v>5</v>
      </c>
      <c r="W87" s="54">
        <f>SUM(M87:V87)</f>
        <v>79.148245614035091</v>
      </c>
      <c r="X87" s="54">
        <f>80+((W87-70)/10)*5</f>
        <v>84.574122807017545</v>
      </c>
      <c r="Y87" s="188"/>
      <c r="Z87" s="67" t="s">
        <v>16</v>
      </c>
      <c r="AA87" s="6"/>
      <c r="AB87" s="73" t="s">
        <v>326</v>
      </c>
      <c r="AC87" s="145"/>
      <c r="AD87" s="88">
        <f t="shared" si="18"/>
        <v>19.964912280701753</v>
      </c>
      <c r="AE87" s="57">
        <f t="shared" si="19"/>
        <v>19.600000000000001</v>
      </c>
      <c r="AF87" s="71">
        <f>M87</f>
        <v>11.25</v>
      </c>
    </row>
    <row r="88" spans="1:32" ht="51" x14ac:dyDescent="0.2">
      <c r="A88" s="60">
        <v>42</v>
      </c>
      <c r="B88" s="46" t="s">
        <v>107</v>
      </c>
      <c r="C88" s="46" t="s">
        <v>171</v>
      </c>
      <c r="D88" s="47" t="s">
        <v>295</v>
      </c>
      <c r="E88" s="47" t="s">
        <v>295</v>
      </c>
      <c r="F88" s="47" t="s">
        <v>296</v>
      </c>
      <c r="G88" s="47" t="s">
        <v>295</v>
      </c>
      <c r="H88" s="47" t="s">
        <v>295</v>
      </c>
      <c r="I88" s="47" t="s">
        <v>40</v>
      </c>
      <c r="J88" s="47" t="s">
        <v>40</v>
      </c>
      <c r="K88" s="47" t="s">
        <v>40</v>
      </c>
      <c r="L88" s="3" t="s">
        <v>295</v>
      </c>
      <c r="M88" s="52">
        <v>7.5</v>
      </c>
      <c r="N88" s="52">
        <v>13.333333333333334</v>
      </c>
      <c r="O88" s="52">
        <v>6.666666666666667</v>
      </c>
      <c r="P88" s="52">
        <v>10</v>
      </c>
      <c r="Q88" s="52">
        <v>13.2</v>
      </c>
      <c r="R88" s="52">
        <v>4</v>
      </c>
      <c r="S88" s="52">
        <v>3</v>
      </c>
      <c r="T88" s="52">
        <v>8</v>
      </c>
      <c r="U88" s="52">
        <v>9.3333333333333339</v>
      </c>
      <c r="V88" s="52">
        <v>5</v>
      </c>
      <c r="W88" s="54">
        <f t="shared" si="14"/>
        <v>80.033333333333331</v>
      </c>
      <c r="X88" s="54">
        <f t="shared" si="0"/>
        <v>85.025000000000006</v>
      </c>
      <c r="Y88" s="188"/>
      <c r="Z88" s="67" t="s">
        <v>295</v>
      </c>
      <c r="AA88" s="6"/>
      <c r="AB88" s="73" t="s">
        <v>326</v>
      </c>
      <c r="AC88" s="145"/>
      <c r="AD88" s="88">
        <f t="shared" si="18"/>
        <v>20</v>
      </c>
      <c r="AE88" s="57">
        <f t="shared" si="19"/>
        <v>20.2</v>
      </c>
      <c r="AF88" s="71">
        <f>M88</f>
        <v>7.5</v>
      </c>
    </row>
    <row r="89" spans="1:32" ht="51" x14ac:dyDescent="0.2">
      <c r="A89" s="60">
        <v>43</v>
      </c>
      <c r="B89" s="46" t="s">
        <v>107</v>
      </c>
      <c r="C89" s="46" t="s">
        <v>170</v>
      </c>
      <c r="D89" s="47" t="s">
        <v>295</v>
      </c>
      <c r="E89" s="47" t="s">
        <v>295</v>
      </c>
      <c r="F89" s="47" t="s">
        <v>296</v>
      </c>
      <c r="G89" s="47" t="s">
        <v>295</v>
      </c>
      <c r="H89" s="47" t="s">
        <v>295</v>
      </c>
      <c r="I89" s="47" t="s">
        <v>40</v>
      </c>
      <c r="J89" s="47" t="s">
        <v>40</v>
      </c>
      <c r="K89" s="47" t="s">
        <v>40</v>
      </c>
      <c r="L89" s="3" t="s">
        <v>295</v>
      </c>
      <c r="M89" s="52">
        <v>15</v>
      </c>
      <c r="N89" s="52">
        <v>12.5</v>
      </c>
      <c r="O89" s="52">
        <v>6</v>
      </c>
      <c r="P89" s="52">
        <v>10</v>
      </c>
      <c r="Q89" s="52">
        <v>10.8</v>
      </c>
      <c r="R89" s="52">
        <v>4</v>
      </c>
      <c r="S89" s="52">
        <v>3</v>
      </c>
      <c r="T89" s="52">
        <v>6</v>
      </c>
      <c r="U89" s="52">
        <v>8</v>
      </c>
      <c r="V89" s="52">
        <v>5</v>
      </c>
      <c r="W89" s="54">
        <f t="shared" si="14"/>
        <v>80.3</v>
      </c>
      <c r="X89" s="54">
        <f t="shared" si="0"/>
        <v>85.224999999999994</v>
      </c>
      <c r="Y89" s="189"/>
      <c r="Z89" s="67" t="s">
        <v>295</v>
      </c>
      <c r="AA89" s="6"/>
      <c r="AB89" s="73" t="s">
        <v>326</v>
      </c>
      <c r="AC89" s="145"/>
      <c r="AD89" s="88">
        <f t="shared" si="18"/>
        <v>18.5</v>
      </c>
      <c r="AE89" s="57">
        <f t="shared" si="19"/>
        <v>17.8</v>
      </c>
      <c r="AF89" s="71"/>
    </row>
    <row r="90" spans="1:32" ht="25.5" x14ac:dyDescent="0.2">
      <c r="A90" s="60">
        <v>51</v>
      </c>
      <c r="B90" s="46" t="s">
        <v>108</v>
      </c>
      <c r="C90" s="46" t="s">
        <v>184</v>
      </c>
      <c r="D90" s="47" t="s">
        <v>40</v>
      </c>
      <c r="E90" s="47" t="s">
        <v>40</v>
      </c>
      <c r="F90" s="47" t="s">
        <v>40</v>
      </c>
      <c r="G90" s="47" t="s">
        <v>295</v>
      </c>
      <c r="H90" s="47" t="s">
        <v>295</v>
      </c>
      <c r="I90" s="47" t="s">
        <v>40</v>
      </c>
      <c r="J90" s="47" t="s">
        <v>40</v>
      </c>
      <c r="K90" s="47" t="s">
        <v>40</v>
      </c>
      <c r="L90" s="3" t="s">
        <v>295</v>
      </c>
      <c r="M90" s="52">
        <v>13.571428571428571</v>
      </c>
      <c r="N90" s="52">
        <v>13.5</v>
      </c>
      <c r="O90" s="52">
        <v>8.6666666666666661</v>
      </c>
      <c r="P90" s="52">
        <v>10</v>
      </c>
      <c r="Q90" s="52">
        <v>14.4</v>
      </c>
      <c r="R90" s="52">
        <v>4</v>
      </c>
      <c r="S90" s="52">
        <v>0</v>
      </c>
      <c r="T90" s="52">
        <v>7.333333333333333</v>
      </c>
      <c r="U90" s="52">
        <v>6.666666666666667</v>
      </c>
      <c r="V90" s="52">
        <v>0</v>
      </c>
      <c r="W90" s="54">
        <f t="shared" ref="W90:W98" si="20">SUM(M90:V90)</f>
        <v>78.138095238095232</v>
      </c>
      <c r="X90" s="54">
        <f t="shared" ref="X90:X96" si="21">80+((W90-70)/10)*5</f>
        <v>84.069047619047609</v>
      </c>
      <c r="Y90" s="135" t="s">
        <v>330</v>
      </c>
      <c r="Z90" s="67" t="s">
        <v>16</v>
      </c>
      <c r="AA90" s="6"/>
      <c r="AB90" s="73" t="s">
        <v>326</v>
      </c>
      <c r="AC90" s="145"/>
      <c r="AD90" s="91">
        <f t="shared" si="18"/>
        <v>22.166666666666664</v>
      </c>
      <c r="AE90" s="57">
        <f t="shared" si="19"/>
        <v>18.399999999999999</v>
      </c>
      <c r="AF90" s="71">
        <f>M90</f>
        <v>13.571428571428571</v>
      </c>
    </row>
    <row r="91" spans="1:32" ht="38.25" x14ac:dyDescent="0.2">
      <c r="A91" s="60">
        <v>56</v>
      </c>
      <c r="B91" s="46" t="s">
        <v>115</v>
      </c>
      <c r="C91" s="46" t="s">
        <v>188</v>
      </c>
      <c r="D91" s="47" t="s">
        <v>40</v>
      </c>
      <c r="E91" s="47" t="s">
        <v>40</v>
      </c>
      <c r="F91" s="47" t="s">
        <v>40</v>
      </c>
      <c r="G91" s="47" t="s">
        <v>295</v>
      </c>
      <c r="H91" s="47" t="s">
        <v>295</v>
      </c>
      <c r="I91" s="47" t="s">
        <v>40</v>
      </c>
      <c r="J91" s="47" t="s">
        <v>40</v>
      </c>
      <c r="K91" s="47" t="s">
        <v>40</v>
      </c>
      <c r="L91" s="3" t="s">
        <v>295</v>
      </c>
      <c r="M91" s="52">
        <v>8.3333333333333339</v>
      </c>
      <c r="N91" s="52">
        <v>13.5</v>
      </c>
      <c r="O91" s="52">
        <v>8.6666666666666661</v>
      </c>
      <c r="P91" s="52">
        <v>8</v>
      </c>
      <c r="Q91" s="52">
        <v>14.4</v>
      </c>
      <c r="R91" s="52">
        <v>4</v>
      </c>
      <c r="S91" s="52">
        <v>0</v>
      </c>
      <c r="T91" s="52">
        <v>7.333333333333333</v>
      </c>
      <c r="U91" s="52">
        <v>8</v>
      </c>
      <c r="V91" s="52">
        <v>5</v>
      </c>
      <c r="W91" s="54">
        <f t="shared" si="20"/>
        <v>77.233333333333334</v>
      </c>
      <c r="X91" s="54">
        <f t="shared" si="21"/>
        <v>83.616666666666674</v>
      </c>
      <c r="Y91" s="188"/>
      <c r="Z91" s="67" t="s">
        <v>16</v>
      </c>
      <c r="AA91" s="6"/>
      <c r="AB91" s="73" t="s">
        <v>326</v>
      </c>
      <c r="AC91" s="145"/>
      <c r="AD91" s="91">
        <f t="shared" si="18"/>
        <v>22.166666666666664</v>
      </c>
      <c r="AE91" s="57">
        <f t="shared" si="19"/>
        <v>18.399999999999999</v>
      </c>
      <c r="AF91" s="71">
        <f t="shared" ref="AF91" si="22">M91</f>
        <v>8.3333333333333339</v>
      </c>
    </row>
    <row r="92" spans="1:32" ht="63.75" x14ac:dyDescent="0.2">
      <c r="A92" s="60">
        <v>45</v>
      </c>
      <c r="B92" s="46" t="s">
        <v>107</v>
      </c>
      <c r="C92" s="46" t="s">
        <v>178</v>
      </c>
      <c r="D92" s="47" t="s">
        <v>295</v>
      </c>
      <c r="E92" s="47" t="s">
        <v>295</v>
      </c>
      <c r="F92" s="47" t="s">
        <v>296</v>
      </c>
      <c r="G92" s="47" t="s">
        <v>295</v>
      </c>
      <c r="H92" s="47" t="s">
        <v>295</v>
      </c>
      <c r="I92" s="47" t="s">
        <v>40</v>
      </c>
      <c r="J92" s="47" t="s">
        <v>40</v>
      </c>
      <c r="K92" s="47" t="s">
        <v>40</v>
      </c>
      <c r="L92" s="3" t="s">
        <v>295</v>
      </c>
      <c r="M92" s="52">
        <v>15</v>
      </c>
      <c r="N92" s="52">
        <v>15</v>
      </c>
      <c r="O92" s="52">
        <v>6.666666666666667</v>
      </c>
      <c r="P92" s="52">
        <v>10</v>
      </c>
      <c r="Q92" s="52">
        <v>13.2</v>
      </c>
      <c r="R92" s="52">
        <v>4</v>
      </c>
      <c r="S92" s="52">
        <v>0</v>
      </c>
      <c r="T92" s="52">
        <v>4.666666666666667</v>
      </c>
      <c r="U92" s="52">
        <v>5.333333333333333</v>
      </c>
      <c r="V92" s="52">
        <v>5</v>
      </c>
      <c r="W92" s="54">
        <f t="shared" si="20"/>
        <v>78.86666666666666</v>
      </c>
      <c r="X92" s="54">
        <f t="shared" si="21"/>
        <v>84.433333333333337</v>
      </c>
      <c r="Y92" s="188"/>
      <c r="Z92" s="67" t="s">
        <v>16</v>
      </c>
      <c r="AA92" s="6"/>
      <c r="AB92" s="73" t="s">
        <v>326</v>
      </c>
      <c r="AC92" s="145"/>
      <c r="AD92" s="91">
        <f t="shared" si="18"/>
        <v>21.666666666666668</v>
      </c>
      <c r="AE92" s="57">
        <f t="shared" si="19"/>
        <v>17.2</v>
      </c>
      <c r="AF92" s="71"/>
    </row>
    <row r="93" spans="1:32" ht="25.5" x14ac:dyDescent="0.2">
      <c r="A93" s="60">
        <v>46</v>
      </c>
      <c r="B93" s="46" t="s">
        <v>106</v>
      </c>
      <c r="C93" s="46" t="s">
        <v>180</v>
      </c>
      <c r="D93" s="47" t="s">
        <v>40</v>
      </c>
      <c r="E93" s="47" t="s">
        <v>40</v>
      </c>
      <c r="F93" s="47" t="s">
        <v>40</v>
      </c>
      <c r="G93" s="47" t="s">
        <v>295</v>
      </c>
      <c r="H93" s="47" t="s">
        <v>295</v>
      </c>
      <c r="I93" s="47" t="s">
        <v>40</v>
      </c>
      <c r="J93" s="47" t="s">
        <v>40</v>
      </c>
      <c r="K93" s="47" t="s">
        <v>40</v>
      </c>
      <c r="L93" s="3" t="s">
        <v>295</v>
      </c>
      <c r="M93" s="52">
        <v>11.666666666666666</v>
      </c>
      <c r="N93" s="52">
        <v>14.444444444444445</v>
      </c>
      <c r="O93" s="52">
        <v>8</v>
      </c>
      <c r="P93" s="52">
        <v>10</v>
      </c>
      <c r="Q93" s="52">
        <v>9.6</v>
      </c>
      <c r="R93" s="52">
        <v>4</v>
      </c>
      <c r="S93" s="52">
        <v>0</v>
      </c>
      <c r="T93" s="52">
        <v>7.333333333333333</v>
      </c>
      <c r="U93" s="52">
        <v>8.6666666666666661</v>
      </c>
      <c r="V93" s="52">
        <v>5</v>
      </c>
      <c r="W93" s="54">
        <f t="shared" si="20"/>
        <v>78.711111111111123</v>
      </c>
      <c r="X93" s="54">
        <f t="shared" si="21"/>
        <v>84.355555555555554</v>
      </c>
      <c r="Y93" s="188"/>
      <c r="Z93" s="67" t="s">
        <v>16</v>
      </c>
      <c r="AA93" s="6"/>
      <c r="AB93" s="73" t="s">
        <v>326</v>
      </c>
      <c r="AC93" s="145"/>
      <c r="AD93" s="91">
        <f t="shared" si="18"/>
        <v>22.444444444444443</v>
      </c>
      <c r="AE93" s="57">
        <f t="shared" si="19"/>
        <v>13.6</v>
      </c>
      <c r="AF93" s="71"/>
    </row>
    <row r="94" spans="1:32" ht="25.5" x14ac:dyDescent="0.2">
      <c r="A94" s="60">
        <v>52</v>
      </c>
      <c r="B94" s="46" t="s">
        <v>108</v>
      </c>
      <c r="C94" s="46" t="s">
        <v>185</v>
      </c>
      <c r="D94" s="47" t="s">
        <v>40</v>
      </c>
      <c r="E94" s="47" t="s">
        <v>40</v>
      </c>
      <c r="F94" s="47" t="s">
        <v>40</v>
      </c>
      <c r="G94" s="47" t="s">
        <v>295</v>
      </c>
      <c r="H94" s="47" t="s">
        <v>295</v>
      </c>
      <c r="I94" s="47" t="s">
        <v>40</v>
      </c>
      <c r="J94" s="47" t="s">
        <v>40</v>
      </c>
      <c r="K94" s="47" t="s">
        <v>40</v>
      </c>
      <c r="L94" s="3" t="s">
        <v>295</v>
      </c>
      <c r="M94" s="52">
        <v>12.5</v>
      </c>
      <c r="N94" s="52">
        <v>15</v>
      </c>
      <c r="O94" s="52">
        <v>6.666666666666667</v>
      </c>
      <c r="P94" s="52">
        <v>10</v>
      </c>
      <c r="Q94" s="52">
        <v>8.4</v>
      </c>
      <c r="R94" s="52">
        <v>4</v>
      </c>
      <c r="S94" s="52">
        <v>0</v>
      </c>
      <c r="T94" s="52">
        <v>7.333333333333333</v>
      </c>
      <c r="U94" s="52">
        <v>8.6666666666666661</v>
      </c>
      <c r="V94" s="52">
        <v>5</v>
      </c>
      <c r="W94" s="54">
        <f t="shared" si="20"/>
        <v>77.566666666666663</v>
      </c>
      <c r="X94" s="54">
        <f t="shared" si="21"/>
        <v>83.783333333333331</v>
      </c>
      <c r="Y94" s="188"/>
      <c r="Z94" s="67" t="s">
        <v>16</v>
      </c>
      <c r="AA94" s="6"/>
      <c r="AB94" s="73" t="s">
        <v>326</v>
      </c>
      <c r="AC94" s="145"/>
      <c r="AD94" s="91">
        <f t="shared" si="18"/>
        <v>21.666666666666668</v>
      </c>
      <c r="AE94" s="57">
        <f t="shared" si="19"/>
        <v>12.4</v>
      </c>
      <c r="AF94" s="71"/>
    </row>
    <row r="95" spans="1:32" ht="25.5" x14ac:dyDescent="0.2">
      <c r="A95" s="60">
        <v>53</v>
      </c>
      <c r="B95" s="46" t="s">
        <v>108</v>
      </c>
      <c r="C95" s="46" t="s">
        <v>182</v>
      </c>
      <c r="D95" s="47" t="s">
        <v>40</v>
      </c>
      <c r="E95" s="47" t="s">
        <v>40</v>
      </c>
      <c r="F95" s="47" t="s">
        <v>40</v>
      </c>
      <c r="G95" s="47" t="s">
        <v>295</v>
      </c>
      <c r="H95" s="47" t="s">
        <v>295</v>
      </c>
      <c r="I95" s="47" t="s">
        <v>40</v>
      </c>
      <c r="J95" s="47" t="s">
        <v>40</v>
      </c>
      <c r="K95" s="47" t="s">
        <v>40</v>
      </c>
      <c r="L95" s="3" t="s">
        <v>295</v>
      </c>
      <c r="M95" s="52">
        <v>11</v>
      </c>
      <c r="N95" s="52">
        <v>13.125</v>
      </c>
      <c r="O95" s="52">
        <v>8</v>
      </c>
      <c r="P95" s="52">
        <v>10</v>
      </c>
      <c r="Q95" s="52">
        <v>15.6</v>
      </c>
      <c r="R95" s="52">
        <v>4</v>
      </c>
      <c r="S95" s="52">
        <v>0</v>
      </c>
      <c r="T95" s="52">
        <v>8.6666666666666661</v>
      </c>
      <c r="U95" s="52">
        <v>8</v>
      </c>
      <c r="V95" s="52">
        <v>0</v>
      </c>
      <c r="W95" s="54">
        <f t="shared" si="20"/>
        <v>78.391666666666666</v>
      </c>
      <c r="X95" s="54">
        <f t="shared" si="21"/>
        <v>84.195833333333326</v>
      </c>
      <c r="Y95" s="188"/>
      <c r="Z95" s="67" t="s">
        <v>16</v>
      </c>
      <c r="AA95" s="6"/>
      <c r="AB95" s="73" t="s">
        <v>326</v>
      </c>
      <c r="AC95" s="145"/>
      <c r="AD95" s="91">
        <f t="shared" si="18"/>
        <v>21.125</v>
      </c>
      <c r="AE95" s="57">
        <f t="shared" ref="AE95:AE96" si="23">Q95+R95+S95</f>
        <v>19.600000000000001</v>
      </c>
      <c r="AF95" s="71"/>
    </row>
    <row r="96" spans="1:32" ht="38.25" x14ac:dyDescent="0.2">
      <c r="A96" s="60">
        <v>54</v>
      </c>
      <c r="B96" s="46" t="s">
        <v>107</v>
      </c>
      <c r="C96" s="46" t="s">
        <v>186</v>
      </c>
      <c r="D96" s="47" t="s">
        <v>295</v>
      </c>
      <c r="E96" s="47" t="s">
        <v>295</v>
      </c>
      <c r="F96" s="47" t="s">
        <v>295</v>
      </c>
      <c r="G96" s="47" t="s">
        <v>295</v>
      </c>
      <c r="H96" s="47" t="s">
        <v>295</v>
      </c>
      <c r="I96" s="47" t="s">
        <v>40</v>
      </c>
      <c r="J96" s="47" t="s">
        <v>40</v>
      </c>
      <c r="K96" s="47" t="s">
        <v>40</v>
      </c>
      <c r="L96" s="3" t="s">
        <v>295</v>
      </c>
      <c r="M96" s="52">
        <v>8.8888888888888893</v>
      </c>
      <c r="N96" s="52">
        <v>14</v>
      </c>
      <c r="O96" s="52">
        <v>6.666666666666667</v>
      </c>
      <c r="P96" s="52">
        <v>10</v>
      </c>
      <c r="Q96" s="52">
        <v>12</v>
      </c>
      <c r="R96" s="52">
        <v>4</v>
      </c>
      <c r="S96" s="52">
        <v>3</v>
      </c>
      <c r="T96" s="52">
        <v>6</v>
      </c>
      <c r="U96" s="52">
        <v>8</v>
      </c>
      <c r="V96" s="52">
        <v>5</v>
      </c>
      <c r="W96" s="54">
        <f t="shared" si="20"/>
        <v>77.555555555555557</v>
      </c>
      <c r="X96" s="54">
        <f t="shared" si="21"/>
        <v>83.777777777777771</v>
      </c>
      <c r="Y96" s="188"/>
      <c r="Z96" s="67" t="s">
        <v>16</v>
      </c>
      <c r="AA96" s="6"/>
      <c r="AB96" s="73" t="s">
        <v>326</v>
      </c>
      <c r="AC96" s="145"/>
      <c r="AD96" s="91">
        <f t="shared" si="18"/>
        <v>20.666666666666668</v>
      </c>
      <c r="AE96" s="57">
        <f t="shared" si="23"/>
        <v>19</v>
      </c>
      <c r="AF96" s="71"/>
    </row>
    <row r="97" spans="1:33" ht="38.25" x14ac:dyDescent="0.2">
      <c r="A97" s="60">
        <v>49</v>
      </c>
      <c r="B97" s="46" t="s">
        <v>109</v>
      </c>
      <c r="C97" s="46" t="s">
        <v>176</v>
      </c>
      <c r="D97" s="47" t="s">
        <v>40</v>
      </c>
      <c r="E97" s="47" t="s">
        <v>40</v>
      </c>
      <c r="F97" s="47" t="s">
        <v>40</v>
      </c>
      <c r="G97" s="47" t="s">
        <v>295</v>
      </c>
      <c r="H97" s="47" t="s">
        <v>295</v>
      </c>
      <c r="I97" s="47" t="s">
        <v>40</v>
      </c>
      <c r="J97" s="47" t="s">
        <v>40</v>
      </c>
      <c r="K97" s="47" t="s">
        <v>40</v>
      </c>
      <c r="L97" s="3" t="s">
        <v>295</v>
      </c>
      <c r="M97" s="52">
        <v>8.6363636363636367</v>
      </c>
      <c r="N97" s="52">
        <v>11.896551724137931</v>
      </c>
      <c r="O97" s="52">
        <v>8</v>
      </c>
      <c r="P97" s="52">
        <v>10</v>
      </c>
      <c r="Q97" s="52">
        <v>14.4</v>
      </c>
      <c r="R97" s="52">
        <v>4</v>
      </c>
      <c r="S97" s="52">
        <v>0</v>
      </c>
      <c r="T97" s="52">
        <v>8</v>
      </c>
      <c r="U97" s="52">
        <v>8.6666666666666661</v>
      </c>
      <c r="V97" s="52">
        <v>5</v>
      </c>
      <c r="W97" s="54">
        <f t="shared" si="20"/>
        <v>78.599582027168239</v>
      </c>
      <c r="X97" s="54">
        <f t="shared" ref="X97:X144" si="24">80+((W97-70)/10)*5</f>
        <v>84.299791013584127</v>
      </c>
      <c r="Y97" s="188"/>
      <c r="Z97" s="67" t="s">
        <v>16</v>
      </c>
      <c r="AA97" s="6"/>
      <c r="AB97" s="73" t="s">
        <v>326</v>
      </c>
      <c r="AC97" s="145"/>
      <c r="AD97" s="91">
        <f t="shared" si="18"/>
        <v>19.896551724137929</v>
      </c>
      <c r="AE97" s="57">
        <f t="shared" si="19"/>
        <v>18.399999999999999</v>
      </c>
    </row>
    <row r="98" spans="1:33" ht="62.25" customHeight="1" x14ac:dyDescent="0.2">
      <c r="A98" s="60">
        <v>50</v>
      </c>
      <c r="B98" s="46" t="s">
        <v>107</v>
      </c>
      <c r="C98" s="46" t="s">
        <v>181</v>
      </c>
      <c r="D98" s="47" t="s">
        <v>295</v>
      </c>
      <c r="E98" s="47" t="s">
        <v>295</v>
      </c>
      <c r="F98" s="47" t="s">
        <v>296</v>
      </c>
      <c r="G98" s="47" t="s">
        <v>295</v>
      </c>
      <c r="H98" s="47" t="s">
        <v>295</v>
      </c>
      <c r="I98" s="47" t="s">
        <v>40</v>
      </c>
      <c r="J98" s="47" t="s">
        <v>40</v>
      </c>
      <c r="K98" s="47" t="s">
        <v>40</v>
      </c>
      <c r="L98" s="3" t="s">
        <v>295</v>
      </c>
      <c r="M98" s="52">
        <v>15</v>
      </c>
      <c r="N98" s="52">
        <v>12</v>
      </c>
      <c r="O98" s="52">
        <v>7.333333333333333</v>
      </c>
      <c r="P98" s="52">
        <v>10</v>
      </c>
      <c r="Q98" s="52">
        <v>12</v>
      </c>
      <c r="R98" s="52">
        <v>4</v>
      </c>
      <c r="S98" s="52">
        <v>0</v>
      </c>
      <c r="T98" s="52">
        <v>6</v>
      </c>
      <c r="U98" s="52">
        <v>7.333333333333333</v>
      </c>
      <c r="V98" s="52">
        <v>5</v>
      </c>
      <c r="W98" s="54">
        <f t="shared" si="20"/>
        <v>78.666666666666671</v>
      </c>
      <c r="X98" s="54">
        <f t="shared" si="24"/>
        <v>84.333333333333343</v>
      </c>
      <c r="Y98" s="188"/>
      <c r="Z98" s="67" t="s">
        <v>16</v>
      </c>
      <c r="AA98" s="6"/>
      <c r="AB98" s="73" t="s">
        <v>326</v>
      </c>
      <c r="AC98" s="145"/>
      <c r="AD98" s="91">
        <f t="shared" si="18"/>
        <v>19.333333333333332</v>
      </c>
      <c r="AE98" s="57">
        <f t="shared" si="19"/>
        <v>16</v>
      </c>
    </row>
    <row r="99" spans="1:33" ht="45.75" customHeight="1" x14ac:dyDescent="0.2">
      <c r="A99" s="60">
        <v>55</v>
      </c>
      <c r="B99" s="46" t="s">
        <v>114</v>
      </c>
      <c r="C99" s="46" t="s">
        <v>183</v>
      </c>
      <c r="D99" s="47" t="s">
        <v>40</v>
      </c>
      <c r="E99" s="47" t="s">
        <v>40</v>
      </c>
      <c r="F99" s="47" t="s">
        <v>40</v>
      </c>
      <c r="G99" s="47" t="s">
        <v>295</v>
      </c>
      <c r="H99" s="47" t="s">
        <v>295</v>
      </c>
      <c r="I99" s="47" t="s">
        <v>40</v>
      </c>
      <c r="J99" s="47" t="s">
        <v>40</v>
      </c>
      <c r="K99" s="47" t="s">
        <v>40</v>
      </c>
      <c r="L99" s="3" t="s">
        <v>295</v>
      </c>
      <c r="M99" s="52">
        <v>10.833333333333334</v>
      </c>
      <c r="N99" s="52">
        <v>10</v>
      </c>
      <c r="O99" s="52">
        <v>6</v>
      </c>
      <c r="P99" s="52">
        <v>10</v>
      </c>
      <c r="Q99" s="52">
        <v>14.4</v>
      </c>
      <c r="R99" s="52">
        <v>4</v>
      </c>
      <c r="S99" s="52">
        <v>0</v>
      </c>
      <c r="T99" s="52">
        <v>10</v>
      </c>
      <c r="U99" s="52">
        <v>8</v>
      </c>
      <c r="V99" s="52">
        <v>5</v>
      </c>
      <c r="W99" s="54">
        <f t="shared" si="2"/>
        <v>78.233333333333334</v>
      </c>
      <c r="X99" s="54">
        <f t="shared" si="24"/>
        <v>84.116666666666674</v>
      </c>
      <c r="Y99" s="189"/>
      <c r="Z99" s="67" t="s">
        <v>16</v>
      </c>
      <c r="AA99" s="6"/>
      <c r="AB99" s="73" t="s">
        <v>326</v>
      </c>
      <c r="AC99" s="145"/>
      <c r="AD99" s="91">
        <f t="shared" si="18"/>
        <v>16</v>
      </c>
      <c r="AE99" s="57">
        <f t="shared" si="19"/>
        <v>18.399999999999999</v>
      </c>
    </row>
    <row r="100" spans="1:33" ht="45.75" customHeight="1" x14ac:dyDescent="0.2">
      <c r="A100" s="60">
        <v>58</v>
      </c>
      <c r="B100" s="46" t="s">
        <v>110</v>
      </c>
      <c r="C100" s="46" t="s">
        <v>184</v>
      </c>
      <c r="D100" s="47" t="s">
        <v>40</v>
      </c>
      <c r="E100" s="47" t="s">
        <v>40</v>
      </c>
      <c r="F100" s="47" t="s">
        <v>40</v>
      </c>
      <c r="G100" s="47" t="s">
        <v>295</v>
      </c>
      <c r="H100" s="47" t="s">
        <v>295</v>
      </c>
      <c r="I100" s="47" t="s">
        <v>40</v>
      </c>
      <c r="J100" s="47" t="s">
        <v>40</v>
      </c>
      <c r="K100" s="47" t="s">
        <v>40</v>
      </c>
      <c r="L100" s="3" t="s">
        <v>295</v>
      </c>
      <c r="M100" s="52">
        <v>11.666666666666666</v>
      </c>
      <c r="N100" s="52">
        <v>13.571428571428571</v>
      </c>
      <c r="O100" s="52">
        <v>9.3333333333333339</v>
      </c>
      <c r="P100" s="52">
        <v>10</v>
      </c>
      <c r="Q100" s="52">
        <v>13.2</v>
      </c>
      <c r="R100" s="52">
        <v>4</v>
      </c>
      <c r="S100" s="52">
        <v>0</v>
      </c>
      <c r="T100" s="52">
        <v>7.333333333333333</v>
      </c>
      <c r="U100" s="52">
        <v>7.333333333333333</v>
      </c>
      <c r="V100" s="52">
        <v>0</v>
      </c>
      <c r="W100" s="54">
        <f t="shared" ref="W100:W105" si="25">SUM(M100:V100)</f>
        <v>76.438095238095229</v>
      </c>
      <c r="X100" s="54">
        <f t="shared" ref="X100:X105" si="26">80+((W100-70)/10)*5</f>
        <v>83.219047619047615</v>
      </c>
      <c r="Y100" s="135" t="s">
        <v>331</v>
      </c>
      <c r="Z100" s="67" t="s">
        <v>16</v>
      </c>
      <c r="AA100" s="6"/>
      <c r="AB100" s="73" t="s">
        <v>326</v>
      </c>
      <c r="AC100" s="145"/>
      <c r="AD100" s="89">
        <f t="shared" si="18"/>
        <v>22.904761904761905</v>
      </c>
      <c r="AE100" s="57"/>
    </row>
    <row r="101" spans="1:33" ht="45.75" customHeight="1" x14ac:dyDescent="0.2">
      <c r="A101" s="60">
        <v>59</v>
      </c>
      <c r="B101" s="46" t="s">
        <v>107</v>
      </c>
      <c r="C101" s="46" t="s">
        <v>194</v>
      </c>
      <c r="D101" s="47" t="s">
        <v>295</v>
      </c>
      <c r="E101" s="47" t="s">
        <v>295</v>
      </c>
      <c r="F101" s="47" t="s">
        <v>296</v>
      </c>
      <c r="G101" s="47" t="s">
        <v>295</v>
      </c>
      <c r="H101" s="47" t="s">
        <v>295</v>
      </c>
      <c r="I101" s="47" t="s">
        <v>40</v>
      </c>
      <c r="J101" s="47" t="s">
        <v>40</v>
      </c>
      <c r="K101" s="47" t="s">
        <v>40</v>
      </c>
      <c r="L101" s="3" t="s">
        <v>295</v>
      </c>
      <c r="M101" s="52">
        <v>14.285714285714286</v>
      </c>
      <c r="N101" s="52">
        <v>14.375</v>
      </c>
      <c r="O101" s="52">
        <v>7.333333333333333</v>
      </c>
      <c r="P101" s="52">
        <v>10</v>
      </c>
      <c r="Q101" s="52">
        <v>9.6</v>
      </c>
      <c r="R101" s="52">
        <v>4</v>
      </c>
      <c r="S101" s="52">
        <v>0</v>
      </c>
      <c r="T101" s="52">
        <v>4.666666666666667</v>
      </c>
      <c r="U101" s="52">
        <v>6.666666666666667</v>
      </c>
      <c r="V101" s="52">
        <v>5</v>
      </c>
      <c r="W101" s="54">
        <f t="shared" si="25"/>
        <v>75.927380952380958</v>
      </c>
      <c r="X101" s="54">
        <f t="shared" si="26"/>
        <v>82.963690476190479</v>
      </c>
      <c r="Y101" s="188"/>
      <c r="Z101" s="67" t="s">
        <v>16</v>
      </c>
      <c r="AA101" s="6"/>
      <c r="AB101" s="73" t="s">
        <v>326</v>
      </c>
      <c r="AC101" s="145"/>
      <c r="AD101" s="89">
        <f t="shared" si="18"/>
        <v>21.708333333333332</v>
      </c>
      <c r="AE101" s="57"/>
    </row>
    <row r="102" spans="1:33" ht="45.75" customHeight="1" x14ac:dyDescent="0.2">
      <c r="A102" s="60">
        <v>60</v>
      </c>
      <c r="B102" s="46" t="s">
        <v>105</v>
      </c>
      <c r="C102" s="46" t="s">
        <v>193</v>
      </c>
      <c r="D102" s="47" t="s">
        <v>40</v>
      </c>
      <c r="E102" s="47" t="s">
        <v>40</v>
      </c>
      <c r="F102" s="47" t="s">
        <v>295</v>
      </c>
      <c r="G102" s="47" t="s">
        <v>295</v>
      </c>
      <c r="H102" s="47" t="s">
        <v>295</v>
      </c>
      <c r="I102" s="47" t="s">
        <v>40</v>
      </c>
      <c r="J102" s="47" t="s">
        <v>40</v>
      </c>
      <c r="K102" s="47" t="s">
        <v>40</v>
      </c>
      <c r="L102" s="3" t="s">
        <v>295</v>
      </c>
      <c r="M102" s="52">
        <v>11</v>
      </c>
      <c r="N102" s="52">
        <v>13.333333333333334</v>
      </c>
      <c r="O102" s="52">
        <v>7.333333333333333</v>
      </c>
      <c r="P102" s="52">
        <v>10</v>
      </c>
      <c r="Q102" s="52">
        <v>9.6</v>
      </c>
      <c r="R102" s="52">
        <v>4</v>
      </c>
      <c r="S102" s="52">
        <v>0</v>
      </c>
      <c r="T102" s="52">
        <v>8.6666666666666661</v>
      </c>
      <c r="U102" s="52">
        <v>7.333333333333333</v>
      </c>
      <c r="V102" s="52">
        <v>5</v>
      </c>
      <c r="W102" s="54">
        <f t="shared" si="25"/>
        <v>76.266666666666666</v>
      </c>
      <c r="X102" s="54">
        <f t="shared" si="26"/>
        <v>83.133333333333326</v>
      </c>
      <c r="Y102" s="188"/>
      <c r="Z102" s="67" t="s">
        <v>16</v>
      </c>
      <c r="AA102" s="6"/>
      <c r="AB102" s="73" t="s">
        <v>326</v>
      </c>
      <c r="AC102" s="145"/>
      <c r="AD102" s="89">
        <f t="shared" si="18"/>
        <v>20.666666666666668</v>
      </c>
      <c r="AE102" s="57"/>
    </row>
    <row r="103" spans="1:33" ht="45.75" customHeight="1" x14ac:dyDescent="0.2">
      <c r="A103" s="60">
        <v>61</v>
      </c>
      <c r="B103" s="46" t="s">
        <v>108</v>
      </c>
      <c r="C103" s="46" t="s">
        <v>192</v>
      </c>
      <c r="D103" s="47" t="s">
        <v>40</v>
      </c>
      <c r="E103" s="47" t="s">
        <v>40</v>
      </c>
      <c r="F103" s="47" t="s">
        <v>40</v>
      </c>
      <c r="G103" s="47" t="s">
        <v>295</v>
      </c>
      <c r="H103" s="47" t="s">
        <v>295</v>
      </c>
      <c r="I103" s="47" t="s">
        <v>40</v>
      </c>
      <c r="J103" s="47" t="s">
        <v>40</v>
      </c>
      <c r="K103" s="47" t="s">
        <v>40</v>
      </c>
      <c r="L103" s="3" t="s">
        <v>295</v>
      </c>
      <c r="M103" s="52">
        <v>10</v>
      </c>
      <c r="N103" s="52">
        <v>12.142857142857142</v>
      </c>
      <c r="O103" s="52">
        <v>8</v>
      </c>
      <c r="P103" s="52">
        <v>10</v>
      </c>
      <c r="Q103" s="52">
        <v>16.8</v>
      </c>
      <c r="R103" s="52">
        <v>4</v>
      </c>
      <c r="S103" s="52">
        <v>0</v>
      </c>
      <c r="T103" s="52">
        <v>8</v>
      </c>
      <c r="U103" s="52">
        <v>7.333333333333333</v>
      </c>
      <c r="V103" s="52">
        <v>0</v>
      </c>
      <c r="W103" s="54">
        <f t="shared" si="25"/>
        <v>76.276190476190465</v>
      </c>
      <c r="X103" s="54">
        <f t="shared" si="26"/>
        <v>83.138095238095232</v>
      </c>
      <c r="Y103" s="188"/>
      <c r="Z103" s="67" t="s">
        <v>16</v>
      </c>
      <c r="AA103" s="6"/>
      <c r="AB103" s="73" t="s">
        <v>326</v>
      </c>
      <c r="AC103" s="145"/>
      <c r="AD103" s="89">
        <f t="shared" si="18"/>
        <v>20.142857142857142</v>
      </c>
      <c r="AE103" s="57">
        <f t="shared" ref="AE103:AE108" si="27">Q103+R103+S103</f>
        <v>20.8</v>
      </c>
    </row>
    <row r="104" spans="1:33" ht="45.75" customHeight="1" x14ac:dyDescent="0.2">
      <c r="A104" s="60">
        <v>62</v>
      </c>
      <c r="B104" s="46" t="s">
        <v>108</v>
      </c>
      <c r="C104" s="46" t="s">
        <v>196</v>
      </c>
      <c r="D104" s="47" t="s">
        <v>40</v>
      </c>
      <c r="E104" s="47" t="s">
        <v>40</v>
      </c>
      <c r="F104" s="47" t="s">
        <v>40</v>
      </c>
      <c r="G104" s="47" t="s">
        <v>295</v>
      </c>
      <c r="H104" s="47" t="s">
        <v>295</v>
      </c>
      <c r="I104" s="47" t="s">
        <v>40</v>
      </c>
      <c r="J104" s="47" t="s">
        <v>40</v>
      </c>
      <c r="K104" s="47" t="s">
        <v>40</v>
      </c>
      <c r="L104" s="3" t="s">
        <v>295</v>
      </c>
      <c r="M104" s="52">
        <v>12.5</v>
      </c>
      <c r="N104" s="52">
        <v>11.578947368421053</v>
      </c>
      <c r="O104" s="52">
        <v>8.6666666666666661</v>
      </c>
      <c r="P104" s="52">
        <v>10</v>
      </c>
      <c r="Q104" s="52">
        <v>15.6</v>
      </c>
      <c r="R104" s="52">
        <v>4</v>
      </c>
      <c r="S104" s="52">
        <v>0</v>
      </c>
      <c r="T104" s="52">
        <v>6.666666666666667</v>
      </c>
      <c r="U104" s="52">
        <v>6.666666666666667</v>
      </c>
      <c r="V104" s="52">
        <v>0</v>
      </c>
      <c r="W104" s="54">
        <f t="shared" si="25"/>
        <v>75.678947368421063</v>
      </c>
      <c r="X104" s="54">
        <f t="shared" si="26"/>
        <v>82.839473684210532</v>
      </c>
      <c r="Y104" s="188"/>
      <c r="Z104" s="67" t="s">
        <v>16</v>
      </c>
      <c r="AA104" s="6"/>
      <c r="AB104" s="73" t="s">
        <v>326</v>
      </c>
      <c r="AC104" s="145"/>
      <c r="AD104" s="89">
        <f t="shared" si="18"/>
        <v>20.245614035087719</v>
      </c>
      <c r="AE104" s="57">
        <f t="shared" si="27"/>
        <v>19.600000000000001</v>
      </c>
    </row>
    <row r="105" spans="1:33" ht="45.75" customHeight="1" x14ac:dyDescent="0.2">
      <c r="A105" s="60">
        <v>63</v>
      </c>
      <c r="B105" s="46" t="s">
        <v>110</v>
      </c>
      <c r="C105" s="46" t="s">
        <v>195</v>
      </c>
      <c r="D105" s="47" t="s">
        <v>40</v>
      </c>
      <c r="E105" s="47" t="s">
        <v>40</v>
      </c>
      <c r="F105" s="47" t="s">
        <v>40</v>
      </c>
      <c r="G105" s="47" t="s">
        <v>295</v>
      </c>
      <c r="H105" s="47" t="s">
        <v>295</v>
      </c>
      <c r="I105" s="47" t="s">
        <v>40</v>
      </c>
      <c r="J105" s="47" t="s">
        <v>40</v>
      </c>
      <c r="K105" s="47" t="s">
        <v>40</v>
      </c>
      <c r="L105" s="3" t="s">
        <v>295</v>
      </c>
      <c r="M105" s="52">
        <v>13.75</v>
      </c>
      <c r="N105" s="52">
        <v>12.222222222222221</v>
      </c>
      <c r="O105" s="52">
        <v>8</v>
      </c>
      <c r="P105" s="52">
        <v>10</v>
      </c>
      <c r="Q105" s="52">
        <v>13.2</v>
      </c>
      <c r="R105" s="52">
        <v>4</v>
      </c>
      <c r="S105" s="52">
        <v>0</v>
      </c>
      <c r="T105" s="52">
        <v>7.333333333333333</v>
      </c>
      <c r="U105" s="52">
        <v>7.333333333333333</v>
      </c>
      <c r="V105" s="52">
        <v>0</v>
      </c>
      <c r="W105" s="54">
        <f t="shared" si="25"/>
        <v>75.838888888888874</v>
      </c>
      <c r="X105" s="54">
        <f t="shared" si="26"/>
        <v>82.919444444444437</v>
      </c>
      <c r="Y105" s="188"/>
      <c r="Z105" s="67" t="s">
        <v>16</v>
      </c>
      <c r="AA105" s="6"/>
      <c r="AB105" s="73" t="s">
        <v>326</v>
      </c>
      <c r="AC105" s="145"/>
      <c r="AD105" s="89">
        <f t="shared" ref="AD105" si="28">N105+O105</f>
        <v>20.222222222222221</v>
      </c>
      <c r="AE105" s="57">
        <f t="shared" ref="AE105" si="29">Q105+R105+S105</f>
        <v>17.2</v>
      </c>
      <c r="AF105" s="71">
        <f>M105</f>
        <v>13.75</v>
      </c>
    </row>
    <row r="106" spans="1:33" ht="45.75" customHeight="1" x14ac:dyDescent="0.2">
      <c r="A106" s="60">
        <v>57</v>
      </c>
      <c r="B106" s="46" t="s">
        <v>115</v>
      </c>
      <c r="C106" s="46" t="s">
        <v>190</v>
      </c>
      <c r="D106" s="47" t="s">
        <v>40</v>
      </c>
      <c r="E106" s="47" t="s">
        <v>40</v>
      </c>
      <c r="F106" s="47" t="s">
        <v>40</v>
      </c>
      <c r="G106" s="47" t="s">
        <v>295</v>
      </c>
      <c r="H106" s="47" t="s">
        <v>295</v>
      </c>
      <c r="I106" s="47" t="s">
        <v>40</v>
      </c>
      <c r="J106" s="47" t="s">
        <v>40</v>
      </c>
      <c r="K106" s="47" t="s">
        <v>40</v>
      </c>
      <c r="L106" s="3" t="s">
        <v>295</v>
      </c>
      <c r="M106" s="52">
        <v>9.545454545454545</v>
      </c>
      <c r="N106" s="52">
        <v>12.5</v>
      </c>
      <c r="O106" s="52">
        <v>7.333333333333333</v>
      </c>
      <c r="P106" s="52">
        <v>8</v>
      </c>
      <c r="Q106" s="52">
        <v>13.2</v>
      </c>
      <c r="R106" s="52">
        <v>4</v>
      </c>
      <c r="S106" s="52">
        <v>0</v>
      </c>
      <c r="T106" s="52">
        <v>8.6666666666666661</v>
      </c>
      <c r="U106" s="52">
        <v>8.6666666666666661</v>
      </c>
      <c r="V106" s="52">
        <v>5</v>
      </c>
      <c r="W106" s="54">
        <f t="shared" si="2"/>
        <v>76.912121212121207</v>
      </c>
      <c r="X106" s="54">
        <f t="shared" si="24"/>
        <v>83.456060606060603</v>
      </c>
      <c r="Y106" s="188"/>
      <c r="Z106" s="67" t="s">
        <v>16</v>
      </c>
      <c r="AA106" s="6"/>
      <c r="AB106" s="73" t="s">
        <v>326</v>
      </c>
      <c r="AC106" s="145"/>
      <c r="AD106" s="89">
        <f t="shared" si="18"/>
        <v>19.833333333333332</v>
      </c>
      <c r="AE106" s="57">
        <f t="shared" si="27"/>
        <v>17.2</v>
      </c>
      <c r="AF106" s="71">
        <f>M106</f>
        <v>9.545454545454545</v>
      </c>
    </row>
    <row r="107" spans="1:33" ht="70.5" customHeight="1" x14ac:dyDescent="0.2">
      <c r="A107" s="60">
        <v>64</v>
      </c>
      <c r="B107" s="46" t="s">
        <v>107</v>
      </c>
      <c r="C107" s="46" t="s">
        <v>191</v>
      </c>
      <c r="D107" s="47" t="s">
        <v>295</v>
      </c>
      <c r="E107" s="47" t="s">
        <v>295</v>
      </c>
      <c r="F107" s="47" t="s">
        <v>296</v>
      </c>
      <c r="G107" s="47" t="s">
        <v>295</v>
      </c>
      <c r="H107" s="47" t="s">
        <v>295</v>
      </c>
      <c r="I107" s="47" t="s">
        <v>40</v>
      </c>
      <c r="J107" s="47" t="s">
        <v>40</v>
      </c>
      <c r="K107" s="47" t="s">
        <v>40</v>
      </c>
      <c r="L107" s="3" t="s">
        <v>295</v>
      </c>
      <c r="M107" s="52">
        <v>13</v>
      </c>
      <c r="N107" s="52">
        <v>13.75</v>
      </c>
      <c r="O107" s="52">
        <v>6.666666666666667</v>
      </c>
      <c r="P107" s="52">
        <v>10</v>
      </c>
      <c r="Q107" s="52">
        <v>12</v>
      </c>
      <c r="R107" s="52">
        <v>4</v>
      </c>
      <c r="S107" s="52">
        <v>0</v>
      </c>
      <c r="T107" s="52">
        <v>6</v>
      </c>
      <c r="U107" s="52">
        <v>6</v>
      </c>
      <c r="V107" s="52">
        <v>5</v>
      </c>
      <c r="W107" s="54">
        <f t="shared" ref="W107" si="30">SUM(M107:V107)</f>
        <v>76.416666666666657</v>
      </c>
      <c r="X107" s="54">
        <f t="shared" si="24"/>
        <v>83.208333333333329</v>
      </c>
      <c r="Y107" s="188"/>
      <c r="Z107" s="67" t="s">
        <v>16</v>
      </c>
      <c r="AA107" s="6"/>
      <c r="AB107" s="73" t="s">
        <v>326</v>
      </c>
      <c r="AC107" s="145"/>
      <c r="AD107" s="89">
        <f t="shared" si="18"/>
        <v>20.416666666666668</v>
      </c>
      <c r="AE107" s="57">
        <f t="shared" si="27"/>
        <v>16</v>
      </c>
      <c r="AF107" s="71">
        <f t="shared" ref="AF107:AF109" si="31">M107</f>
        <v>13</v>
      </c>
      <c r="AG107" s="71">
        <f>P107</f>
        <v>10</v>
      </c>
    </row>
    <row r="108" spans="1:33" ht="45.75" customHeight="1" x14ac:dyDescent="0.2">
      <c r="A108" s="60">
        <v>65</v>
      </c>
      <c r="B108" s="46" t="s">
        <v>115</v>
      </c>
      <c r="C108" s="46" t="s">
        <v>169</v>
      </c>
      <c r="D108" s="47" t="s">
        <v>40</v>
      </c>
      <c r="E108" s="47" t="s">
        <v>40</v>
      </c>
      <c r="F108" s="47" t="s">
        <v>40</v>
      </c>
      <c r="G108" s="47" t="s">
        <v>295</v>
      </c>
      <c r="H108" s="47" t="s">
        <v>295</v>
      </c>
      <c r="I108" s="47" t="s">
        <v>40</v>
      </c>
      <c r="J108" s="47" t="s">
        <v>40</v>
      </c>
      <c r="K108" s="47" t="s">
        <v>40</v>
      </c>
      <c r="L108" s="3" t="s">
        <v>295</v>
      </c>
      <c r="M108" s="52">
        <v>13.333333333333334</v>
      </c>
      <c r="N108" s="52">
        <v>14</v>
      </c>
      <c r="O108" s="52">
        <v>6</v>
      </c>
      <c r="P108" s="52">
        <v>8</v>
      </c>
      <c r="Q108" s="52">
        <v>12</v>
      </c>
      <c r="R108" s="52">
        <v>4</v>
      </c>
      <c r="S108" s="52">
        <v>0</v>
      </c>
      <c r="T108" s="52">
        <v>6.666666666666667</v>
      </c>
      <c r="U108" s="52">
        <v>7.333333333333333</v>
      </c>
      <c r="V108" s="52">
        <v>5</v>
      </c>
      <c r="W108" s="54">
        <f t="shared" si="2"/>
        <v>76.333333333333329</v>
      </c>
      <c r="X108" s="54">
        <f t="shared" si="24"/>
        <v>83.166666666666657</v>
      </c>
      <c r="Y108" s="188"/>
      <c r="Z108" s="67" t="s">
        <v>16</v>
      </c>
      <c r="AA108" s="6"/>
      <c r="AB108" s="73" t="s">
        <v>326</v>
      </c>
      <c r="AC108" s="145"/>
      <c r="AD108" s="89">
        <f t="shared" si="18"/>
        <v>20</v>
      </c>
      <c r="AE108" s="57">
        <f t="shared" si="27"/>
        <v>16</v>
      </c>
      <c r="AF108" s="71">
        <f t="shared" si="31"/>
        <v>13.333333333333334</v>
      </c>
      <c r="AG108" s="71">
        <f>P108</f>
        <v>8</v>
      </c>
    </row>
    <row r="109" spans="1:33" ht="45.75" customHeight="1" x14ac:dyDescent="0.2">
      <c r="A109" s="60">
        <v>66</v>
      </c>
      <c r="B109" s="46" t="s">
        <v>110</v>
      </c>
      <c r="C109" s="46" t="s">
        <v>193</v>
      </c>
      <c r="D109" s="47" t="s">
        <v>40</v>
      </c>
      <c r="E109" s="47" t="s">
        <v>40</v>
      </c>
      <c r="F109" s="47" t="s">
        <v>40</v>
      </c>
      <c r="G109" s="47" t="s">
        <v>295</v>
      </c>
      <c r="H109" s="47" t="s">
        <v>295</v>
      </c>
      <c r="I109" s="47" t="s">
        <v>40</v>
      </c>
      <c r="J109" s="47" t="s">
        <v>40</v>
      </c>
      <c r="K109" s="47" t="s">
        <v>40</v>
      </c>
      <c r="L109" s="3" t="s">
        <v>295</v>
      </c>
      <c r="M109" s="52">
        <v>15</v>
      </c>
      <c r="N109" s="52">
        <v>12.5</v>
      </c>
      <c r="O109" s="52">
        <v>4</v>
      </c>
      <c r="P109" s="52">
        <v>10</v>
      </c>
      <c r="Q109" s="52">
        <v>10.8</v>
      </c>
      <c r="R109" s="52">
        <v>4</v>
      </c>
      <c r="S109" s="52">
        <v>0</v>
      </c>
      <c r="T109" s="52">
        <v>6.666666666666667</v>
      </c>
      <c r="U109" s="52">
        <v>8</v>
      </c>
      <c r="V109" s="52">
        <v>5</v>
      </c>
      <c r="W109" s="54">
        <f t="shared" si="2"/>
        <v>75.966666666666669</v>
      </c>
      <c r="X109" s="54">
        <f t="shared" si="24"/>
        <v>82.983333333333334</v>
      </c>
      <c r="Y109" s="188"/>
      <c r="Z109" s="67" t="s">
        <v>16</v>
      </c>
      <c r="AA109" s="6"/>
      <c r="AB109" s="73" t="s">
        <v>326</v>
      </c>
      <c r="AC109" s="145"/>
      <c r="AD109" s="89">
        <f t="shared" si="18"/>
        <v>16.5</v>
      </c>
      <c r="AE109" s="72"/>
      <c r="AF109" s="71">
        <f t="shared" si="31"/>
        <v>15</v>
      </c>
    </row>
    <row r="110" spans="1:33" ht="45.75" customHeight="1" x14ac:dyDescent="0.2">
      <c r="A110" s="60">
        <v>69</v>
      </c>
      <c r="B110" s="46" t="s">
        <v>106</v>
      </c>
      <c r="C110" s="46" t="s">
        <v>197</v>
      </c>
      <c r="D110" s="47" t="s">
        <v>40</v>
      </c>
      <c r="E110" s="47" t="s">
        <v>40</v>
      </c>
      <c r="F110" s="47" t="s">
        <v>40</v>
      </c>
      <c r="G110" s="47" t="s">
        <v>295</v>
      </c>
      <c r="H110" s="47" t="s">
        <v>295</v>
      </c>
      <c r="I110" s="47" t="s">
        <v>40</v>
      </c>
      <c r="J110" s="47" t="s">
        <v>40</v>
      </c>
      <c r="K110" s="47" t="s">
        <v>40</v>
      </c>
      <c r="L110" s="3" t="s">
        <v>295</v>
      </c>
      <c r="M110" s="52">
        <v>9.375</v>
      </c>
      <c r="N110" s="52">
        <v>10</v>
      </c>
      <c r="O110" s="52">
        <v>6</v>
      </c>
      <c r="P110" s="52">
        <v>10</v>
      </c>
      <c r="Q110" s="52">
        <v>16.8</v>
      </c>
      <c r="R110" s="52">
        <v>4</v>
      </c>
      <c r="S110" s="52">
        <v>3</v>
      </c>
      <c r="T110" s="52">
        <v>8</v>
      </c>
      <c r="U110" s="52">
        <v>8</v>
      </c>
      <c r="V110" s="52">
        <v>0</v>
      </c>
      <c r="W110" s="54">
        <f>SUM(M110:V110)</f>
        <v>75.174999999999997</v>
      </c>
      <c r="X110" s="54">
        <f t="shared" si="24"/>
        <v>82.587500000000006</v>
      </c>
      <c r="Y110" s="189"/>
      <c r="Z110" s="67" t="s">
        <v>16</v>
      </c>
      <c r="AA110" s="6"/>
      <c r="AB110" s="73" t="s">
        <v>326</v>
      </c>
      <c r="AC110" s="145"/>
      <c r="AD110" s="89">
        <f t="shared" si="18"/>
        <v>16</v>
      </c>
      <c r="AE110" s="72"/>
    </row>
    <row r="111" spans="1:33" ht="45.75" customHeight="1" x14ac:dyDescent="0.2">
      <c r="A111" s="60">
        <v>78</v>
      </c>
      <c r="B111" s="46" t="s">
        <v>107</v>
      </c>
      <c r="C111" s="46" t="s">
        <v>207</v>
      </c>
      <c r="D111" s="47" t="s">
        <v>295</v>
      </c>
      <c r="E111" s="47" t="s">
        <v>295</v>
      </c>
      <c r="F111" s="47" t="s">
        <v>296</v>
      </c>
      <c r="G111" s="47" t="s">
        <v>295</v>
      </c>
      <c r="H111" s="47" t="s">
        <v>295</v>
      </c>
      <c r="I111" s="47" t="s">
        <v>40</v>
      </c>
      <c r="J111" s="47" t="s">
        <v>40</v>
      </c>
      <c r="K111" s="47" t="s">
        <v>40</v>
      </c>
      <c r="L111" s="3" t="s">
        <v>295</v>
      </c>
      <c r="M111" s="52">
        <v>12.5</v>
      </c>
      <c r="N111" s="52">
        <v>12.5</v>
      </c>
      <c r="O111" s="52">
        <v>9.3333333333333339</v>
      </c>
      <c r="P111" s="52">
        <v>10</v>
      </c>
      <c r="Q111" s="52">
        <v>10.8</v>
      </c>
      <c r="R111" s="52">
        <v>4</v>
      </c>
      <c r="S111" s="52">
        <v>0</v>
      </c>
      <c r="T111" s="52">
        <v>8</v>
      </c>
      <c r="U111" s="52">
        <v>6</v>
      </c>
      <c r="V111" s="52">
        <v>0</v>
      </c>
      <c r="W111" s="54">
        <f>SUM(M111:V111)</f>
        <v>73.13333333333334</v>
      </c>
      <c r="X111" s="54">
        <f>80+((W111-70)/10)*5</f>
        <v>81.566666666666663</v>
      </c>
      <c r="Y111" s="135" t="s">
        <v>332</v>
      </c>
      <c r="Z111" s="67" t="s">
        <v>16</v>
      </c>
      <c r="AA111" s="6"/>
      <c r="AB111" s="73" t="s">
        <v>326</v>
      </c>
      <c r="AC111" s="145"/>
      <c r="AD111" s="57">
        <f t="shared" si="18"/>
        <v>21.833333333333336</v>
      </c>
      <c r="AE111" s="72"/>
    </row>
    <row r="112" spans="1:33" ht="45.75" customHeight="1" x14ac:dyDescent="0.2">
      <c r="A112" s="60">
        <v>70</v>
      </c>
      <c r="B112" s="46" t="s">
        <v>110</v>
      </c>
      <c r="C112" s="46" t="s">
        <v>204</v>
      </c>
      <c r="D112" s="47" t="s">
        <v>40</v>
      </c>
      <c r="E112" s="47" t="s">
        <v>40</v>
      </c>
      <c r="F112" s="47" t="s">
        <v>40</v>
      </c>
      <c r="G112" s="47" t="s">
        <v>295</v>
      </c>
      <c r="H112" s="47" t="s">
        <v>295</v>
      </c>
      <c r="I112" s="47" t="s">
        <v>40</v>
      </c>
      <c r="J112" s="47" t="s">
        <v>40</v>
      </c>
      <c r="K112" s="47" t="s">
        <v>40</v>
      </c>
      <c r="L112" s="3" t="s">
        <v>295</v>
      </c>
      <c r="M112" s="52">
        <v>10</v>
      </c>
      <c r="N112" s="52">
        <v>12</v>
      </c>
      <c r="O112" s="52">
        <v>9.3333333333333339</v>
      </c>
      <c r="P112" s="52">
        <v>10</v>
      </c>
      <c r="Q112" s="52">
        <v>14.4</v>
      </c>
      <c r="R112" s="52">
        <v>4</v>
      </c>
      <c r="S112" s="52">
        <v>0</v>
      </c>
      <c r="T112" s="52">
        <v>6.666666666666667</v>
      </c>
      <c r="U112" s="52">
        <v>7.333333333333333</v>
      </c>
      <c r="V112" s="52">
        <v>0</v>
      </c>
      <c r="W112" s="54">
        <f>SUM(M112:V112)</f>
        <v>73.733333333333334</v>
      </c>
      <c r="X112" s="54">
        <f>80+((W112-70)/10)*5</f>
        <v>81.866666666666674</v>
      </c>
      <c r="Y112" s="188"/>
      <c r="Z112" s="67" t="s">
        <v>16</v>
      </c>
      <c r="AA112" s="6"/>
      <c r="AB112" s="73" t="s">
        <v>326</v>
      </c>
      <c r="AC112" s="145"/>
      <c r="AD112" s="57">
        <f t="shared" si="18"/>
        <v>21.333333333333336</v>
      </c>
      <c r="AE112" s="72"/>
    </row>
    <row r="113" spans="1:34" ht="45.75" customHeight="1" x14ac:dyDescent="0.2">
      <c r="A113" s="60">
        <v>67</v>
      </c>
      <c r="B113" s="46" t="s">
        <v>107</v>
      </c>
      <c r="C113" s="46" t="s">
        <v>198</v>
      </c>
      <c r="D113" s="47" t="s">
        <v>295</v>
      </c>
      <c r="E113" s="47" t="s">
        <v>295</v>
      </c>
      <c r="F113" s="47" t="s">
        <v>296</v>
      </c>
      <c r="G113" s="47" t="s">
        <v>295</v>
      </c>
      <c r="H113" s="47" t="s">
        <v>295</v>
      </c>
      <c r="I113" s="47" t="s">
        <v>40</v>
      </c>
      <c r="J113" s="47" t="s">
        <v>40</v>
      </c>
      <c r="K113" s="47" t="s">
        <v>40</v>
      </c>
      <c r="L113" s="3" t="s">
        <v>295</v>
      </c>
      <c r="M113" s="52">
        <v>9.1666666666666661</v>
      </c>
      <c r="N113" s="52">
        <v>12.368421052631579</v>
      </c>
      <c r="O113" s="52">
        <v>8</v>
      </c>
      <c r="P113" s="52">
        <v>10</v>
      </c>
      <c r="Q113" s="52">
        <v>14.4</v>
      </c>
      <c r="R113" s="52">
        <v>4</v>
      </c>
      <c r="S113" s="52">
        <v>0</v>
      </c>
      <c r="T113" s="52">
        <v>4.666666666666667</v>
      </c>
      <c r="U113" s="52">
        <v>7.333333333333333</v>
      </c>
      <c r="V113" s="52">
        <v>5</v>
      </c>
      <c r="W113" s="54">
        <f>SUM(M113:V113)</f>
        <v>74.935087719298238</v>
      </c>
      <c r="X113" s="54">
        <f t="shared" si="24"/>
        <v>82.467543859649112</v>
      </c>
      <c r="Y113" s="188"/>
      <c r="Z113" s="67" t="s">
        <v>16</v>
      </c>
      <c r="AA113" s="6"/>
      <c r="AB113" s="73" t="s">
        <v>326</v>
      </c>
      <c r="AC113" s="145"/>
      <c r="AD113" s="57">
        <f t="shared" ref="AD113:AD172" si="32">N113+O113</f>
        <v>20.368421052631579</v>
      </c>
      <c r="AE113" s="57">
        <f t="shared" ref="AE113:AE115" si="33">Q113+R113+S113</f>
        <v>18.399999999999999</v>
      </c>
    </row>
    <row r="114" spans="1:34" ht="45.75" customHeight="1" x14ac:dyDescent="0.2">
      <c r="A114" s="60">
        <v>71</v>
      </c>
      <c r="B114" s="46" t="s">
        <v>107</v>
      </c>
      <c r="C114" s="46" t="s">
        <v>202</v>
      </c>
      <c r="D114" s="47" t="s">
        <v>295</v>
      </c>
      <c r="E114" s="47" t="s">
        <v>295</v>
      </c>
      <c r="F114" s="47" t="s">
        <v>295</v>
      </c>
      <c r="G114" s="47" t="s">
        <v>295</v>
      </c>
      <c r="H114" s="47" t="s">
        <v>295</v>
      </c>
      <c r="I114" s="47" t="s">
        <v>40</v>
      </c>
      <c r="J114" s="47" t="s">
        <v>40</v>
      </c>
      <c r="K114" s="47" t="s">
        <v>40</v>
      </c>
      <c r="L114" s="3" t="s">
        <v>295</v>
      </c>
      <c r="M114" s="52">
        <v>8.5714285714285712</v>
      </c>
      <c r="N114" s="52">
        <v>11.875</v>
      </c>
      <c r="O114" s="52">
        <v>8</v>
      </c>
      <c r="P114" s="52">
        <v>10</v>
      </c>
      <c r="Q114" s="52">
        <v>12</v>
      </c>
      <c r="R114" s="52">
        <v>4</v>
      </c>
      <c r="S114" s="52">
        <v>0</v>
      </c>
      <c r="T114" s="52">
        <v>7.333333333333333</v>
      </c>
      <c r="U114" s="52">
        <v>7.333333333333333</v>
      </c>
      <c r="V114" s="52">
        <v>5</v>
      </c>
      <c r="W114" s="54">
        <f t="shared" ref="W114:W116" si="34">SUM(M114:V114)</f>
        <v>74.113095238095241</v>
      </c>
      <c r="X114" s="54">
        <f t="shared" si="24"/>
        <v>82.05654761904762</v>
      </c>
      <c r="Y114" s="188"/>
      <c r="Z114" s="67" t="s">
        <v>16</v>
      </c>
      <c r="AA114" s="6"/>
      <c r="AB114" s="73" t="s">
        <v>326</v>
      </c>
      <c r="AC114" s="145"/>
      <c r="AD114" s="57">
        <f t="shared" si="32"/>
        <v>19.875</v>
      </c>
      <c r="AE114" s="57">
        <f t="shared" si="33"/>
        <v>16</v>
      </c>
      <c r="AF114" s="57">
        <f>M114</f>
        <v>8.5714285714285712</v>
      </c>
    </row>
    <row r="115" spans="1:34" ht="45.75" customHeight="1" x14ac:dyDescent="0.2">
      <c r="A115" s="60">
        <v>72</v>
      </c>
      <c r="B115" s="46" t="s">
        <v>114</v>
      </c>
      <c r="C115" s="46" t="s">
        <v>169</v>
      </c>
      <c r="D115" s="47" t="s">
        <v>40</v>
      </c>
      <c r="E115" s="47" t="s">
        <v>40</v>
      </c>
      <c r="F115" s="47" t="s">
        <v>40</v>
      </c>
      <c r="G115" s="47" t="s">
        <v>295</v>
      </c>
      <c r="H115" s="47" t="s">
        <v>295</v>
      </c>
      <c r="I115" s="47" t="s">
        <v>40</v>
      </c>
      <c r="J115" s="47" t="s">
        <v>40</v>
      </c>
      <c r="K115" s="47" t="s">
        <v>40</v>
      </c>
      <c r="L115" s="3" t="s">
        <v>295</v>
      </c>
      <c r="M115" s="52">
        <v>8.3333333333333339</v>
      </c>
      <c r="N115" s="52">
        <v>11.666666666666666</v>
      </c>
      <c r="O115" s="52">
        <v>8</v>
      </c>
      <c r="P115" s="52">
        <v>10</v>
      </c>
      <c r="Q115" s="52">
        <v>12</v>
      </c>
      <c r="R115" s="52">
        <v>4</v>
      </c>
      <c r="S115" s="52">
        <v>0</v>
      </c>
      <c r="T115" s="52">
        <v>10</v>
      </c>
      <c r="U115" s="52">
        <v>5.333333333333333</v>
      </c>
      <c r="V115" s="52">
        <v>5</v>
      </c>
      <c r="W115" s="54">
        <f t="shared" si="34"/>
        <v>74.333333333333329</v>
      </c>
      <c r="X115" s="54">
        <f t="shared" si="24"/>
        <v>82.166666666666657</v>
      </c>
      <c r="Y115" s="188"/>
      <c r="Z115" s="67" t="s">
        <v>16</v>
      </c>
      <c r="AA115" s="6"/>
      <c r="AB115" s="73" t="s">
        <v>326</v>
      </c>
      <c r="AC115" s="145"/>
      <c r="AD115" s="57">
        <f t="shared" si="32"/>
        <v>19.666666666666664</v>
      </c>
      <c r="AE115" s="57">
        <f t="shared" si="33"/>
        <v>16</v>
      </c>
      <c r="AF115" s="57">
        <f>M115</f>
        <v>8.3333333333333339</v>
      </c>
    </row>
    <row r="116" spans="1:34" ht="45.75" customHeight="1" x14ac:dyDescent="0.2">
      <c r="A116" s="60">
        <v>73</v>
      </c>
      <c r="B116" s="46" t="s">
        <v>117</v>
      </c>
      <c r="C116" s="46" t="s">
        <v>203</v>
      </c>
      <c r="D116" s="47" t="s">
        <v>40</v>
      </c>
      <c r="E116" s="47" t="s">
        <v>40</v>
      </c>
      <c r="F116" s="47" t="s">
        <v>295</v>
      </c>
      <c r="G116" s="47" t="s">
        <v>295</v>
      </c>
      <c r="H116" s="47" t="s">
        <v>295</v>
      </c>
      <c r="I116" s="47" t="s">
        <v>40</v>
      </c>
      <c r="J116" s="47" t="s">
        <v>40</v>
      </c>
      <c r="K116" s="47" t="s">
        <v>40</v>
      </c>
      <c r="L116" s="3" t="s">
        <v>295</v>
      </c>
      <c r="M116" s="52">
        <v>15</v>
      </c>
      <c r="N116" s="52">
        <v>14.166666666666666</v>
      </c>
      <c r="O116" s="52">
        <v>5.333333333333333</v>
      </c>
      <c r="P116" s="52">
        <v>8</v>
      </c>
      <c r="Q116" s="52">
        <v>9.6</v>
      </c>
      <c r="R116" s="52">
        <v>4</v>
      </c>
      <c r="S116" s="52">
        <v>0</v>
      </c>
      <c r="T116" s="52">
        <v>5.333333333333333</v>
      </c>
      <c r="U116" s="52">
        <v>7.333333333333333</v>
      </c>
      <c r="V116" s="52">
        <v>5</v>
      </c>
      <c r="W116" s="54">
        <f t="shared" si="34"/>
        <v>73.766666666666666</v>
      </c>
      <c r="X116" s="54">
        <f t="shared" si="24"/>
        <v>81.883333333333326</v>
      </c>
      <c r="Y116" s="188"/>
      <c r="Z116" s="67" t="s">
        <v>16</v>
      </c>
      <c r="AA116" s="6"/>
      <c r="AB116" s="73" t="s">
        <v>326</v>
      </c>
      <c r="AC116" s="145"/>
      <c r="AD116" s="57">
        <f t="shared" ref="AD116:AD123" si="35">N116+O116</f>
        <v>19.5</v>
      </c>
      <c r="AE116" s="57">
        <f t="shared" ref="AE116:AE123" si="36">Q116+R116+S116</f>
        <v>13.6</v>
      </c>
      <c r="AF116" s="57">
        <f t="shared" ref="AF116:AF122" si="37">M116</f>
        <v>15</v>
      </c>
    </row>
    <row r="117" spans="1:34" ht="45.75" customHeight="1" x14ac:dyDescent="0.2">
      <c r="A117" s="60">
        <v>68</v>
      </c>
      <c r="B117" s="46" t="s">
        <v>106</v>
      </c>
      <c r="C117" s="46" t="s">
        <v>199</v>
      </c>
      <c r="D117" s="47" t="s">
        <v>40</v>
      </c>
      <c r="E117" s="47" t="s">
        <v>40</v>
      </c>
      <c r="F117" s="47" t="s">
        <v>40</v>
      </c>
      <c r="G117" s="47" t="s">
        <v>295</v>
      </c>
      <c r="H117" s="47" t="s">
        <v>295</v>
      </c>
      <c r="I117" s="47" t="s">
        <v>40</v>
      </c>
      <c r="J117" s="47" t="s">
        <v>40</v>
      </c>
      <c r="K117" s="47" t="s">
        <v>40</v>
      </c>
      <c r="L117" s="3" t="s">
        <v>295</v>
      </c>
      <c r="M117" s="52">
        <v>15</v>
      </c>
      <c r="N117" s="52">
        <v>13.75</v>
      </c>
      <c r="O117" s="52">
        <v>6</v>
      </c>
      <c r="P117" s="52">
        <v>10</v>
      </c>
      <c r="Q117" s="52">
        <v>4.8</v>
      </c>
      <c r="R117" s="52">
        <v>4</v>
      </c>
      <c r="S117" s="52">
        <v>0</v>
      </c>
      <c r="T117" s="52">
        <v>8.6666666666666661</v>
      </c>
      <c r="U117" s="52">
        <v>7.333333333333333</v>
      </c>
      <c r="V117" s="52">
        <v>5</v>
      </c>
      <c r="W117" s="54">
        <f t="shared" ref="W117:W131" si="38">SUM(M117:V117)</f>
        <v>74.55</v>
      </c>
      <c r="X117" s="54">
        <f>80+((W117-70)/10)*5</f>
        <v>82.275000000000006</v>
      </c>
      <c r="Y117" s="188"/>
      <c r="Z117" s="67" t="s">
        <v>16</v>
      </c>
      <c r="AA117" s="6"/>
      <c r="AB117" s="73" t="s">
        <v>326</v>
      </c>
      <c r="AC117" s="145"/>
      <c r="AD117" s="57">
        <f t="shared" si="35"/>
        <v>19.75</v>
      </c>
      <c r="AE117" s="57">
        <f t="shared" si="36"/>
        <v>8.8000000000000007</v>
      </c>
      <c r="AF117" s="57">
        <f t="shared" si="37"/>
        <v>15</v>
      </c>
    </row>
    <row r="118" spans="1:34" ht="61.5" customHeight="1" x14ac:dyDescent="0.2">
      <c r="A118" s="60">
        <v>80</v>
      </c>
      <c r="B118" s="46" t="s">
        <v>108</v>
      </c>
      <c r="C118" s="46" t="s">
        <v>208</v>
      </c>
      <c r="D118" s="47" t="s">
        <v>40</v>
      </c>
      <c r="E118" s="47" t="s">
        <v>40</v>
      </c>
      <c r="F118" s="47" t="s">
        <v>40</v>
      </c>
      <c r="G118" s="47" t="s">
        <v>295</v>
      </c>
      <c r="H118" s="47" t="s">
        <v>295</v>
      </c>
      <c r="I118" s="47" t="s">
        <v>40</v>
      </c>
      <c r="J118" s="47" t="s">
        <v>40</v>
      </c>
      <c r="K118" s="47" t="s">
        <v>40</v>
      </c>
      <c r="L118" s="3" t="s">
        <v>295</v>
      </c>
      <c r="M118" s="52">
        <v>12.5</v>
      </c>
      <c r="N118" s="52">
        <v>12.5</v>
      </c>
      <c r="O118" s="52">
        <v>6.666666666666667</v>
      </c>
      <c r="P118" s="52">
        <v>10</v>
      </c>
      <c r="Q118" s="52">
        <v>12</v>
      </c>
      <c r="R118" s="52">
        <v>4</v>
      </c>
      <c r="S118" s="52">
        <v>0</v>
      </c>
      <c r="T118" s="52">
        <v>8</v>
      </c>
      <c r="U118" s="52">
        <v>7.333333333333333</v>
      </c>
      <c r="V118" s="52">
        <v>0</v>
      </c>
      <c r="W118" s="54">
        <f t="shared" si="38"/>
        <v>73</v>
      </c>
      <c r="X118" s="54">
        <f t="shared" si="24"/>
        <v>81.5</v>
      </c>
      <c r="Y118" s="188"/>
      <c r="Z118" s="67" t="s">
        <v>16</v>
      </c>
      <c r="AA118" s="6"/>
      <c r="AB118" s="73" t="s">
        <v>326</v>
      </c>
      <c r="AC118" s="145"/>
      <c r="AD118" s="57">
        <f t="shared" si="35"/>
        <v>19.166666666666668</v>
      </c>
      <c r="AE118" s="57">
        <f t="shared" si="36"/>
        <v>16</v>
      </c>
      <c r="AF118" s="57">
        <f t="shared" si="37"/>
        <v>12.5</v>
      </c>
      <c r="AG118" s="57">
        <f>P118</f>
        <v>10</v>
      </c>
      <c r="AH118" s="71">
        <f>T118</f>
        <v>8</v>
      </c>
    </row>
    <row r="119" spans="1:34" ht="61.5" customHeight="1" x14ac:dyDescent="0.2">
      <c r="A119" s="60">
        <v>81</v>
      </c>
      <c r="B119" s="46" t="s">
        <v>107</v>
      </c>
      <c r="C119" s="46" t="s">
        <v>206</v>
      </c>
      <c r="D119" s="47" t="s">
        <v>295</v>
      </c>
      <c r="E119" s="47" t="s">
        <v>295</v>
      </c>
      <c r="F119" s="47" t="s">
        <v>295</v>
      </c>
      <c r="G119" s="47" t="s">
        <v>295</v>
      </c>
      <c r="H119" s="47" t="s">
        <v>295</v>
      </c>
      <c r="I119" s="47" t="s">
        <v>40</v>
      </c>
      <c r="J119" s="47" t="s">
        <v>40</v>
      </c>
      <c r="K119" s="47" t="s">
        <v>40</v>
      </c>
      <c r="L119" s="3" t="s">
        <v>295</v>
      </c>
      <c r="M119" s="52">
        <v>12.5</v>
      </c>
      <c r="N119" s="52">
        <v>12.5</v>
      </c>
      <c r="O119" s="52">
        <v>6</v>
      </c>
      <c r="P119" s="52">
        <v>10</v>
      </c>
      <c r="Q119" s="52">
        <v>12</v>
      </c>
      <c r="R119" s="52">
        <v>4</v>
      </c>
      <c r="S119" s="52">
        <v>0</v>
      </c>
      <c r="T119" s="52">
        <v>6.666666666666667</v>
      </c>
      <c r="U119" s="52">
        <v>4.666666666666667</v>
      </c>
      <c r="V119" s="52">
        <v>5</v>
      </c>
      <c r="W119" s="54">
        <f t="shared" si="38"/>
        <v>73.333333333333329</v>
      </c>
      <c r="X119" s="54">
        <f t="shared" si="24"/>
        <v>81.666666666666657</v>
      </c>
      <c r="Y119" s="188"/>
      <c r="Z119" s="67" t="s">
        <v>16</v>
      </c>
      <c r="AA119" s="6"/>
      <c r="AB119" s="73" t="s">
        <v>326</v>
      </c>
      <c r="AC119" s="145"/>
      <c r="AD119" s="57">
        <f t="shared" si="35"/>
        <v>18.5</v>
      </c>
      <c r="AE119" s="57">
        <f t="shared" si="36"/>
        <v>16</v>
      </c>
      <c r="AF119" s="57">
        <f t="shared" si="37"/>
        <v>12.5</v>
      </c>
      <c r="AG119" s="57">
        <f>P119</f>
        <v>10</v>
      </c>
      <c r="AH119" s="71">
        <f>T119</f>
        <v>6.666666666666667</v>
      </c>
    </row>
    <row r="120" spans="1:34" ht="61.5" customHeight="1" x14ac:dyDescent="0.2">
      <c r="A120" s="60">
        <v>74</v>
      </c>
      <c r="B120" s="46" t="s">
        <v>116</v>
      </c>
      <c r="C120" s="46" t="s">
        <v>201</v>
      </c>
      <c r="D120" s="47" t="s">
        <v>40</v>
      </c>
      <c r="E120" s="47" t="s">
        <v>40</v>
      </c>
      <c r="F120" s="47" t="s">
        <v>40</v>
      </c>
      <c r="G120" s="47" t="s">
        <v>295</v>
      </c>
      <c r="H120" s="47" t="s">
        <v>295</v>
      </c>
      <c r="I120" s="47" t="s">
        <v>40</v>
      </c>
      <c r="J120" s="47" t="s">
        <v>40</v>
      </c>
      <c r="K120" s="47" t="s">
        <v>40</v>
      </c>
      <c r="L120" s="3" t="s">
        <v>295</v>
      </c>
      <c r="M120" s="52">
        <v>10</v>
      </c>
      <c r="N120" s="52">
        <v>12.5</v>
      </c>
      <c r="O120" s="52">
        <v>6.666666666666667</v>
      </c>
      <c r="P120" s="52">
        <v>8</v>
      </c>
      <c r="Q120" s="52">
        <v>12</v>
      </c>
      <c r="R120" s="52">
        <v>4</v>
      </c>
      <c r="S120" s="52">
        <v>0</v>
      </c>
      <c r="T120" s="52">
        <v>8</v>
      </c>
      <c r="U120" s="52">
        <v>8</v>
      </c>
      <c r="V120" s="52">
        <v>5</v>
      </c>
      <c r="W120" s="54">
        <f t="shared" si="38"/>
        <v>74.166666666666671</v>
      </c>
      <c r="X120" s="54">
        <f>80+((W120-70)/10)*5</f>
        <v>82.083333333333343</v>
      </c>
      <c r="Y120" s="188"/>
      <c r="Z120" s="67" t="s">
        <v>16</v>
      </c>
      <c r="AA120" s="6"/>
      <c r="AB120" s="73" t="s">
        <v>326</v>
      </c>
      <c r="AC120" s="145"/>
      <c r="AD120" s="57">
        <f t="shared" si="35"/>
        <v>19.166666666666668</v>
      </c>
      <c r="AE120" s="57">
        <f t="shared" si="36"/>
        <v>16</v>
      </c>
      <c r="AF120" s="57">
        <f t="shared" si="37"/>
        <v>10</v>
      </c>
      <c r="AG120" s="57"/>
    </row>
    <row r="121" spans="1:34" ht="61.5" customHeight="1" x14ac:dyDescent="0.2">
      <c r="A121" s="60">
        <v>75</v>
      </c>
      <c r="B121" s="46" t="s">
        <v>107</v>
      </c>
      <c r="C121" s="46" t="s">
        <v>205</v>
      </c>
      <c r="D121" s="47" t="s">
        <v>295</v>
      </c>
      <c r="E121" s="47" t="s">
        <v>295</v>
      </c>
      <c r="F121" s="47" t="s">
        <v>295</v>
      </c>
      <c r="G121" s="47" t="s">
        <v>295</v>
      </c>
      <c r="H121" s="47" t="s">
        <v>295</v>
      </c>
      <c r="I121" s="47" t="s">
        <v>40</v>
      </c>
      <c r="J121" s="47" t="s">
        <v>40</v>
      </c>
      <c r="K121" s="47" t="s">
        <v>40</v>
      </c>
      <c r="L121" s="3" t="s">
        <v>295</v>
      </c>
      <c r="M121" s="52">
        <v>11.666666666666666</v>
      </c>
      <c r="N121" s="52">
        <v>12.857142857142858</v>
      </c>
      <c r="O121" s="52">
        <v>6</v>
      </c>
      <c r="P121" s="52">
        <v>10</v>
      </c>
      <c r="Q121" s="52">
        <v>10.8</v>
      </c>
      <c r="R121" s="52">
        <v>4</v>
      </c>
      <c r="S121" s="52">
        <v>0</v>
      </c>
      <c r="T121" s="52">
        <v>6</v>
      </c>
      <c r="U121" s="52">
        <v>7.333333333333333</v>
      </c>
      <c r="V121" s="52">
        <v>5</v>
      </c>
      <c r="W121" s="54">
        <f t="shared" si="38"/>
        <v>73.657142857142858</v>
      </c>
      <c r="X121" s="54">
        <f>80+((W121-70)/10)*5</f>
        <v>81.828571428571422</v>
      </c>
      <c r="Y121" s="188"/>
      <c r="Z121" s="67" t="s">
        <v>16</v>
      </c>
      <c r="AA121" s="6"/>
      <c r="AB121" s="73" t="s">
        <v>326</v>
      </c>
      <c r="AC121" s="145"/>
      <c r="AD121" s="57">
        <f t="shared" si="35"/>
        <v>18.857142857142858</v>
      </c>
      <c r="AE121" s="57">
        <f t="shared" si="36"/>
        <v>14.8</v>
      </c>
      <c r="AF121" s="57">
        <f t="shared" si="37"/>
        <v>11.666666666666666</v>
      </c>
      <c r="AG121" s="57"/>
    </row>
    <row r="122" spans="1:34" ht="61.5" customHeight="1" x14ac:dyDescent="0.2">
      <c r="A122" s="60">
        <v>76</v>
      </c>
      <c r="B122" s="46" t="s">
        <v>113</v>
      </c>
      <c r="C122" s="46" t="s">
        <v>200</v>
      </c>
      <c r="D122" s="47" t="s">
        <v>40</v>
      </c>
      <c r="E122" s="47" t="s">
        <v>40</v>
      </c>
      <c r="F122" s="47" t="s">
        <v>297</v>
      </c>
      <c r="G122" s="47" t="s">
        <v>295</v>
      </c>
      <c r="H122" s="47" t="s">
        <v>295</v>
      </c>
      <c r="I122" s="47" t="s">
        <v>40</v>
      </c>
      <c r="J122" s="47" t="s">
        <v>40</v>
      </c>
      <c r="K122" s="47" t="s">
        <v>40</v>
      </c>
      <c r="L122" s="3" t="s">
        <v>295</v>
      </c>
      <c r="M122" s="52">
        <v>12.083333333333334</v>
      </c>
      <c r="N122" s="52">
        <v>12</v>
      </c>
      <c r="O122" s="52">
        <v>5.333333333333333</v>
      </c>
      <c r="P122" s="52">
        <v>10</v>
      </c>
      <c r="Q122" s="52">
        <v>12</v>
      </c>
      <c r="R122" s="52">
        <v>4</v>
      </c>
      <c r="S122" s="52">
        <v>0</v>
      </c>
      <c r="T122" s="52">
        <v>8</v>
      </c>
      <c r="U122" s="52">
        <v>6</v>
      </c>
      <c r="V122" s="52">
        <v>5</v>
      </c>
      <c r="W122" s="54">
        <f t="shared" si="38"/>
        <v>74.416666666666671</v>
      </c>
      <c r="X122" s="54">
        <f>80+((W122-70)/10)*5</f>
        <v>82.208333333333343</v>
      </c>
      <c r="Y122" s="189"/>
      <c r="Z122" s="67" t="s">
        <v>16</v>
      </c>
      <c r="AA122" s="6"/>
      <c r="AB122" s="73" t="s">
        <v>326</v>
      </c>
      <c r="AC122" s="145"/>
      <c r="AD122" s="57">
        <f t="shared" si="35"/>
        <v>17.333333333333332</v>
      </c>
      <c r="AE122" s="57">
        <f t="shared" si="36"/>
        <v>16</v>
      </c>
      <c r="AF122" s="57">
        <f t="shared" si="37"/>
        <v>12.083333333333334</v>
      </c>
      <c r="AG122" s="57"/>
    </row>
    <row r="123" spans="1:34" ht="61.5" customHeight="1" x14ac:dyDescent="0.2">
      <c r="A123" s="60">
        <v>82</v>
      </c>
      <c r="B123" s="46" t="s">
        <v>107</v>
      </c>
      <c r="C123" s="46" t="s">
        <v>215</v>
      </c>
      <c r="D123" s="47" t="s">
        <v>295</v>
      </c>
      <c r="E123" s="47" t="s">
        <v>295</v>
      </c>
      <c r="F123" s="47" t="s">
        <v>296</v>
      </c>
      <c r="G123" s="47" t="s">
        <v>295</v>
      </c>
      <c r="H123" s="47" t="s">
        <v>295</v>
      </c>
      <c r="I123" s="47" t="s">
        <v>40</v>
      </c>
      <c r="J123" s="47" t="s">
        <v>40</v>
      </c>
      <c r="K123" s="47" t="s">
        <v>40</v>
      </c>
      <c r="L123" s="3" t="s">
        <v>295</v>
      </c>
      <c r="M123" s="52">
        <v>9</v>
      </c>
      <c r="N123" s="52">
        <v>13.055555555555555</v>
      </c>
      <c r="O123" s="52">
        <v>8.6666666666666661</v>
      </c>
      <c r="P123" s="52">
        <v>10</v>
      </c>
      <c r="Q123" s="52">
        <v>13.2</v>
      </c>
      <c r="R123" s="52">
        <v>4</v>
      </c>
      <c r="S123" s="52">
        <v>0</v>
      </c>
      <c r="T123" s="52">
        <v>1.3333333333333333</v>
      </c>
      <c r="U123" s="52">
        <v>7.333333333333333</v>
      </c>
      <c r="V123" s="52">
        <v>5</v>
      </c>
      <c r="W123" s="54">
        <f t="shared" si="38"/>
        <v>71.588888888888889</v>
      </c>
      <c r="X123" s="54">
        <f>80+((W123-70)/10)*5</f>
        <v>80.794444444444451</v>
      </c>
      <c r="Y123" s="135" t="s">
        <v>331</v>
      </c>
      <c r="Z123" s="67" t="s">
        <v>16</v>
      </c>
      <c r="AA123" s="6"/>
      <c r="AB123" s="73" t="s">
        <v>326</v>
      </c>
      <c r="AC123" s="145"/>
      <c r="AD123" s="89">
        <f t="shared" si="35"/>
        <v>21.722222222222221</v>
      </c>
      <c r="AE123" s="57">
        <f t="shared" si="36"/>
        <v>17.2</v>
      </c>
      <c r="AF123" s="57"/>
      <c r="AG123" s="57"/>
    </row>
    <row r="124" spans="1:34" ht="61.5" customHeight="1" x14ac:dyDescent="0.2">
      <c r="A124" s="60">
        <v>77</v>
      </c>
      <c r="B124" s="46" t="s">
        <v>107</v>
      </c>
      <c r="C124" s="46" t="s">
        <v>209</v>
      </c>
      <c r="D124" s="47" t="s">
        <v>295</v>
      </c>
      <c r="E124" s="47" t="s">
        <v>295</v>
      </c>
      <c r="F124" s="47" t="s">
        <v>296</v>
      </c>
      <c r="G124" s="47" t="s">
        <v>295</v>
      </c>
      <c r="H124" s="47" t="s">
        <v>295</v>
      </c>
      <c r="I124" s="47" t="s">
        <v>40</v>
      </c>
      <c r="J124" s="47" t="s">
        <v>40</v>
      </c>
      <c r="K124" s="47" t="s">
        <v>40</v>
      </c>
      <c r="L124" s="3" t="s">
        <v>295</v>
      </c>
      <c r="M124" s="52">
        <v>10</v>
      </c>
      <c r="N124" s="52">
        <v>12.857142857142858</v>
      </c>
      <c r="O124" s="52">
        <v>8.6666666666666661</v>
      </c>
      <c r="P124" s="52">
        <v>10</v>
      </c>
      <c r="Q124" s="52">
        <v>12</v>
      </c>
      <c r="R124" s="52">
        <v>4</v>
      </c>
      <c r="S124" s="52">
        <v>0</v>
      </c>
      <c r="T124" s="52">
        <v>8</v>
      </c>
      <c r="U124" s="52">
        <v>7.333333333333333</v>
      </c>
      <c r="V124" s="52">
        <v>0</v>
      </c>
      <c r="W124" s="54">
        <f t="shared" si="38"/>
        <v>72.857142857142847</v>
      </c>
      <c r="X124" s="54">
        <f t="shared" si="24"/>
        <v>81.428571428571416</v>
      </c>
      <c r="Y124" s="188"/>
      <c r="Z124" s="67" t="s">
        <v>16</v>
      </c>
      <c r="AA124" s="6"/>
      <c r="AB124" s="73" t="s">
        <v>326</v>
      </c>
      <c r="AC124" s="145"/>
      <c r="AD124" s="89">
        <f t="shared" si="32"/>
        <v>21.523809523809526</v>
      </c>
      <c r="AE124" s="57">
        <f t="shared" ref="AE124:AE134" si="39">Q124+R124+S124</f>
        <v>16</v>
      </c>
      <c r="AF124" s="57">
        <f t="shared" ref="AF124:AF134" si="40">M124</f>
        <v>10</v>
      </c>
    </row>
    <row r="125" spans="1:34" ht="61.5" customHeight="1" x14ac:dyDescent="0.2">
      <c r="A125" s="60">
        <v>88</v>
      </c>
      <c r="B125" s="46" t="s">
        <v>107</v>
      </c>
      <c r="C125" s="46" t="s">
        <v>216</v>
      </c>
      <c r="D125" s="47" t="s">
        <v>295</v>
      </c>
      <c r="E125" s="47" t="s">
        <v>295</v>
      </c>
      <c r="F125" s="47" t="s">
        <v>296</v>
      </c>
      <c r="G125" s="47" t="s">
        <v>295</v>
      </c>
      <c r="H125" s="47" t="s">
        <v>295</v>
      </c>
      <c r="I125" s="47" t="s">
        <v>40</v>
      </c>
      <c r="J125" s="47" t="s">
        <v>40</v>
      </c>
      <c r="K125" s="47" t="s">
        <v>40</v>
      </c>
      <c r="L125" s="3" t="s">
        <v>295</v>
      </c>
      <c r="M125" s="52">
        <v>12.5</v>
      </c>
      <c r="N125" s="52">
        <v>13.571428571428571</v>
      </c>
      <c r="O125" s="52">
        <v>8.6666666666666661</v>
      </c>
      <c r="P125" s="52">
        <v>10</v>
      </c>
      <c r="Q125" s="52">
        <v>8.4</v>
      </c>
      <c r="R125" s="52">
        <v>4</v>
      </c>
      <c r="S125" s="52">
        <v>0</v>
      </c>
      <c r="T125" s="52">
        <v>4</v>
      </c>
      <c r="U125" s="52">
        <v>5.333333333333333</v>
      </c>
      <c r="V125" s="52">
        <v>5</v>
      </c>
      <c r="W125" s="54">
        <f t="shared" si="38"/>
        <v>71.471428571428561</v>
      </c>
      <c r="X125" s="54">
        <f>80+((W125-70)/10)*5</f>
        <v>80.73571428571428</v>
      </c>
      <c r="Y125" s="188"/>
      <c r="Z125" s="67" t="s">
        <v>16</v>
      </c>
      <c r="AA125" s="6"/>
      <c r="AB125" s="73" t="s">
        <v>326</v>
      </c>
      <c r="AC125" s="145"/>
      <c r="AD125" s="89">
        <f t="shared" ref="AD125" si="41">N125+O125</f>
        <v>22.238095238095237</v>
      </c>
      <c r="AE125" s="57">
        <f t="shared" ref="AE125" si="42">Q125+R125+S125</f>
        <v>12.4</v>
      </c>
      <c r="AF125" s="57">
        <f t="shared" ref="AF125" si="43">M125</f>
        <v>12.5</v>
      </c>
    </row>
    <row r="126" spans="1:34" ht="61.5" customHeight="1" x14ac:dyDescent="0.2">
      <c r="A126" s="60">
        <v>89</v>
      </c>
      <c r="B126" s="46" t="s">
        <v>107</v>
      </c>
      <c r="C126" s="46" t="s">
        <v>217</v>
      </c>
      <c r="D126" s="47" t="s">
        <v>295</v>
      </c>
      <c r="E126" s="47" t="s">
        <v>295</v>
      </c>
      <c r="F126" s="47" t="s">
        <v>296</v>
      </c>
      <c r="G126" s="47" t="s">
        <v>295</v>
      </c>
      <c r="H126" s="47" t="s">
        <v>295</v>
      </c>
      <c r="I126" s="47" t="s">
        <v>40</v>
      </c>
      <c r="J126" s="47" t="s">
        <v>40</v>
      </c>
      <c r="K126" s="47" t="s">
        <v>40</v>
      </c>
      <c r="L126" s="3" t="s">
        <v>295</v>
      </c>
      <c r="M126" s="52">
        <v>10</v>
      </c>
      <c r="N126" s="52">
        <v>13</v>
      </c>
      <c r="O126" s="52">
        <v>6.666666666666667</v>
      </c>
      <c r="P126" s="52">
        <v>10</v>
      </c>
      <c r="Q126" s="52">
        <v>14.4</v>
      </c>
      <c r="R126" s="52">
        <v>4</v>
      </c>
      <c r="S126" s="52">
        <v>0</v>
      </c>
      <c r="T126" s="52">
        <v>6</v>
      </c>
      <c r="U126" s="52">
        <v>7.333333333333333</v>
      </c>
      <c r="V126" s="52">
        <v>0</v>
      </c>
      <c r="W126" s="54">
        <f t="shared" si="38"/>
        <v>71.399999999999991</v>
      </c>
      <c r="X126" s="54">
        <f>80+((W126-70)/10)*5</f>
        <v>80.699999999999989</v>
      </c>
      <c r="Y126" s="188"/>
      <c r="Z126" s="67" t="s">
        <v>16</v>
      </c>
      <c r="AA126" s="6"/>
      <c r="AB126" s="73" t="s">
        <v>326</v>
      </c>
      <c r="AC126" s="145"/>
      <c r="AD126" s="89">
        <f t="shared" ref="AD126" si="44">N126+O126</f>
        <v>19.666666666666668</v>
      </c>
      <c r="AE126" s="57">
        <f t="shared" ref="AE126" si="45">Q126+R126+S126</f>
        <v>18.399999999999999</v>
      </c>
      <c r="AF126" s="57">
        <f t="shared" ref="AF126" si="46">M126</f>
        <v>10</v>
      </c>
    </row>
    <row r="127" spans="1:34" ht="69" customHeight="1" x14ac:dyDescent="0.2">
      <c r="A127" s="60">
        <v>79</v>
      </c>
      <c r="B127" s="46" t="s">
        <v>107</v>
      </c>
      <c r="C127" s="46" t="s">
        <v>210</v>
      </c>
      <c r="D127" s="47" t="s">
        <v>295</v>
      </c>
      <c r="E127" s="47" t="s">
        <v>295</v>
      </c>
      <c r="F127" s="47" t="s">
        <v>296</v>
      </c>
      <c r="G127" s="47" t="s">
        <v>295</v>
      </c>
      <c r="H127" s="47" t="s">
        <v>295</v>
      </c>
      <c r="I127" s="47" t="s">
        <v>40</v>
      </c>
      <c r="J127" s="47" t="s">
        <v>40</v>
      </c>
      <c r="K127" s="47" t="s">
        <v>40</v>
      </c>
      <c r="L127" s="3" t="s">
        <v>295</v>
      </c>
      <c r="M127" s="52">
        <v>10</v>
      </c>
      <c r="N127" s="52">
        <v>13.125</v>
      </c>
      <c r="O127" s="52">
        <v>6.666666666666667</v>
      </c>
      <c r="P127" s="52">
        <v>10</v>
      </c>
      <c r="Q127" s="52">
        <v>12</v>
      </c>
      <c r="R127" s="52">
        <v>4</v>
      </c>
      <c r="S127" s="52">
        <v>0</v>
      </c>
      <c r="T127" s="52">
        <v>6</v>
      </c>
      <c r="U127" s="52">
        <v>6</v>
      </c>
      <c r="V127" s="52">
        <v>5</v>
      </c>
      <c r="W127" s="54">
        <f t="shared" si="38"/>
        <v>72.791666666666671</v>
      </c>
      <c r="X127" s="54">
        <f t="shared" si="24"/>
        <v>81.395833333333343</v>
      </c>
      <c r="Y127" s="188"/>
      <c r="Z127" s="67" t="s">
        <v>16</v>
      </c>
      <c r="AA127" s="6"/>
      <c r="AB127" s="73" t="s">
        <v>326</v>
      </c>
      <c r="AC127" s="145"/>
      <c r="AD127" s="89">
        <f t="shared" si="32"/>
        <v>19.791666666666668</v>
      </c>
      <c r="AE127" s="57">
        <f t="shared" si="39"/>
        <v>16</v>
      </c>
      <c r="AF127" s="57">
        <f t="shared" si="40"/>
        <v>10</v>
      </c>
      <c r="AG127" s="57">
        <f>P127</f>
        <v>10</v>
      </c>
    </row>
    <row r="128" spans="1:34" ht="45.75" customHeight="1" x14ac:dyDescent="0.2">
      <c r="A128" s="60">
        <v>83</v>
      </c>
      <c r="B128" s="46" t="s">
        <v>118</v>
      </c>
      <c r="C128" s="46" t="s">
        <v>214</v>
      </c>
      <c r="D128" s="47" t="s">
        <v>40</v>
      </c>
      <c r="E128" s="47" t="s">
        <v>40</v>
      </c>
      <c r="F128" s="47" t="s">
        <v>40</v>
      </c>
      <c r="G128" s="47" t="s">
        <v>295</v>
      </c>
      <c r="H128" s="47" t="s">
        <v>295</v>
      </c>
      <c r="I128" s="47" t="s">
        <v>40</v>
      </c>
      <c r="J128" s="47" t="s">
        <v>40</v>
      </c>
      <c r="K128" s="47" t="s">
        <v>40</v>
      </c>
      <c r="L128" s="3" t="s">
        <v>295</v>
      </c>
      <c r="M128" s="52">
        <v>10</v>
      </c>
      <c r="N128" s="52">
        <v>13.125</v>
      </c>
      <c r="O128" s="52">
        <v>7.333333333333333</v>
      </c>
      <c r="P128" s="52">
        <v>5</v>
      </c>
      <c r="Q128" s="52">
        <v>12</v>
      </c>
      <c r="R128" s="52">
        <v>4</v>
      </c>
      <c r="S128" s="52">
        <v>0</v>
      </c>
      <c r="T128" s="52">
        <v>7.333333333333333</v>
      </c>
      <c r="U128" s="52">
        <v>8</v>
      </c>
      <c r="V128" s="52">
        <v>5</v>
      </c>
      <c r="W128" s="54">
        <f t="shared" si="38"/>
        <v>71.791666666666657</v>
      </c>
      <c r="X128" s="54">
        <f t="shared" si="24"/>
        <v>80.895833333333329</v>
      </c>
      <c r="Y128" s="188"/>
      <c r="Z128" s="67" t="s">
        <v>16</v>
      </c>
      <c r="AA128" s="6"/>
      <c r="AB128" s="73" t="s">
        <v>326</v>
      </c>
      <c r="AC128" s="145"/>
      <c r="AD128" s="89">
        <f t="shared" si="32"/>
        <v>20.458333333333332</v>
      </c>
      <c r="AE128" s="57">
        <f t="shared" si="39"/>
        <v>16</v>
      </c>
      <c r="AF128" s="57">
        <f t="shared" si="40"/>
        <v>10</v>
      </c>
      <c r="AG128" s="57">
        <f>P128</f>
        <v>5</v>
      </c>
    </row>
    <row r="129" spans="1:32" ht="45.75" customHeight="1" x14ac:dyDescent="0.2">
      <c r="A129" s="60">
        <v>84</v>
      </c>
      <c r="B129" s="46" t="s">
        <v>106</v>
      </c>
      <c r="C129" s="46" t="s">
        <v>163</v>
      </c>
      <c r="D129" s="47" t="s">
        <v>40</v>
      </c>
      <c r="E129" s="47" t="s">
        <v>40</v>
      </c>
      <c r="F129" s="47" t="s">
        <v>40</v>
      </c>
      <c r="G129" s="47" t="s">
        <v>295</v>
      </c>
      <c r="H129" s="47" t="s">
        <v>295</v>
      </c>
      <c r="I129" s="47" t="s">
        <v>40</v>
      </c>
      <c r="J129" s="47" t="s">
        <v>40</v>
      </c>
      <c r="K129" s="47" t="s">
        <v>40</v>
      </c>
      <c r="L129" s="3" t="s">
        <v>295</v>
      </c>
      <c r="M129" s="52">
        <v>10</v>
      </c>
      <c r="N129" s="52">
        <v>15</v>
      </c>
      <c r="O129" s="52">
        <v>5.333333333333333</v>
      </c>
      <c r="P129" s="52">
        <v>10</v>
      </c>
      <c r="Q129" s="52">
        <v>7.2</v>
      </c>
      <c r="R129" s="52">
        <v>4</v>
      </c>
      <c r="S129" s="52">
        <v>0</v>
      </c>
      <c r="T129" s="52">
        <v>6.666666666666667</v>
      </c>
      <c r="U129" s="52">
        <v>8.6666666666666661</v>
      </c>
      <c r="V129" s="52">
        <v>5</v>
      </c>
      <c r="W129" s="54">
        <f t="shared" si="38"/>
        <v>71.86666666666666</v>
      </c>
      <c r="X129" s="54">
        <f t="shared" si="24"/>
        <v>80.933333333333337</v>
      </c>
      <c r="Y129" s="188"/>
      <c r="Z129" s="67" t="s">
        <v>16</v>
      </c>
      <c r="AA129" s="6"/>
      <c r="AB129" s="73" t="s">
        <v>326</v>
      </c>
      <c r="AC129" s="145"/>
      <c r="AD129" s="89">
        <f t="shared" si="32"/>
        <v>20.333333333333332</v>
      </c>
      <c r="AE129" s="57">
        <f t="shared" si="39"/>
        <v>11.2</v>
      </c>
      <c r="AF129" s="57">
        <f t="shared" si="40"/>
        <v>10</v>
      </c>
    </row>
    <row r="130" spans="1:32" ht="45.75" customHeight="1" x14ac:dyDescent="0.2">
      <c r="A130" s="60">
        <v>92</v>
      </c>
      <c r="B130" s="46" t="s">
        <v>108</v>
      </c>
      <c r="C130" s="46" t="s">
        <v>219</v>
      </c>
      <c r="D130" s="47" t="s">
        <v>40</v>
      </c>
      <c r="E130" s="47" t="s">
        <v>40</v>
      </c>
      <c r="F130" s="47" t="s">
        <v>40</v>
      </c>
      <c r="G130" s="47" t="s">
        <v>295</v>
      </c>
      <c r="H130" s="47" t="s">
        <v>295</v>
      </c>
      <c r="I130" s="47" t="s">
        <v>40</v>
      </c>
      <c r="J130" s="47" t="s">
        <v>40</v>
      </c>
      <c r="K130" s="47" t="s">
        <v>40</v>
      </c>
      <c r="L130" s="3" t="s">
        <v>295</v>
      </c>
      <c r="M130" s="52">
        <v>11</v>
      </c>
      <c r="N130" s="52">
        <v>12.142857142857142</v>
      </c>
      <c r="O130" s="52">
        <v>7.333333333333333</v>
      </c>
      <c r="P130" s="52">
        <v>10</v>
      </c>
      <c r="Q130" s="52">
        <v>13.2</v>
      </c>
      <c r="R130" s="52">
        <v>4</v>
      </c>
      <c r="S130" s="52">
        <v>0</v>
      </c>
      <c r="T130" s="52">
        <v>6</v>
      </c>
      <c r="U130" s="52">
        <v>7.333333333333333</v>
      </c>
      <c r="V130" s="52">
        <v>0</v>
      </c>
      <c r="W130" s="54">
        <f t="shared" si="38"/>
        <v>71.009523809523799</v>
      </c>
      <c r="X130" s="54">
        <f>80+((W130-70)/10)*5</f>
        <v>80.504761904761892</v>
      </c>
      <c r="Y130" s="188"/>
      <c r="Z130" s="67" t="s">
        <v>16</v>
      </c>
      <c r="AA130" s="6"/>
      <c r="AB130" s="73" t="s">
        <v>326</v>
      </c>
      <c r="AC130" s="145"/>
      <c r="AD130" s="89">
        <f t="shared" ref="AD130" si="47">N130+O130</f>
        <v>19.476190476190474</v>
      </c>
      <c r="AE130" s="57">
        <f t="shared" ref="AE130" si="48">Q130+R130+S130</f>
        <v>17.2</v>
      </c>
      <c r="AF130" s="57"/>
    </row>
    <row r="131" spans="1:32" ht="45.75" customHeight="1" x14ac:dyDescent="0.2">
      <c r="A131" s="60">
        <v>94</v>
      </c>
      <c r="B131" s="46" t="s">
        <v>119</v>
      </c>
      <c r="C131" s="46" t="s">
        <v>218</v>
      </c>
      <c r="D131" s="47" t="s">
        <v>40</v>
      </c>
      <c r="E131" s="47" t="s">
        <v>40</v>
      </c>
      <c r="F131" s="47" t="s">
        <v>40</v>
      </c>
      <c r="G131" s="47" t="s">
        <v>295</v>
      </c>
      <c r="H131" s="47" t="s">
        <v>295</v>
      </c>
      <c r="I131" s="47" t="s">
        <v>40</v>
      </c>
      <c r="J131" s="47" t="s">
        <v>40</v>
      </c>
      <c r="K131" s="47" t="s">
        <v>40</v>
      </c>
      <c r="L131" s="3" t="s">
        <v>295</v>
      </c>
      <c r="M131" s="52">
        <v>10</v>
      </c>
      <c r="N131" s="52">
        <v>15</v>
      </c>
      <c r="O131" s="52">
        <v>3.3333333333333335</v>
      </c>
      <c r="P131" s="52">
        <v>10</v>
      </c>
      <c r="Q131" s="52">
        <v>7.2</v>
      </c>
      <c r="R131" s="52">
        <v>4</v>
      </c>
      <c r="S131" s="52">
        <v>0</v>
      </c>
      <c r="T131" s="52">
        <v>9.3333333333333339</v>
      </c>
      <c r="U131" s="52">
        <v>7.333333333333333</v>
      </c>
      <c r="V131" s="52">
        <v>5</v>
      </c>
      <c r="W131" s="54">
        <f t="shared" si="38"/>
        <v>71.2</v>
      </c>
      <c r="X131" s="54">
        <f>80+((W131-70)/10)*5</f>
        <v>80.599999999999994</v>
      </c>
      <c r="Y131" s="188"/>
      <c r="Z131" s="67" t="s">
        <v>16</v>
      </c>
      <c r="AA131" s="6"/>
      <c r="AB131" s="73" t="s">
        <v>326</v>
      </c>
      <c r="AC131" s="145"/>
      <c r="AD131" s="89"/>
      <c r="AE131" s="57"/>
      <c r="AF131" s="57"/>
    </row>
    <row r="132" spans="1:32" ht="45.75" customHeight="1" x14ac:dyDescent="0.2">
      <c r="A132" s="60">
        <v>85</v>
      </c>
      <c r="B132" s="46" t="s">
        <v>117</v>
      </c>
      <c r="C132" s="46" t="s">
        <v>211</v>
      </c>
      <c r="D132" s="47" t="s">
        <v>40</v>
      </c>
      <c r="E132" s="47" t="s">
        <v>40</v>
      </c>
      <c r="F132" s="47" t="s">
        <v>295</v>
      </c>
      <c r="G132" s="47" t="s">
        <v>295</v>
      </c>
      <c r="H132" s="47" t="s">
        <v>295</v>
      </c>
      <c r="I132" s="47" t="s">
        <v>40</v>
      </c>
      <c r="J132" s="47" t="s">
        <v>40</v>
      </c>
      <c r="K132" s="47" t="s">
        <v>40</v>
      </c>
      <c r="L132" s="3" t="s">
        <v>295</v>
      </c>
      <c r="M132" s="52">
        <v>12.5</v>
      </c>
      <c r="N132" s="52">
        <v>13.75</v>
      </c>
      <c r="O132" s="52">
        <v>4.666666666666667</v>
      </c>
      <c r="P132" s="52">
        <v>8</v>
      </c>
      <c r="Q132" s="52">
        <v>10.8</v>
      </c>
      <c r="R132" s="52">
        <v>4</v>
      </c>
      <c r="S132" s="52">
        <v>0</v>
      </c>
      <c r="T132" s="52">
        <v>6.666666666666667</v>
      </c>
      <c r="U132" s="52">
        <v>6.666666666666667</v>
      </c>
      <c r="V132" s="52">
        <v>5</v>
      </c>
      <c r="W132" s="54">
        <f t="shared" ref="W132:W172" si="49">SUM(M132:V132)</f>
        <v>72.05</v>
      </c>
      <c r="X132" s="54">
        <f t="shared" si="24"/>
        <v>81.025000000000006</v>
      </c>
      <c r="Y132" s="188"/>
      <c r="Z132" s="67" t="s">
        <v>16</v>
      </c>
      <c r="AA132" s="6"/>
      <c r="AB132" s="73" t="s">
        <v>326</v>
      </c>
      <c r="AC132" s="145"/>
      <c r="AD132" s="89">
        <f t="shared" si="32"/>
        <v>18.416666666666668</v>
      </c>
      <c r="AE132" s="57">
        <f t="shared" si="39"/>
        <v>14.8</v>
      </c>
      <c r="AF132" s="57">
        <f t="shared" si="40"/>
        <v>12.5</v>
      </c>
    </row>
    <row r="133" spans="1:32" ht="45.75" customHeight="1" x14ac:dyDescent="0.2">
      <c r="A133" s="60">
        <v>86</v>
      </c>
      <c r="B133" s="46" t="s">
        <v>116</v>
      </c>
      <c r="C133" s="46" t="s">
        <v>212</v>
      </c>
      <c r="D133" s="47" t="s">
        <v>40</v>
      </c>
      <c r="E133" s="47" t="s">
        <v>40</v>
      </c>
      <c r="F133" s="47" t="s">
        <v>40</v>
      </c>
      <c r="G133" s="47" t="s">
        <v>295</v>
      </c>
      <c r="H133" s="47" t="s">
        <v>295</v>
      </c>
      <c r="I133" s="47" t="s">
        <v>40</v>
      </c>
      <c r="J133" s="47" t="s">
        <v>40</v>
      </c>
      <c r="K133" s="47" t="s">
        <v>40</v>
      </c>
      <c r="L133" s="3" t="s">
        <v>295</v>
      </c>
      <c r="M133" s="52">
        <v>15</v>
      </c>
      <c r="N133" s="52">
        <v>12</v>
      </c>
      <c r="O133" s="52">
        <v>3.3333333333333335</v>
      </c>
      <c r="P133" s="52">
        <v>8</v>
      </c>
      <c r="Q133" s="52">
        <v>13.2</v>
      </c>
      <c r="R133" s="52">
        <v>4</v>
      </c>
      <c r="S133" s="52">
        <v>0</v>
      </c>
      <c r="T133" s="52">
        <v>4.666666666666667</v>
      </c>
      <c r="U133" s="52">
        <v>6.666666666666667</v>
      </c>
      <c r="V133" s="52">
        <v>5</v>
      </c>
      <c r="W133" s="54">
        <f t="shared" si="49"/>
        <v>71.86666666666666</v>
      </c>
      <c r="X133" s="54">
        <f t="shared" si="24"/>
        <v>80.933333333333337</v>
      </c>
      <c r="Y133" s="188"/>
      <c r="Z133" s="67" t="s">
        <v>16</v>
      </c>
      <c r="AA133" s="6"/>
      <c r="AB133" s="73" t="s">
        <v>326</v>
      </c>
      <c r="AC133" s="145"/>
      <c r="AD133" s="89">
        <f t="shared" si="32"/>
        <v>15.333333333333334</v>
      </c>
      <c r="AE133" s="57">
        <f t="shared" si="39"/>
        <v>17.2</v>
      </c>
      <c r="AF133" s="57">
        <f t="shared" si="40"/>
        <v>15</v>
      </c>
    </row>
    <row r="134" spans="1:32" ht="45.75" customHeight="1" x14ac:dyDescent="0.2">
      <c r="A134" s="60">
        <v>87</v>
      </c>
      <c r="B134" s="46" t="s">
        <v>106</v>
      </c>
      <c r="C134" s="46" t="s">
        <v>213</v>
      </c>
      <c r="D134" s="47" t="s">
        <v>40</v>
      </c>
      <c r="E134" s="47" t="s">
        <v>40</v>
      </c>
      <c r="F134" s="47" t="s">
        <v>40</v>
      </c>
      <c r="G134" s="47" t="s">
        <v>295</v>
      </c>
      <c r="H134" s="47" t="s">
        <v>295</v>
      </c>
      <c r="I134" s="47" t="s">
        <v>40</v>
      </c>
      <c r="J134" s="47" t="s">
        <v>40</v>
      </c>
      <c r="K134" s="47" t="s">
        <v>40</v>
      </c>
      <c r="L134" s="3" t="s">
        <v>295</v>
      </c>
      <c r="M134" s="52">
        <v>15</v>
      </c>
      <c r="N134" s="52">
        <v>10.909090909090908</v>
      </c>
      <c r="O134" s="52">
        <v>4</v>
      </c>
      <c r="P134" s="52">
        <v>10</v>
      </c>
      <c r="Q134" s="52">
        <v>9.6</v>
      </c>
      <c r="R134" s="52">
        <v>4</v>
      </c>
      <c r="S134" s="52">
        <v>0</v>
      </c>
      <c r="T134" s="52">
        <v>4.666666666666667</v>
      </c>
      <c r="U134" s="52">
        <v>8.6666666666666661</v>
      </c>
      <c r="V134" s="52">
        <v>5</v>
      </c>
      <c r="W134" s="54">
        <f t="shared" si="49"/>
        <v>71.842424242424244</v>
      </c>
      <c r="X134" s="54">
        <f t="shared" si="24"/>
        <v>80.921212121212122</v>
      </c>
      <c r="Y134" s="189"/>
      <c r="Z134" s="67" t="s">
        <v>16</v>
      </c>
      <c r="AA134" s="6"/>
      <c r="AB134" s="73" t="s">
        <v>326</v>
      </c>
      <c r="AC134" s="145"/>
      <c r="AD134" s="89">
        <f t="shared" si="32"/>
        <v>14.909090909090908</v>
      </c>
      <c r="AE134" s="57">
        <f t="shared" si="39"/>
        <v>13.6</v>
      </c>
      <c r="AF134" s="57">
        <f t="shared" si="40"/>
        <v>15</v>
      </c>
    </row>
    <row r="135" spans="1:32" ht="45.75" customHeight="1" x14ac:dyDescent="0.2">
      <c r="A135" s="60">
        <v>90</v>
      </c>
      <c r="B135" s="46" t="s">
        <v>121</v>
      </c>
      <c r="C135" s="46" t="s">
        <v>221</v>
      </c>
      <c r="D135" s="47" t="s">
        <v>40</v>
      </c>
      <c r="E135" s="47" t="s">
        <v>40</v>
      </c>
      <c r="F135" s="47" t="s">
        <v>40</v>
      </c>
      <c r="G135" s="47" t="s">
        <v>295</v>
      </c>
      <c r="H135" s="47" t="s">
        <v>295</v>
      </c>
      <c r="I135" s="47" t="s">
        <v>40</v>
      </c>
      <c r="J135" s="47" t="s">
        <v>40</v>
      </c>
      <c r="K135" s="47" t="s">
        <v>40</v>
      </c>
      <c r="L135" s="3" t="s">
        <v>295</v>
      </c>
      <c r="M135" s="52">
        <v>10</v>
      </c>
      <c r="N135" s="52">
        <v>13.75</v>
      </c>
      <c r="O135" s="52">
        <v>6.666666666666667</v>
      </c>
      <c r="P135" s="52">
        <v>5</v>
      </c>
      <c r="Q135" s="52">
        <v>15.6</v>
      </c>
      <c r="R135" s="52">
        <v>0</v>
      </c>
      <c r="S135" s="52">
        <v>0</v>
      </c>
      <c r="T135" s="52">
        <v>8.6666666666666661</v>
      </c>
      <c r="U135" s="52">
        <v>6</v>
      </c>
      <c r="V135" s="52">
        <v>5</v>
      </c>
      <c r="W135" s="54">
        <f t="shared" ref="W135:W139" si="50">SUM(M135:V135)</f>
        <v>70.683333333333337</v>
      </c>
      <c r="X135" s="54">
        <f t="shared" si="24"/>
        <v>80.341666666666669</v>
      </c>
      <c r="Y135" s="135" t="s">
        <v>330</v>
      </c>
      <c r="Z135" s="67" t="s">
        <v>16</v>
      </c>
      <c r="AA135" s="6"/>
      <c r="AB135" s="73" t="s">
        <v>326</v>
      </c>
      <c r="AC135" s="145"/>
      <c r="AD135" s="57">
        <f t="shared" si="32"/>
        <v>20.416666666666668</v>
      </c>
      <c r="AE135" s="57">
        <f t="shared" ref="AE135:AE156" si="51">Q135+R135+S135</f>
        <v>15.6</v>
      </c>
    </row>
    <row r="136" spans="1:32" ht="45.75" customHeight="1" x14ac:dyDescent="0.2">
      <c r="A136" s="60">
        <v>91</v>
      </c>
      <c r="B136" s="46" t="s">
        <v>106</v>
      </c>
      <c r="C136" s="46" t="s">
        <v>222</v>
      </c>
      <c r="D136" s="47" t="s">
        <v>40</v>
      </c>
      <c r="E136" s="47" t="s">
        <v>40</v>
      </c>
      <c r="F136" s="47" t="s">
        <v>40</v>
      </c>
      <c r="G136" s="47" t="s">
        <v>295</v>
      </c>
      <c r="H136" s="47" t="s">
        <v>295</v>
      </c>
      <c r="I136" s="47" t="s">
        <v>40</v>
      </c>
      <c r="J136" s="47" t="s">
        <v>40</v>
      </c>
      <c r="K136" s="47" t="s">
        <v>40</v>
      </c>
      <c r="L136" s="3" t="s">
        <v>295</v>
      </c>
      <c r="M136" s="52">
        <v>8.3333333333333339</v>
      </c>
      <c r="N136" s="52">
        <v>12.142857142857142</v>
      </c>
      <c r="O136" s="52">
        <v>8</v>
      </c>
      <c r="P136" s="52">
        <v>10</v>
      </c>
      <c r="Q136" s="52">
        <v>8.4</v>
      </c>
      <c r="R136" s="52">
        <v>4</v>
      </c>
      <c r="S136" s="52">
        <v>0</v>
      </c>
      <c r="T136" s="52">
        <v>6</v>
      </c>
      <c r="U136" s="52">
        <v>8.6666666666666661</v>
      </c>
      <c r="V136" s="52">
        <v>5</v>
      </c>
      <c r="W136" s="54">
        <f t="shared" si="50"/>
        <v>70.542857142857144</v>
      </c>
      <c r="X136" s="54">
        <f t="shared" si="24"/>
        <v>80.271428571428572</v>
      </c>
      <c r="Y136" s="188"/>
      <c r="Z136" s="67" t="s">
        <v>16</v>
      </c>
      <c r="AA136" s="6"/>
      <c r="AB136" s="73" t="s">
        <v>326</v>
      </c>
      <c r="AC136" s="145"/>
      <c r="AD136" s="57">
        <f t="shared" si="32"/>
        <v>20.142857142857142</v>
      </c>
      <c r="AE136" s="57">
        <f t="shared" si="51"/>
        <v>12.4</v>
      </c>
    </row>
    <row r="137" spans="1:32" ht="45.75" customHeight="1" x14ac:dyDescent="0.2">
      <c r="A137" s="60">
        <v>95</v>
      </c>
      <c r="B137" s="46" t="s">
        <v>107</v>
      </c>
      <c r="C137" s="46" t="s">
        <v>223</v>
      </c>
      <c r="D137" s="47" t="s">
        <v>295</v>
      </c>
      <c r="E137" s="47" t="s">
        <v>295</v>
      </c>
      <c r="F137" s="47" t="s">
        <v>296</v>
      </c>
      <c r="G137" s="47" t="s">
        <v>295</v>
      </c>
      <c r="H137" s="47" t="s">
        <v>295</v>
      </c>
      <c r="I137" s="47" t="s">
        <v>40</v>
      </c>
      <c r="J137" s="47" t="s">
        <v>40</v>
      </c>
      <c r="K137" s="47" t="s">
        <v>40</v>
      </c>
      <c r="L137" s="3" t="s">
        <v>295</v>
      </c>
      <c r="M137" s="52">
        <v>9.5833333333333339</v>
      </c>
      <c r="N137" s="52">
        <v>12.5</v>
      </c>
      <c r="O137" s="52">
        <v>7.333333333333333</v>
      </c>
      <c r="P137" s="52">
        <v>10</v>
      </c>
      <c r="Q137" s="52">
        <v>6</v>
      </c>
      <c r="R137" s="52">
        <v>4</v>
      </c>
      <c r="S137" s="52">
        <v>0</v>
      </c>
      <c r="T137" s="52">
        <v>8</v>
      </c>
      <c r="U137" s="52">
        <v>8</v>
      </c>
      <c r="V137" s="52">
        <v>5</v>
      </c>
      <c r="W137" s="54">
        <f>SUM(M137:V137)</f>
        <v>70.416666666666671</v>
      </c>
      <c r="X137" s="54">
        <f>80+((W137-70)/10)*5</f>
        <v>80.208333333333343</v>
      </c>
      <c r="Y137" s="188"/>
      <c r="Z137" s="67" t="s">
        <v>16</v>
      </c>
      <c r="AA137" s="6"/>
      <c r="AB137" s="73" t="s">
        <v>326</v>
      </c>
      <c r="AC137" s="145"/>
      <c r="AD137" s="57">
        <f t="shared" ref="AD137" si="52">N137+O137</f>
        <v>19.833333333333332</v>
      </c>
      <c r="AE137" s="57">
        <f t="shared" ref="AE137" si="53">Q137+R137+S137</f>
        <v>10</v>
      </c>
    </row>
    <row r="138" spans="1:32" ht="45.75" customHeight="1" x14ac:dyDescent="0.2">
      <c r="A138" s="60">
        <v>96</v>
      </c>
      <c r="B138" s="46" t="s">
        <v>107</v>
      </c>
      <c r="C138" s="46" t="s">
        <v>225</v>
      </c>
      <c r="D138" s="47" t="s">
        <v>295</v>
      </c>
      <c r="E138" s="47" t="s">
        <v>295</v>
      </c>
      <c r="F138" s="47" t="s">
        <v>296</v>
      </c>
      <c r="G138" s="47" t="s">
        <v>295</v>
      </c>
      <c r="H138" s="47" t="s">
        <v>295</v>
      </c>
      <c r="I138" s="47" t="s">
        <v>40</v>
      </c>
      <c r="J138" s="47" t="s">
        <v>40</v>
      </c>
      <c r="K138" s="47" t="s">
        <v>40</v>
      </c>
      <c r="L138" s="3" t="s">
        <v>295</v>
      </c>
      <c r="M138" s="52">
        <v>11.25</v>
      </c>
      <c r="N138" s="52">
        <v>14</v>
      </c>
      <c r="O138" s="52">
        <v>5.333333333333333</v>
      </c>
      <c r="P138" s="52">
        <v>10</v>
      </c>
      <c r="Q138" s="52">
        <v>9.6</v>
      </c>
      <c r="R138" s="52">
        <v>4</v>
      </c>
      <c r="S138" s="52">
        <v>0</v>
      </c>
      <c r="T138" s="52">
        <v>4.666666666666667</v>
      </c>
      <c r="U138" s="52">
        <v>6</v>
      </c>
      <c r="V138" s="52">
        <v>5</v>
      </c>
      <c r="W138" s="54">
        <f>SUM(M138:V138)</f>
        <v>69.849999999999994</v>
      </c>
      <c r="X138" s="54">
        <f>80+((W138-70)/10)*5</f>
        <v>79.924999999999997</v>
      </c>
      <c r="Y138" s="188"/>
      <c r="Z138" s="67" t="s">
        <v>16</v>
      </c>
      <c r="AA138" s="6"/>
      <c r="AB138" s="73" t="s">
        <v>326</v>
      </c>
      <c r="AC138" s="145"/>
      <c r="AD138" s="57">
        <f t="shared" ref="AD138" si="54">N138+O138</f>
        <v>19.333333333333332</v>
      </c>
      <c r="AE138" s="57">
        <f t="shared" ref="AE138" si="55">Q138+R138+S138</f>
        <v>13.6</v>
      </c>
    </row>
    <row r="139" spans="1:32" ht="45.75" customHeight="1" x14ac:dyDescent="0.2">
      <c r="A139" s="60">
        <v>93</v>
      </c>
      <c r="B139" s="46" t="s">
        <v>120</v>
      </c>
      <c r="C139" s="46" t="s">
        <v>220</v>
      </c>
      <c r="D139" s="47" t="s">
        <v>40</v>
      </c>
      <c r="E139" s="47" t="s">
        <v>40</v>
      </c>
      <c r="F139" s="47" t="s">
        <v>40</v>
      </c>
      <c r="G139" s="47" t="s">
        <v>295</v>
      </c>
      <c r="H139" s="47" t="s">
        <v>295</v>
      </c>
      <c r="I139" s="47" t="s">
        <v>40</v>
      </c>
      <c r="J139" s="47" t="s">
        <v>40</v>
      </c>
      <c r="K139" s="47" t="s">
        <v>40</v>
      </c>
      <c r="L139" s="3" t="s">
        <v>295</v>
      </c>
      <c r="M139" s="52">
        <v>10</v>
      </c>
      <c r="N139" s="52">
        <v>12.5</v>
      </c>
      <c r="O139" s="52">
        <v>6.666666666666667</v>
      </c>
      <c r="P139" s="52">
        <v>10</v>
      </c>
      <c r="Q139" s="52">
        <v>12</v>
      </c>
      <c r="R139" s="52">
        <v>0</v>
      </c>
      <c r="S139" s="52">
        <v>0</v>
      </c>
      <c r="T139" s="52">
        <v>8</v>
      </c>
      <c r="U139" s="52">
        <v>6.666666666666667</v>
      </c>
      <c r="V139" s="52">
        <v>5</v>
      </c>
      <c r="W139" s="54">
        <f t="shared" si="50"/>
        <v>70.833333333333343</v>
      </c>
      <c r="X139" s="54">
        <f t="shared" si="24"/>
        <v>80.416666666666671</v>
      </c>
      <c r="Y139" s="188"/>
      <c r="Z139" s="67" t="s">
        <v>16</v>
      </c>
      <c r="AA139" s="6"/>
      <c r="AB139" s="73" t="s">
        <v>326</v>
      </c>
      <c r="AC139" s="145"/>
      <c r="AD139" s="57">
        <f t="shared" si="32"/>
        <v>19.166666666666668</v>
      </c>
      <c r="AE139" s="57">
        <f t="shared" si="51"/>
        <v>12</v>
      </c>
    </row>
    <row r="140" spans="1:32" ht="89.25" customHeight="1" x14ac:dyDescent="0.2">
      <c r="A140" s="60">
        <v>100</v>
      </c>
      <c r="B140" s="46" t="s">
        <v>112</v>
      </c>
      <c r="C140" s="46" t="s">
        <v>243</v>
      </c>
      <c r="D140" s="47" t="s">
        <v>40</v>
      </c>
      <c r="E140" s="47" t="s">
        <v>40</v>
      </c>
      <c r="F140" s="47" t="s">
        <v>40</v>
      </c>
      <c r="G140" s="47" t="s">
        <v>295</v>
      </c>
      <c r="H140" s="47" t="s">
        <v>295</v>
      </c>
      <c r="I140" s="47" t="s">
        <v>40</v>
      </c>
      <c r="J140" s="47" t="s">
        <v>40</v>
      </c>
      <c r="K140" s="47" t="s">
        <v>40</v>
      </c>
      <c r="L140" s="3" t="s">
        <v>295</v>
      </c>
      <c r="M140" s="52">
        <v>8.3333333333333339</v>
      </c>
      <c r="N140" s="52">
        <v>11.25</v>
      </c>
      <c r="O140" s="52">
        <v>6.666666666666667</v>
      </c>
      <c r="P140" s="52">
        <v>5</v>
      </c>
      <c r="Q140" s="52">
        <v>12</v>
      </c>
      <c r="R140" s="52">
        <v>4</v>
      </c>
      <c r="S140" s="52">
        <v>0</v>
      </c>
      <c r="T140" s="52">
        <v>8</v>
      </c>
      <c r="U140" s="52">
        <v>9.3333333333333339</v>
      </c>
      <c r="V140" s="52">
        <v>5</v>
      </c>
      <c r="W140" s="54">
        <f>SUM(M140:V140)</f>
        <v>69.583333333333329</v>
      </c>
      <c r="X140" s="54">
        <f>80+((W140-70)/10)*5</f>
        <v>79.791666666666657</v>
      </c>
      <c r="Y140" s="188"/>
      <c r="Z140" s="67" t="s">
        <v>16</v>
      </c>
      <c r="AA140" s="6" t="s">
        <v>318</v>
      </c>
      <c r="AB140" s="73" t="s">
        <v>326</v>
      </c>
      <c r="AC140" s="145"/>
      <c r="AD140" s="57">
        <f t="shared" ref="AD140" si="56">N140+O140</f>
        <v>17.916666666666668</v>
      </c>
      <c r="AE140" s="57">
        <f t="shared" ref="AE140" si="57">Q140+R140+S140</f>
        <v>16</v>
      </c>
    </row>
    <row r="141" spans="1:32" ht="45.75" customHeight="1" x14ac:dyDescent="0.2">
      <c r="A141" s="60">
        <v>97</v>
      </c>
      <c r="B141" s="46" t="s">
        <v>110</v>
      </c>
      <c r="C141" s="46" t="s">
        <v>227</v>
      </c>
      <c r="D141" s="47" t="s">
        <v>40</v>
      </c>
      <c r="E141" s="47" t="s">
        <v>40</v>
      </c>
      <c r="F141" s="47" t="s">
        <v>40</v>
      </c>
      <c r="G141" s="47" t="s">
        <v>295</v>
      </c>
      <c r="H141" s="47" t="s">
        <v>295</v>
      </c>
      <c r="I141" s="47" t="s">
        <v>40</v>
      </c>
      <c r="J141" s="47" t="s">
        <v>40</v>
      </c>
      <c r="K141" s="47" t="s">
        <v>40</v>
      </c>
      <c r="L141" s="3" t="s">
        <v>295</v>
      </c>
      <c r="M141" s="52">
        <v>12</v>
      </c>
      <c r="N141" s="52">
        <v>13.75</v>
      </c>
      <c r="O141" s="52">
        <v>4</v>
      </c>
      <c r="P141" s="52">
        <v>10</v>
      </c>
      <c r="Q141" s="52">
        <v>10.8</v>
      </c>
      <c r="R141" s="52">
        <v>4</v>
      </c>
      <c r="S141" s="52">
        <v>0</v>
      </c>
      <c r="T141" s="52">
        <v>4.666666666666667</v>
      </c>
      <c r="U141" s="52">
        <v>5.333333333333333</v>
      </c>
      <c r="V141" s="52">
        <v>5</v>
      </c>
      <c r="W141" s="54">
        <f>SUM(M141:V141)</f>
        <v>69.55</v>
      </c>
      <c r="X141" s="54">
        <f t="shared" si="24"/>
        <v>79.775000000000006</v>
      </c>
      <c r="Y141" s="188"/>
      <c r="Z141" s="67" t="s">
        <v>16</v>
      </c>
      <c r="AA141" s="6"/>
      <c r="AB141" s="73" t="s">
        <v>326</v>
      </c>
      <c r="AC141" s="145"/>
      <c r="AD141" s="57">
        <f t="shared" si="32"/>
        <v>17.75</v>
      </c>
      <c r="AE141" s="57">
        <f t="shared" si="51"/>
        <v>14.8</v>
      </c>
    </row>
    <row r="142" spans="1:32" ht="45.75" customHeight="1" x14ac:dyDescent="0.2">
      <c r="A142" s="60">
        <v>98</v>
      </c>
      <c r="B142" s="46" t="s">
        <v>122</v>
      </c>
      <c r="C142" s="46" t="s">
        <v>176</v>
      </c>
      <c r="D142" s="47" t="s">
        <v>40</v>
      </c>
      <c r="E142" s="47" t="s">
        <v>40</v>
      </c>
      <c r="F142" s="47" t="s">
        <v>297</v>
      </c>
      <c r="G142" s="47" t="s">
        <v>295</v>
      </c>
      <c r="H142" s="47" t="s">
        <v>295</v>
      </c>
      <c r="I142" s="47" t="s">
        <v>40</v>
      </c>
      <c r="J142" s="47" t="s">
        <v>40</v>
      </c>
      <c r="K142" s="47" t="s">
        <v>40</v>
      </c>
      <c r="L142" s="3" t="s">
        <v>295</v>
      </c>
      <c r="M142" s="52">
        <v>10.714285714285714</v>
      </c>
      <c r="N142" s="52">
        <v>12.272727272727273</v>
      </c>
      <c r="O142" s="52">
        <v>5.333333333333333</v>
      </c>
      <c r="P142" s="52">
        <v>8</v>
      </c>
      <c r="Q142" s="52">
        <v>8.4</v>
      </c>
      <c r="R142" s="52">
        <v>4</v>
      </c>
      <c r="S142" s="52">
        <v>0</v>
      </c>
      <c r="T142" s="52">
        <v>8</v>
      </c>
      <c r="U142" s="52">
        <v>8.6666666666666661</v>
      </c>
      <c r="V142" s="52">
        <v>5</v>
      </c>
      <c r="W142" s="54">
        <f t="shared" si="49"/>
        <v>70.38701298701298</v>
      </c>
      <c r="X142" s="54">
        <f t="shared" si="24"/>
        <v>80.19350649350649</v>
      </c>
      <c r="Y142" s="188"/>
      <c r="Z142" s="67" t="s">
        <v>16</v>
      </c>
      <c r="AA142" s="6"/>
      <c r="AB142" s="73" t="s">
        <v>326</v>
      </c>
      <c r="AC142" s="145"/>
      <c r="AD142" s="57">
        <f t="shared" si="32"/>
        <v>17.606060606060606</v>
      </c>
      <c r="AE142" s="57">
        <f t="shared" si="51"/>
        <v>12.4</v>
      </c>
    </row>
    <row r="143" spans="1:32" ht="45.75" customHeight="1" x14ac:dyDescent="0.2">
      <c r="A143" s="60">
        <v>99</v>
      </c>
      <c r="B143" s="46" t="s">
        <v>107</v>
      </c>
      <c r="C143" s="46" t="s">
        <v>224</v>
      </c>
      <c r="D143" s="47" t="s">
        <v>295</v>
      </c>
      <c r="E143" s="47" t="s">
        <v>295</v>
      </c>
      <c r="F143" s="47" t="s">
        <v>296</v>
      </c>
      <c r="G143" s="47" t="s">
        <v>295</v>
      </c>
      <c r="H143" s="47" t="s">
        <v>295</v>
      </c>
      <c r="I143" s="47" t="s">
        <v>40</v>
      </c>
      <c r="J143" s="47" t="s">
        <v>40</v>
      </c>
      <c r="K143" s="47" t="s">
        <v>40</v>
      </c>
      <c r="L143" s="3" t="s">
        <v>295</v>
      </c>
      <c r="M143" s="52">
        <v>10</v>
      </c>
      <c r="N143" s="52">
        <v>11.25</v>
      </c>
      <c r="O143" s="52">
        <v>5.333333333333333</v>
      </c>
      <c r="P143" s="52">
        <v>10</v>
      </c>
      <c r="Q143" s="52">
        <v>15.6</v>
      </c>
      <c r="R143" s="52">
        <v>4</v>
      </c>
      <c r="S143" s="52">
        <v>0</v>
      </c>
      <c r="T143" s="52">
        <v>5.333333333333333</v>
      </c>
      <c r="U143" s="52">
        <v>8.6666666666666661</v>
      </c>
      <c r="V143" s="52">
        <v>0</v>
      </c>
      <c r="W143" s="54">
        <f t="shared" si="49"/>
        <v>70.183333333333337</v>
      </c>
      <c r="X143" s="54">
        <f t="shared" si="24"/>
        <v>80.091666666666669</v>
      </c>
      <c r="Y143" s="188"/>
      <c r="Z143" s="67" t="s">
        <v>16</v>
      </c>
      <c r="AA143" s="6"/>
      <c r="AB143" s="73" t="s">
        <v>326</v>
      </c>
      <c r="AC143" s="145"/>
      <c r="AD143" s="57">
        <f t="shared" si="32"/>
        <v>16.583333333333332</v>
      </c>
      <c r="AE143" s="57">
        <f t="shared" si="51"/>
        <v>19.600000000000001</v>
      </c>
      <c r="AF143" s="57">
        <f t="shared" ref="AF143:AF149" si="58">M143</f>
        <v>10</v>
      </c>
    </row>
    <row r="144" spans="1:32" ht="45.75" customHeight="1" x14ac:dyDescent="0.2">
      <c r="A144" s="60">
        <v>101</v>
      </c>
      <c r="B144" s="46" t="s">
        <v>108</v>
      </c>
      <c r="C144" s="46" t="s">
        <v>226</v>
      </c>
      <c r="D144" s="47" t="s">
        <v>40</v>
      </c>
      <c r="E144" s="47" t="s">
        <v>40</v>
      </c>
      <c r="F144" s="47" t="s">
        <v>40</v>
      </c>
      <c r="G144" s="47" t="s">
        <v>295</v>
      </c>
      <c r="H144" s="47" t="s">
        <v>295</v>
      </c>
      <c r="I144" s="47" t="s">
        <v>40</v>
      </c>
      <c r="J144" s="47" t="s">
        <v>40</v>
      </c>
      <c r="K144" s="47" t="s">
        <v>40</v>
      </c>
      <c r="L144" s="3" t="s">
        <v>295</v>
      </c>
      <c r="M144" s="52">
        <v>7.5</v>
      </c>
      <c r="N144" s="52">
        <v>10</v>
      </c>
      <c r="O144" s="52">
        <v>6.666666666666667</v>
      </c>
      <c r="P144" s="52">
        <v>10</v>
      </c>
      <c r="Q144" s="52">
        <v>15.6</v>
      </c>
      <c r="R144" s="52">
        <v>4</v>
      </c>
      <c r="S144" s="52">
        <v>0</v>
      </c>
      <c r="T144" s="52">
        <v>9.3333333333333339</v>
      </c>
      <c r="U144" s="52">
        <v>6.666666666666667</v>
      </c>
      <c r="V144" s="52">
        <v>0</v>
      </c>
      <c r="W144" s="54">
        <f t="shared" si="49"/>
        <v>69.76666666666668</v>
      </c>
      <c r="X144" s="54">
        <f t="shared" si="24"/>
        <v>79.88333333333334</v>
      </c>
      <c r="Y144" s="189"/>
      <c r="Z144" s="67" t="s">
        <v>16</v>
      </c>
      <c r="AA144" s="6"/>
      <c r="AB144" s="59" t="s">
        <v>326</v>
      </c>
      <c r="AC144" s="145"/>
      <c r="AD144" s="57">
        <f t="shared" si="32"/>
        <v>16.666666666666668</v>
      </c>
      <c r="AE144" s="57">
        <f t="shared" si="51"/>
        <v>19.600000000000001</v>
      </c>
      <c r="AF144" s="57">
        <f t="shared" si="58"/>
        <v>7.5</v>
      </c>
    </row>
    <row r="145" spans="1:32" ht="45.75" customHeight="1" x14ac:dyDescent="0.2">
      <c r="A145" s="60">
        <v>102</v>
      </c>
      <c r="B145" s="46" t="s">
        <v>111</v>
      </c>
      <c r="C145" s="46" t="s">
        <v>228</v>
      </c>
      <c r="D145" s="47" t="s">
        <v>40</v>
      </c>
      <c r="E145" s="47" t="s">
        <v>40</v>
      </c>
      <c r="F145" s="47" t="s">
        <v>40</v>
      </c>
      <c r="G145" s="47" t="s">
        <v>295</v>
      </c>
      <c r="H145" s="47" t="s">
        <v>295</v>
      </c>
      <c r="I145" s="47" t="s">
        <v>40</v>
      </c>
      <c r="J145" s="47" t="s">
        <v>40</v>
      </c>
      <c r="K145" s="47" t="s">
        <v>40</v>
      </c>
      <c r="L145" s="3" t="s">
        <v>295</v>
      </c>
      <c r="M145" s="52">
        <v>7</v>
      </c>
      <c r="N145" s="52">
        <v>12.083333333333334</v>
      </c>
      <c r="O145" s="52">
        <v>8</v>
      </c>
      <c r="P145" s="52">
        <v>10</v>
      </c>
      <c r="Q145" s="52">
        <v>15.6</v>
      </c>
      <c r="R145" s="52">
        <v>4</v>
      </c>
      <c r="S145" s="52">
        <v>0</v>
      </c>
      <c r="T145" s="52">
        <v>5.333333333333333</v>
      </c>
      <c r="U145" s="52">
        <v>7.333333333333333</v>
      </c>
      <c r="V145" s="52">
        <v>0</v>
      </c>
      <c r="W145" s="54">
        <f t="shared" si="49"/>
        <v>69.350000000000009</v>
      </c>
      <c r="X145" s="54"/>
      <c r="Y145" s="135" t="s">
        <v>330</v>
      </c>
      <c r="Z145" s="67" t="s">
        <v>16</v>
      </c>
      <c r="AA145" s="6"/>
      <c r="AB145" s="59" t="s">
        <v>16</v>
      </c>
      <c r="AC145" s="145"/>
      <c r="AD145" s="57">
        <f t="shared" si="32"/>
        <v>20.083333333333336</v>
      </c>
      <c r="AE145" s="57">
        <f t="shared" si="51"/>
        <v>19.600000000000001</v>
      </c>
      <c r="AF145" s="57">
        <f t="shared" si="58"/>
        <v>7</v>
      </c>
    </row>
    <row r="146" spans="1:32" ht="45.75" customHeight="1" x14ac:dyDescent="0.2">
      <c r="A146" s="60">
        <v>103</v>
      </c>
      <c r="B146" s="46" t="s">
        <v>108</v>
      </c>
      <c r="C146" s="46" t="s">
        <v>231</v>
      </c>
      <c r="D146" s="47" t="s">
        <v>40</v>
      </c>
      <c r="E146" s="47" t="s">
        <v>40</v>
      </c>
      <c r="F146" s="47" t="s">
        <v>40</v>
      </c>
      <c r="G146" s="47" t="s">
        <v>295</v>
      </c>
      <c r="H146" s="47" t="s">
        <v>295</v>
      </c>
      <c r="I146" s="47" t="s">
        <v>40</v>
      </c>
      <c r="J146" s="47" t="s">
        <v>40</v>
      </c>
      <c r="K146" s="47" t="s">
        <v>40</v>
      </c>
      <c r="L146" s="3" t="s">
        <v>295</v>
      </c>
      <c r="M146" s="52">
        <v>5</v>
      </c>
      <c r="N146" s="52">
        <v>13.333333333333334</v>
      </c>
      <c r="O146" s="52">
        <v>6.666666666666667</v>
      </c>
      <c r="P146" s="52">
        <v>10</v>
      </c>
      <c r="Q146" s="52">
        <v>13.2</v>
      </c>
      <c r="R146" s="52">
        <v>4</v>
      </c>
      <c r="S146" s="52">
        <v>0</v>
      </c>
      <c r="T146" s="52">
        <v>9.3333333333333339</v>
      </c>
      <c r="U146" s="52">
        <v>7.333333333333333</v>
      </c>
      <c r="V146" s="52">
        <v>0</v>
      </c>
      <c r="W146" s="54">
        <f>SUM(M146:V146)</f>
        <v>68.866666666666674</v>
      </c>
      <c r="X146" s="54"/>
      <c r="Y146" s="188"/>
      <c r="Z146" s="67" t="s">
        <v>16</v>
      </c>
      <c r="AA146" s="6"/>
      <c r="AB146" s="73" t="s">
        <v>16</v>
      </c>
      <c r="AC146" s="145"/>
      <c r="AD146" s="57">
        <f t="shared" si="32"/>
        <v>20</v>
      </c>
      <c r="AE146" s="57">
        <f t="shared" si="51"/>
        <v>17.2</v>
      </c>
      <c r="AF146" s="57">
        <f t="shared" si="58"/>
        <v>5</v>
      </c>
    </row>
    <row r="147" spans="1:32" ht="57.75" customHeight="1" x14ac:dyDescent="0.2">
      <c r="A147" s="60">
        <v>104</v>
      </c>
      <c r="B147" s="46" t="s">
        <v>109</v>
      </c>
      <c r="C147" s="46" t="s">
        <v>229</v>
      </c>
      <c r="D147" s="47" t="s">
        <v>40</v>
      </c>
      <c r="E147" s="47" t="s">
        <v>40</v>
      </c>
      <c r="F147" s="47" t="s">
        <v>40</v>
      </c>
      <c r="G147" s="47" t="s">
        <v>295</v>
      </c>
      <c r="H147" s="47" t="s">
        <v>295</v>
      </c>
      <c r="I147" s="47" t="s">
        <v>40</v>
      </c>
      <c r="J147" s="47" t="s">
        <v>40</v>
      </c>
      <c r="K147" s="47" t="s">
        <v>40</v>
      </c>
      <c r="L147" s="3" t="s">
        <v>295</v>
      </c>
      <c r="M147" s="52">
        <v>10</v>
      </c>
      <c r="N147" s="52">
        <v>13.333333333333334</v>
      </c>
      <c r="O147" s="52">
        <v>4.666666666666667</v>
      </c>
      <c r="P147" s="52">
        <v>10</v>
      </c>
      <c r="Q147" s="52">
        <v>13.2</v>
      </c>
      <c r="R147" s="52">
        <v>4</v>
      </c>
      <c r="S147" s="52">
        <v>0</v>
      </c>
      <c r="T147" s="52">
        <v>6.666666666666667</v>
      </c>
      <c r="U147" s="52">
        <v>7.333333333333333</v>
      </c>
      <c r="V147" s="52">
        <v>0</v>
      </c>
      <c r="W147" s="54">
        <f>SUM(M147:V147)</f>
        <v>69.2</v>
      </c>
      <c r="X147" s="54"/>
      <c r="Y147" s="188"/>
      <c r="Z147" s="67" t="s">
        <v>16</v>
      </c>
      <c r="AA147" s="6"/>
      <c r="AB147" s="73" t="s">
        <v>16</v>
      </c>
      <c r="AC147" s="145"/>
      <c r="AD147" s="57">
        <f t="shared" si="32"/>
        <v>18</v>
      </c>
      <c r="AE147" s="57">
        <f t="shared" si="51"/>
        <v>17.2</v>
      </c>
      <c r="AF147" s="57">
        <f t="shared" si="58"/>
        <v>10</v>
      </c>
    </row>
    <row r="148" spans="1:32" ht="45.75" customHeight="1" x14ac:dyDescent="0.2">
      <c r="A148" s="60">
        <v>105</v>
      </c>
      <c r="B148" s="46" t="s">
        <v>111</v>
      </c>
      <c r="C148" s="46" t="s">
        <v>230</v>
      </c>
      <c r="D148" s="47" t="s">
        <v>40</v>
      </c>
      <c r="E148" s="47" t="s">
        <v>40</v>
      </c>
      <c r="F148" s="47" t="s">
        <v>40</v>
      </c>
      <c r="G148" s="47" t="s">
        <v>295</v>
      </c>
      <c r="H148" s="47" t="s">
        <v>295</v>
      </c>
      <c r="I148" s="47" t="s">
        <v>40</v>
      </c>
      <c r="J148" s="47" t="s">
        <v>40</v>
      </c>
      <c r="K148" s="47" t="s">
        <v>40</v>
      </c>
      <c r="L148" s="3" t="s">
        <v>295</v>
      </c>
      <c r="M148" s="52">
        <v>15</v>
      </c>
      <c r="N148" s="52">
        <v>11.666666666666666</v>
      </c>
      <c r="O148" s="52">
        <v>6.666666666666667</v>
      </c>
      <c r="P148" s="52">
        <v>10</v>
      </c>
      <c r="Q148" s="52">
        <v>8.4</v>
      </c>
      <c r="R148" s="52">
        <v>4</v>
      </c>
      <c r="S148" s="52">
        <v>0</v>
      </c>
      <c r="T148" s="52">
        <v>7.333333333333333</v>
      </c>
      <c r="U148" s="52">
        <v>6</v>
      </c>
      <c r="V148" s="52">
        <v>0</v>
      </c>
      <c r="W148" s="54">
        <f>SUM(M148:V148)</f>
        <v>69.066666666666663</v>
      </c>
      <c r="X148" s="54"/>
      <c r="Y148" s="188"/>
      <c r="Z148" s="67" t="s">
        <v>16</v>
      </c>
      <c r="AA148" s="6"/>
      <c r="AB148" s="73" t="s">
        <v>16</v>
      </c>
      <c r="AC148" s="145"/>
      <c r="AD148" s="57">
        <f t="shared" si="32"/>
        <v>18.333333333333332</v>
      </c>
      <c r="AE148" s="57">
        <f t="shared" si="51"/>
        <v>12.4</v>
      </c>
      <c r="AF148" s="57">
        <f t="shared" si="58"/>
        <v>15</v>
      </c>
    </row>
    <row r="149" spans="1:32" ht="45.75" customHeight="1" x14ac:dyDescent="0.2">
      <c r="A149" s="60">
        <v>106</v>
      </c>
      <c r="B149" s="46" t="s">
        <v>119</v>
      </c>
      <c r="C149" s="46" t="s">
        <v>232</v>
      </c>
      <c r="D149" s="47" t="s">
        <v>40</v>
      </c>
      <c r="E149" s="47" t="s">
        <v>40</v>
      </c>
      <c r="F149" s="47" t="s">
        <v>40</v>
      </c>
      <c r="G149" s="47" t="s">
        <v>295</v>
      </c>
      <c r="H149" s="47" t="s">
        <v>295</v>
      </c>
      <c r="I149" s="47" t="s">
        <v>40</v>
      </c>
      <c r="J149" s="47" t="s">
        <v>40</v>
      </c>
      <c r="K149" s="47" t="s">
        <v>40</v>
      </c>
      <c r="L149" s="3" t="s">
        <v>295</v>
      </c>
      <c r="M149" s="52">
        <v>10</v>
      </c>
      <c r="N149" s="52">
        <v>11.5625</v>
      </c>
      <c r="O149" s="52">
        <v>4</v>
      </c>
      <c r="P149" s="52">
        <v>10</v>
      </c>
      <c r="Q149" s="52">
        <v>13.2</v>
      </c>
      <c r="R149" s="52">
        <v>4</v>
      </c>
      <c r="S149" s="52">
        <v>0</v>
      </c>
      <c r="T149" s="52">
        <v>8</v>
      </c>
      <c r="U149" s="52">
        <v>8</v>
      </c>
      <c r="V149" s="52">
        <v>0</v>
      </c>
      <c r="W149" s="54">
        <f t="shared" si="49"/>
        <v>68.762500000000003</v>
      </c>
      <c r="X149" s="54"/>
      <c r="Y149" s="189"/>
      <c r="Z149" s="67" t="s">
        <v>16</v>
      </c>
      <c r="AA149" s="6"/>
      <c r="AB149" s="73" t="s">
        <v>16</v>
      </c>
      <c r="AC149" s="145"/>
      <c r="AD149" s="57">
        <f t="shared" si="32"/>
        <v>15.5625</v>
      </c>
      <c r="AE149" s="57">
        <f t="shared" si="51"/>
        <v>17.2</v>
      </c>
      <c r="AF149" s="57">
        <f t="shared" si="58"/>
        <v>10</v>
      </c>
    </row>
    <row r="150" spans="1:32" ht="45.75" customHeight="1" x14ac:dyDescent="0.2">
      <c r="A150" s="60">
        <v>107</v>
      </c>
      <c r="B150" s="46" t="s">
        <v>110</v>
      </c>
      <c r="C150" s="46" t="s">
        <v>182</v>
      </c>
      <c r="D150" s="47" t="s">
        <v>40</v>
      </c>
      <c r="E150" s="47" t="s">
        <v>40</v>
      </c>
      <c r="F150" s="47" t="s">
        <v>40</v>
      </c>
      <c r="G150" s="47" t="s">
        <v>295</v>
      </c>
      <c r="H150" s="47" t="s">
        <v>295</v>
      </c>
      <c r="I150" s="47" t="s">
        <v>40</v>
      </c>
      <c r="J150" s="47" t="s">
        <v>40</v>
      </c>
      <c r="K150" s="47" t="s">
        <v>40</v>
      </c>
      <c r="L150" s="3" t="s">
        <v>295</v>
      </c>
      <c r="M150" s="52">
        <v>15</v>
      </c>
      <c r="N150" s="52">
        <v>13.333333333333334</v>
      </c>
      <c r="O150" s="52">
        <v>6</v>
      </c>
      <c r="P150" s="52">
        <v>10</v>
      </c>
      <c r="Q150" s="52">
        <v>8.4</v>
      </c>
      <c r="R150" s="52">
        <v>4</v>
      </c>
      <c r="S150" s="52">
        <v>0</v>
      </c>
      <c r="T150" s="52">
        <v>4.666666666666667</v>
      </c>
      <c r="U150" s="52">
        <v>6.666666666666667</v>
      </c>
      <c r="V150" s="52">
        <v>0</v>
      </c>
      <c r="W150" s="54">
        <f t="shared" si="49"/>
        <v>68.066666666666663</v>
      </c>
      <c r="X150" s="54"/>
      <c r="Y150" s="135" t="s">
        <v>330</v>
      </c>
      <c r="Z150" s="67" t="s">
        <v>16</v>
      </c>
      <c r="AA150" s="6"/>
      <c r="AB150" s="73" t="s">
        <v>16</v>
      </c>
      <c r="AC150" s="145"/>
      <c r="AD150" s="57">
        <f t="shared" si="32"/>
        <v>19.333333333333336</v>
      </c>
      <c r="AE150" s="57">
        <f t="shared" si="51"/>
        <v>12.4</v>
      </c>
    </row>
    <row r="151" spans="1:32" ht="45.75" customHeight="1" x14ac:dyDescent="0.2">
      <c r="A151" s="60">
        <v>108</v>
      </c>
      <c r="B151" s="46" t="s">
        <v>105</v>
      </c>
      <c r="C151" s="46" t="s">
        <v>233</v>
      </c>
      <c r="D151" s="47" t="s">
        <v>40</v>
      </c>
      <c r="E151" s="47" t="s">
        <v>40</v>
      </c>
      <c r="F151" s="47" t="s">
        <v>40</v>
      </c>
      <c r="G151" s="47" t="s">
        <v>295</v>
      </c>
      <c r="H151" s="47" t="s">
        <v>295</v>
      </c>
      <c r="I151" s="47" t="s">
        <v>40</v>
      </c>
      <c r="J151" s="47" t="s">
        <v>40</v>
      </c>
      <c r="K151" s="47" t="s">
        <v>40</v>
      </c>
      <c r="L151" s="3" t="s">
        <v>295</v>
      </c>
      <c r="M151" s="52">
        <v>7.5</v>
      </c>
      <c r="N151" s="52">
        <v>11.666666666666666</v>
      </c>
      <c r="O151" s="52">
        <v>6</v>
      </c>
      <c r="P151" s="52">
        <v>10</v>
      </c>
      <c r="Q151" s="52">
        <v>13.2</v>
      </c>
      <c r="R151" s="52">
        <v>4</v>
      </c>
      <c r="S151" s="52">
        <v>3</v>
      </c>
      <c r="T151" s="52">
        <v>6.666666666666667</v>
      </c>
      <c r="U151" s="52">
        <v>6</v>
      </c>
      <c r="V151" s="52">
        <v>0</v>
      </c>
      <c r="W151" s="54">
        <f t="shared" ref="W151:W157" si="59">SUM(M151:V151)</f>
        <v>68.033333333333331</v>
      </c>
      <c r="X151" s="54"/>
      <c r="Y151" s="188"/>
      <c r="Z151" s="67" t="s">
        <v>16</v>
      </c>
      <c r="AA151" s="6"/>
      <c r="AB151" s="73" t="s">
        <v>16</v>
      </c>
      <c r="AC151" s="145"/>
      <c r="AD151" s="57">
        <f t="shared" si="32"/>
        <v>17.666666666666664</v>
      </c>
      <c r="AE151" s="57">
        <f t="shared" si="51"/>
        <v>20.2</v>
      </c>
    </row>
    <row r="152" spans="1:32" ht="45.75" customHeight="1" x14ac:dyDescent="0.2">
      <c r="A152" s="60">
        <v>114</v>
      </c>
      <c r="B152" s="46" t="s">
        <v>107</v>
      </c>
      <c r="C152" s="46" t="s">
        <v>246</v>
      </c>
      <c r="D152" s="47" t="s">
        <v>295</v>
      </c>
      <c r="E152" s="47" t="s">
        <v>295</v>
      </c>
      <c r="F152" s="47" t="s">
        <v>296</v>
      </c>
      <c r="G152" s="47" t="s">
        <v>295</v>
      </c>
      <c r="H152" s="47" t="s">
        <v>295</v>
      </c>
      <c r="I152" s="47" t="s">
        <v>40</v>
      </c>
      <c r="J152" s="47" t="s">
        <v>40</v>
      </c>
      <c r="K152" s="47" t="s">
        <v>40</v>
      </c>
      <c r="L152" s="3" t="s">
        <v>295</v>
      </c>
      <c r="M152" s="52">
        <v>8.3333333333333339</v>
      </c>
      <c r="N152" s="52">
        <v>13.5</v>
      </c>
      <c r="O152" s="52">
        <v>4</v>
      </c>
      <c r="P152" s="52">
        <v>10</v>
      </c>
      <c r="Q152" s="52">
        <v>6</v>
      </c>
      <c r="R152" s="52">
        <v>4</v>
      </c>
      <c r="S152" s="52">
        <v>3</v>
      </c>
      <c r="T152" s="52">
        <v>6</v>
      </c>
      <c r="U152" s="52">
        <v>8</v>
      </c>
      <c r="V152" s="52">
        <v>5</v>
      </c>
      <c r="W152" s="54">
        <f>SUM(M152:V152)</f>
        <v>67.833333333333343</v>
      </c>
      <c r="X152" s="54"/>
      <c r="Y152" s="188"/>
      <c r="Z152" s="67" t="s">
        <v>16</v>
      </c>
      <c r="AA152" s="6" t="s">
        <v>317</v>
      </c>
      <c r="AB152" s="73" t="s">
        <v>16</v>
      </c>
      <c r="AC152" s="145"/>
      <c r="AD152" s="57">
        <f t="shared" ref="AD152" si="60">N152+O152</f>
        <v>17.5</v>
      </c>
      <c r="AE152" s="57">
        <f t="shared" ref="AE152" si="61">Q152+R152+S152</f>
        <v>13</v>
      </c>
    </row>
    <row r="153" spans="1:32" ht="45.75" customHeight="1" x14ac:dyDescent="0.2">
      <c r="A153" s="60">
        <v>109</v>
      </c>
      <c r="B153" s="46" t="s">
        <v>106</v>
      </c>
      <c r="C153" s="46" t="s">
        <v>234</v>
      </c>
      <c r="D153" s="47" t="s">
        <v>40</v>
      </c>
      <c r="E153" s="47" t="s">
        <v>40</v>
      </c>
      <c r="F153" s="47" t="s">
        <v>295</v>
      </c>
      <c r="G153" s="47" t="s">
        <v>295</v>
      </c>
      <c r="H153" s="47" t="s">
        <v>295</v>
      </c>
      <c r="I153" s="47" t="s">
        <v>40</v>
      </c>
      <c r="J153" s="47" t="s">
        <v>40</v>
      </c>
      <c r="K153" s="47" t="s">
        <v>40</v>
      </c>
      <c r="L153" s="3" t="s">
        <v>295</v>
      </c>
      <c r="M153" s="52">
        <v>8.3333333333333339</v>
      </c>
      <c r="N153" s="52">
        <v>12</v>
      </c>
      <c r="O153" s="52">
        <v>6</v>
      </c>
      <c r="P153" s="52">
        <v>10</v>
      </c>
      <c r="Q153" s="52">
        <v>8.4</v>
      </c>
      <c r="R153" s="52">
        <v>4</v>
      </c>
      <c r="S153" s="52">
        <v>0</v>
      </c>
      <c r="T153" s="52">
        <v>6.666666666666667</v>
      </c>
      <c r="U153" s="52">
        <v>7.333333333333333</v>
      </c>
      <c r="V153" s="52">
        <v>5</v>
      </c>
      <c r="W153" s="54">
        <f t="shared" si="59"/>
        <v>67.733333333333334</v>
      </c>
      <c r="X153" s="54"/>
      <c r="Y153" s="188"/>
      <c r="Z153" s="67" t="s">
        <v>16</v>
      </c>
      <c r="AA153" s="6"/>
      <c r="AB153" s="73" t="s">
        <v>16</v>
      </c>
      <c r="AC153" s="145"/>
      <c r="AD153" s="57">
        <f t="shared" si="32"/>
        <v>18</v>
      </c>
      <c r="AE153" s="57">
        <f t="shared" si="51"/>
        <v>12.4</v>
      </c>
    </row>
    <row r="154" spans="1:32" ht="45.75" customHeight="1" x14ac:dyDescent="0.2">
      <c r="A154" s="60">
        <v>110</v>
      </c>
      <c r="B154" s="46" t="s">
        <v>114</v>
      </c>
      <c r="C154" s="46" t="s">
        <v>235</v>
      </c>
      <c r="D154" s="47" t="s">
        <v>40</v>
      </c>
      <c r="E154" s="47" t="s">
        <v>40</v>
      </c>
      <c r="F154" s="47" t="s">
        <v>40</v>
      </c>
      <c r="G154" s="47" t="s">
        <v>295</v>
      </c>
      <c r="H154" s="47" t="s">
        <v>295</v>
      </c>
      <c r="I154" s="47" t="s">
        <v>40</v>
      </c>
      <c r="J154" s="47" t="s">
        <v>40</v>
      </c>
      <c r="K154" s="47" t="s">
        <v>40</v>
      </c>
      <c r="L154" s="3" t="s">
        <v>295</v>
      </c>
      <c r="M154" s="52">
        <v>9.1666666666666661</v>
      </c>
      <c r="N154" s="52">
        <v>10</v>
      </c>
      <c r="O154" s="52">
        <v>6.666666666666667</v>
      </c>
      <c r="P154" s="52">
        <v>10</v>
      </c>
      <c r="Q154" s="52">
        <v>13.2</v>
      </c>
      <c r="R154" s="52">
        <v>4</v>
      </c>
      <c r="S154" s="52">
        <v>0</v>
      </c>
      <c r="T154" s="52">
        <v>8</v>
      </c>
      <c r="U154" s="52">
        <v>6.666666666666667</v>
      </c>
      <c r="V154" s="52">
        <v>0</v>
      </c>
      <c r="W154" s="54">
        <f t="shared" si="59"/>
        <v>67.7</v>
      </c>
      <c r="X154" s="54"/>
      <c r="Y154" s="188"/>
      <c r="Z154" s="67" t="s">
        <v>16</v>
      </c>
      <c r="AA154" s="6"/>
      <c r="AB154" s="73" t="s">
        <v>16</v>
      </c>
      <c r="AC154" s="145"/>
      <c r="AD154" s="57">
        <f t="shared" si="32"/>
        <v>16.666666666666668</v>
      </c>
      <c r="AE154" s="57">
        <f t="shared" si="51"/>
        <v>17.2</v>
      </c>
      <c r="AF154" s="57">
        <f t="shared" ref="AF154:AF155" si="62">M154</f>
        <v>9.1666666666666661</v>
      </c>
    </row>
    <row r="155" spans="1:32" ht="45.75" customHeight="1" x14ac:dyDescent="0.2">
      <c r="A155" s="60">
        <v>111</v>
      </c>
      <c r="B155" s="46" t="s">
        <v>109</v>
      </c>
      <c r="C155" s="46" t="s">
        <v>236</v>
      </c>
      <c r="D155" s="47" t="s">
        <v>40</v>
      </c>
      <c r="E155" s="47" t="s">
        <v>40</v>
      </c>
      <c r="F155" s="47" t="s">
        <v>40</v>
      </c>
      <c r="G155" s="47" t="s">
        <v>295</v>
      </c>
      <c r="H155" s="47" t="s">
        <v>295</v>
      </c>
      <c r="I155" s="47" t="s">
        <v>40</v>
      </c>
      <c r="J155" s="47" t="s">
        <v>40</v>
      </c>
      <c r="K155" s="47" t="s">
        <v>40</v>
      </c>
      <c r="L155" s="3" t="s">
        <v>295</v>
      </c>
      <c r="M155" s="52">
        <v>7</v>
      </c>
      <c r="N155" s="52">
        <v>10.833333333333334</v>
      </c>
      <c r="O155" s="52">
        <v>6</v>
      </c>
      <c r="P155" s="52">
        <v>10</v>
      </c>
      <c r="Q155" s="52">
        <v>13.2</v>
      </c>
      <c r="R155" s="52">
        <v>4</v>
      </c>
      <c r="S155" s="52">
        <v>0</v>
      </c>
      <c r="T155" s="52">
        <v>8.6666666666666661</v>
      </c>
      <c r="U155" s="52">
        <v>8</v>
      </c>
      <c r="V155" s="52">
        <v>0</v>
      </c>
      <c r="W155" s="54">
        <f t="shared" si="59"/>
        <v>67.699999999999989</v>
      </c>
      <c r="X155" s="54"/>
      <c r="Y155" s="188"/>
      <c r="Z155" s="67" t="s">
        <v>16</v>
      </c>
      <c r="AA155" s="6"/>
      <c r="AB155" s="73" t="s">
        <v>16</v>
      </c>
      <c r="AC155" s="145"/>
      <c r="AD155" s="57">
        <f t="shared" si="32"/>
        <v>16.833333333333336</v>
      </c>
      <c r="AE155" s="57">
        <f t="shared" si="51"/>
        <v>17.2</v>
      </c>
      <c r="AF155" s="57">
        <f t="shared" si="62"/>
        <v>7</v>
      </c>
    </row>
    <row r="156" spans="1:32" ht="45.75" customHeight="1" x14ac:dyDescent="0.2">
      <c r="A156" s="60">
        <v>112</v>
      </c>
      <c r="B156" s="46" t="s">
        <v>119</v>
      </c>
      <c r="C156" s="46" t="s">
        <v>237</v>
      </c>
      <c r="D156" s="47" t="s">
        <v>40</v>
      </c>
      <c r="E156" s="47" t="s">
        <v>40</v>
      </c>
      <c r="F156" s="47" t="s">
        <v>40</v>
      </c>
      <c r="G156" s="47" t="s">
        <v>295</v>
      </c>
      <c r="H156" s="47" t="s">
        <v>295</v>
      </c>
      <c r="I156" s="47" t="s">
        <v>40</v>
      </c>
      <c r="J156" s="47" t="s">
        <v>40</v>
      </c>
      <c r="K156" s="47" t="s">
        <v>40</v>
      </c>
      <c r="L156" s="3" t="s">
        <v>295</v>
      </c>
      <c r="M156" s="52">
        <v>8.125</v>
      </c>
      <c r="N156" s="52">
        <v>11.875</v>
      </c>
      <c r="O156" s="52">
        <v>4.666666666666667</v>
      </c>
      <c r="P156" s="52">
        <v>10</v>
      </c>
      <c r="Q156" s="52">
        <v>12</v>
      </c>
      <c r="R156" s="52">
        <v>4</v>
      </c>
      <c r="S156" s="52">
        <v>0</v>
      </c>
      <c r="T156" s="52">
        <v>4.666666666666667</v>
      </c>
      <c r="U156" s="52">
        <v>7.333333333333333</v>
      </c>
      <c r="V156" s="52">
        <v>5</v>
      </c>
      <c r="W156" s="54">
        <f t="shared" si="59"/>
        <v>67.666666666666671</v>
      </c>
      <c r="X156" s="54"/>
      <c r="Y156" s="189"/>
      <c r="Z156" s="67" t="s">
        <v>16</v>
      </c>
      <c r="AA156" s="6"/>
      <c r="AB156" s="73" t="s">
        <v>16</v>
      </c>
      <c r="AC156" s="145"/>
      <c r="AD156" s="57">
        <f t="shared" si="32"/>
        <v>16.541666666666668</v>
      </c>
      <c r="AE156" s="57">
        <f t="shared" si="51"/>
        <v>16</v>
      </c>
    </row>
    <row r="157" spans="1:32" ht="45.75" customHeight="1" x14ac:dyDescent="0.2">
      <c r="A157" s="60">
        <v>113</v>
      </c>
      <c r="B157" s="46" t="s">
        <v>116</v>
      </c>
      <c r="C157" s="46" t="s">
        <v>238</v>
      </c>
      <c r="D157" s="47" t="s">
        <v>40</v>
      </c>
      <c r="E157" s="47" t="s">
        <v>40</v>
      </c>
      <c r="F157" s="47" t="s">
        <v>40</v>
      </c>
      <c r="G157" s="47" t="s">
        <v>295</v>
      </c>
      <c r="H157" s="47" t="s">
        <v>295</v>
      </c>
      <c r="I157" s="47" t="s">
        <v>40</v>
      </c>
      <c r="J157" s="47" t="s">
        <v>40</v>
      </c>
      <c r="K157" s="47" t="s">
        <v>40</v>
      </c>
      <c r="L157" s="3" t="s">
        <v>295</v>
      </c>
      <c r="M157" s="52">
        <v>10</v>
      </c>
      <c r="N157" s="52">
        <v>12.5</v>
      </c>
      <c r="O157" s="52">
        <v>4</v>
      </c>
      <c r="P157" s="52">
        <v>8</v>
      </c>
      <c r="Q157" s="52">
        <v>9.6</v>
      </c>
      <c r="R157" s="52">
        <v>4</v>
      </c>
      <c r="S157" s="52">
        <v>0</v>
      </c>
      <c r="T157" s="52">
        <v>6.666666666666667</v>
      </c>
      <c r="U157" s="52">
        <v>7.333333333333333</v>
      </c>
      <c r="V157" s="52">
        <v>5</v>
      </c>
      <c r="W157" s="54">
        <f t="shared" si="59"/>
        <v>67.099999999999994</v>
      </c>
      <c r="X157" s="54"/>
      <c r="Y157" s="4"/>
      <c r="Z157" s="67" t="s">
        <v>16</v>
      </c>
      <c r="AA157" s="6"/>
      <c r="AB157" s="73" t="s">
        <v>16</v>
      </c>
      <c r="AC157" s="145"/>
      <c r="AD157" s="57">
        <f t="shared" si="32"/>
        <v>16.5</v>
      </c>
      <c r="AE157" s="72"/>
    </row>
    <row r="158" spans="1:32" ht="45.75" customHeight="1" x14ac:dyDescent="0.2">
      <c r="A158" s="60">
        <v>115</v>
      </c>
      <c r="B158" s="46" t="s">
        <v>105</v>
      </c>
      <c r="C158" s="46" t="s">
        <v>182</v>
      </c>
      <c r="D158" s="47" t="s">
        <v>40</v>
      </c>
      <c r="E158" s="47" t="s">
        <v>40</v>
      </c>
      <c r="F158" s="47" t="s">
        <v>40</v>
      </c>
      <c r="G158" s="47" t="s">
        <v>295</v>
      </c>
      <c r="H158" s="47" t="s">
        <v>295</v>
      </c>
      <c r="I158" s="47" t="s">
        <v>40</v>
      </c>
      <c r="J158" s="47" t="s">
        <v>40</v>
      </c>
      <c r="K158" s="47" t="s">
        <v>40</v>
      </c>
      <c r="L158" s="3" t="s">
        <v>295</v>
      </c>
      <c r="M158" s="52">
        <v>5</v>
      </c>
      <c r="N158" s="52">
        <v>10.714285714285714</v>
      </c>
      <c r="O158" s="52">
        <v>8</v>
      </c>
      <c r="P158" s="52">
        <v>10</v>
      </c>
      <c r="Q158" s="52">
        <v>13.2</v>
      </c>
      <c r="R158" s="52">
        <v>4</v>
      </c>
      <c r="S158" s="52">
        <v>0</v>
      </c>
      <c r="T158" s="52">
        <v>7.333333333333333</v>
      </c>
      <c r="U158" s="52">
        <v>8</v>
      </c>
      <c r="V158" s="52">
        <v>0</v>
      </c>
      <c r="W158" s="54">
        <f t="shared" si="49"/>
        <v>66.247619047619054</v>
      </c>
      <c r="X158" s="54"/>
      <c r="Y158" s="135" t="s">
        <v>329</v>
      </c>
      <c r="Z158" s="67" t="s">
        <v>16</v>
      </c>
      <c r="AA158" s="6"/>
      <c r="AB158" s="73" t="s">
        <v>16</v>
      </c>
      <c r="AC158" s="145"/>
      <c r="AD158" s="57">
        <f t="shared" si="32"/>
        <v>18.714285714285715</v>
      </c>
      <c r="AE158" s="72"/>
    </row>
    <row r="159" spans="1:32" ht="45.75" customHeight="1" x14ac:dyDescent="0.2">
      <c r="A159" s="60">
        <v>116</v>
      </c>
      <c r="B159" s="46" t="s">
        <v>107</v>
      </c>
      <c r="C159" s="46" t="s">
        <v>239</v>
      </c>
      <c r="D159" s="47" t="s">
        <v>295</v>
      </c>
      <c r="E159" s="47" t="s">
        <v>295</v>
      </c>
      <c r="F159" s="47" t="s">
        <v>296</v>
      </c>
      <c r="G159" s="47" t="s">
        <v>295</v>
      </c>
      <c r="H159" s="47" t="s">
        <v>295</v>
      </c>
      <c r="I159" s="47" t="s">
        <v>40</v>
      </c>
      <c r="J159" s="47" t="s">
        <v>40</v>
      </c>
      <c r="K159" s="47" t="s">
        <v>40</v>
      </c>
      <c r="L159" s="3" t="s">
        <v>295</v>
      </c>
      <c r="M159" s="52">
        <v>7.5</v>
      </c>
      <c r="N159" s="52">
        <v>10</v>
      </c>
      <c r="O159" s="52">
        <v>8</v>
      </c>
      <c r="P159" s="52">
        <v>10</v>
      </c>
      <c r="Q159" s="52">
        <v>14.4</v>
      </c>
      <c r="R159" s="52">
        <v>4</v>
      </c>
      <c r="S159" s="52">
        <v>0</v>
      </c>
      <c r="T159" s="52">
        <v>0</v>
      </c>
      <c r="U159" s="52">
        <v>7.333333333333333</v>
      </c>
      <c r="V159" s="52">
        <v>5</v>
      </c>
      <c r="W159" s="54">
        <f t="shared" si="49"/>
        <v>66.233333333333334</v>
      </c>
      <c r="X159" s="54"/>
      <c r="Y159" s="188"/>
      <c r="Z159" s="67" t="s">
        <v>16</v>
      </c>
      <c r="AA159" s="6"/>
      <c r="AB159" s="73" t="s">
        <v>16</v>
      </c>
      <c r="AC159" s="145"/>
      <c r="AD159" s="57">
        <f t="shared" si="32"/>
        <v>18</v>
      </c>
      <c r="AE159" s="57">
        <f t="shared" ref="AE159:AE161" si="63">Q159+R159+S159</f>
        <v>18.399999999999999</v>
      </c>
    </row>
    <row r="160" spans="1:32" ht="45.75" customHeight="1" x14ac:dyDescent="0.2">
      <c r="A160" s="60">
        <v>117</v>
      </c>
      <c r="B160" s="46" t="s">
        <v>122</v>
      </c>
      <c r="C160" s="46" t="s">
        <v>238</v>
      </c>
      <c r="D160" s="47" t="s">
        <v>40</v>
      </c>
      <c r="E160" s="47" t="s">
        <v>40</v>
      </c>
      <c r="F160" s="47" t="s">
        <v>297</v>
      </c>
      <c r="G160" s="47" t="s">
        <v>295</v>
      </c>
      <c r="H160" s="47" t="s">
        <v>295</v>
      </c>
      <c r="I160" s="47" t="s">
        <v>40</v>
      </c>
      <c r="J160" s="47" t="s">
        <v>40</v>
      </c>
      <c r="K160" s="47" t="s">
        <v>40</v>
      </c>
      <c r="L160" s="3" t="s">
        <v>295</v>
      </c>
      <c r="M160" s="52">
        <v>8</v>
      </c>
      <c r="N160" s="52">
        <v>11.666666666666666</v>
      </c>
      <c r="O160" s="52">
        <v>6</v>
      </c>
      <c r="P160" s="52">
        <v>8</v>
      </c>
      <c r="Q160" s="52">
        <v>7.2</v>
      </c>
      <c r="R160" s="52">
        <v>4</v>
      </c>
      <c r="S160" s="52">
        <v>0</v>
      </c>
      <c r="T160" s="52">
        <v>8</v>
      </c>
      <c r="U160" s="52">
        <v>8</v>
      </c>
      <c r="V160" s="52">
        <v>5</v>
      </c>
      <c r="W160" s="54">
        <f>SUM(M160:V160)</f>
        <v>65.866666666666674</v>
      </c>
      <c r="X160" s="54"/>
      <c r="Y160" s="188"/>
      <c r="Z160" s="67" t="s">
        <v>16</v>
      </c>
      <c r="AA160" s="6"/>
      <c r="AB160" s="73" t="s">
        <v>16</v>
      </c>
      <c r="AC160" s="145"/>
      <c r="AD160" s="57">
        <f t="shared" si="32"/>
        <v>17.666666666666664</v>
      </c>
      <c r="AE160" s="57">
        <f t="shared" si="63"/>
        <v>11.2</v>
      </c>
    </row>
    <row r="161" spans="1:31" ht="45.75" customHeight="1" x14ac:dyDescent="0.2">
      <c r="A161" s="60">
        <v>118</v>
      </c>
      <c r="B161" s="46" t="s">
        <v>110</v>
      </c>
      <c r="C161" s="46" t="s">
        <v>240</v>
      </c>
      <c r="D161" s="47" t="s">
        <v>40</v>
      </c>
      <c r="E161" s="47" t="s">
        <v>40</v>
      </c>
      <c r="F161" s="47" t="s">
        <v>40</v>
      </c>
      <c r="G161" s="47" t="s">
        <v>295</v>
      </c>
      <c r="H161" s="47" t="s">
        <v>295</v>
      </c>
      <c r="I161" s="47" t="s">
        <v>40</v>
      </c>
      <c r="J161" s="47" t="s">
        <v>40</v>
      </c>
      <c r="K161" s="47" t="s">
        <v>40</v>
      </c>
      <c r="L161" s="3" t="s">
        <v>295</v>
      </c>
      <c r="M161" s="52">
        <v>13.75</v>
      </c>
      <c r="N161" s="52">
        <v>12.5</v>
      </c>
      <c r="O161" s="52">
        <v>5.333333333333333</v>
      </c>
      <c r="P161" s="52">
        <v>10</v>
      </c>
      <c r="Q161" s="52">
        <v>3.6</v>
      </c>
      <c r="R161" s="52">
        <v>4</v>
      </c>
      <c r="S161" s="52">
        <v>0</v>
      </c>
      <c r="T161" s="52">
        <v>4.666666666666667</v>
      </c>
      <c r="U161" s="52">
        <v>7.333333333333333</v>
      </c>
      <c r="V161" s="52">
        <v>5</v>
      </c>
      <c r="W161" s="54">
        <f>SUM(M161:V161)</f>
        <v>66.183333333333337</v>
      </c>
      <c r="X161" s="54"/>
      <c r="Y161" s="188"/>
      <c r="Z161" s="67" t="s">
        <v>16</v>
      </c>
      <c r="AA161" s="6"/>
      <c r="AB161" s="73" t="s">
        <v>16</v>
      </c>
      <c r="AC161" s="145"/>
      <c r="AD161" s="57">
        <f t="shared" si="32"/>
        <v>17.833333333333332</v>
      </c>
      <c r="AE161" s="57">
        <f t="shared" si="63"/>
        <v>7.6</v>
      </c>
    </row>
    <row r="162" spans="1:31" ht="45.75" customHeight="1" x14ac:dyDescent="0.2">
      <c r="A162" s="60">
        <v>119</v>
      </c>
      <c r="B162" s="46" t="s">
        <v>123</v>
      </c>
      <c r="C162" s="46" t="s">
        <v>242</v>
      </c>
      <c r="D162" s="47" t="s">
        <v>40</v>
      </c>
      <c r="E162" s="47" t="s">
        <v>40</v>
      </c>
      <c r="F162" s="47" t="s">
        <v>40</v>
      </c>
      <c r="G162" s="47" t="s">
        <v>295</v>
      </c>
      <c r="H162" s="47" t="s">
        <v>295</v>
      </c>
      <c r="I162" s="47" t="s">
        <v>40</v>
      </c>
      <c r="J162" s="47" t="s">
        <v>40</v>
      </c>
      <c r="K162" s="47" t="s">
        <v>40</v>
      </c>
      <c r="L162" s="3" t="s">
        <v>295</v>
      </c>
      <c r="M162" s="52">
        <v>6.666666666666667</v>
      </c>
      <c r="N162" s="52">
        <v>11.25</v>
      </c>
      <c r="O162" s="52">
        <v>6</v>
      </c>
      <c r="P162" s="52">
        <v>10</v>
      </c>
      <c r="Q162" s="52">
        <v>10.8</v>
      </c>
      <c r="R162" s="52">
        <v>4</v>
      </c>
      <c r="S162" s="52">
        <v>0</v>
      </c>
      <c r="T162" s="52">
        <v>4</v>
      </c>
      <c r="U162" s="52">
        <v>8</v>
      </c>
      <c r="V162" s="52">
        <v>5</v>
      </c>
      <c r="W162" s="54">
        <f>SUM(M162:V162)</f>
        <v>65.716666666666669</v>
      </c>
      <c r="X162" s="54"/>
      <c r="Y162" s="188"/>
      <c r="Z162" s="67" t="s">
        <v>16</v>
      </c>
      <c r="AA162" s="6"/>
      <c r="AB162" s="73" t="s">
        <v>16</v>
      </c>
      <c r="AC162" s="145"/>
      <c r="AD162" s="57">
        <f t="shared" si="32"/>
        <v>17.25</v>
      </c>
      <c r="AE162" s="72"/>
    </row>
    <row r="163" spans="1:31" ht="45.75" customHeight="1" x14ac:dyDescent="0.2">
      <c r="A163" s="60">
        <v>120</v>
      </c>
      <c r="B163" s="46" t="s">
        <v>106</v>
      </c>
      <c r="C163" s="46" t="s">
        <v>241</v>
      </c>
      <c r="D163" s="47" t="s">
        <v>40</v>
      </c>
      <c r="E163" s="47" t="s">
        <v>40</v>
      </c>
      <c r="F163" s="47" t="s">
        <v>40</v>
      </c>
      <c r="G163" s="47" t="s">
        <v>295</v>
      </c>
      <c r="H163" s="47" t="s">
        <v>295</v>
      </c>
      <c r="I163" s="47" t="s">
        <v>40</v>
      </c>
      <c r="J163" s="47" t="s">
        <v>40</v>
      </c>
      <c r="K163" s="47" t="s">
        <v>40</v>
      </c>
      <c r="L163" s="3" t="s">
        <v>295</v>
      </c>
      <c r="M163" s="52">
        <v>10</v>
      </c>
      <c r="N163" s="52">
        <v>10</v>
      </c>
      <c r="O163" s="52">
        <v>5.333333333333333</v>
      </c>
      <c r="P163" s="52">
        <v>10</v>
      </c>
      <c r="Q163" s="52">
        <v>13.2</v>
      </c>
      <c r="R163" s="52">
        <v>4</v>
      </c>
      <c r="S163" s="52">
        <v>0</v>
      </c>
      <c r="T163" s="52">
        <v>7.333333333333333</v>
      </c>
      <c r="U163" s="52">
        <v>6</v>
      </c>
      <c r="V163" s="52">
        <v>0</v>
      </c>
      <c r="W163" s="54">
        <f t="shared" si="49"/>
        <v>65.866666666666674</v>
      </c>
      <c r="X163" s="54"/>
      <c r="Y163" s="189"/>
      <c r="Z163" s="67" t="s">
        <v>16</v>
      </c>
      <c r="AA163" s="6"/>
      <c r="AB163" s="73" t="s">
        <v>16</v>
      </c>
      <c r="AC163" s="145"/>
      <c r="AD163" s="57">
        <f t="shared" si="32"/>
        <v>15.333333333333332</v>
      </c>
      <c r="AE163" s="72"/>
    </row>
    <row r="164" spans="1:31" ht="90.75" customHeight="1" x14ac:dyDescent="0.2">
      <c r="A164" s="60">
        <v>121</v>
      </c>
      <c r="B164" s="46" t="s">
        <v>112</v>
      </c>
      <c r="C164" s="46" t="s">
        <v>257</v>
      </c>
      <c r="D164" s="47" t="s">
        <v>40</v>
      </c>
      <c r="E164" s="47" t="s">
        <v>40</v>
      </c>
      <c r="F164" s="47" t="s">
        <v>40</v>
      </c>
      <c r="G164" s="47" t="s">
        <v>295</v>
      </c>
      <c r="H164" s="47" t="s">
        <v>295</v>
      </c>
      <c r="I164" s="47" t="s">
        <v>40</v>
      </c>
      <c r="J164" s="47" t="s">
        <v>40</v>
      </c>
      <c r="K164" s="47" t="s">
        <v>40</v>
      </c>
      <c r="L164" s="3" t="s">
        <v>295</v>
      </c>
      <c r="M164" s="52">
        <v>11.666666666666666</v>
      </c>
      <c r="N164" s="52">
        <v>12.333333333333334</v>
      </c>
      <c r="O164" s="52">
        <v>7.333333333333333</v>
      </c>
      <c r="P164" s="52">
        <v>5</v>
      </c>
      <c r="Q164" s="52">
        <v>4.8</v>
      </c>
      <c r="R164" s="52">
        <v>4</v>
      </c>
      <c r="S164" s="52">
        <v>0</v>
      </c>
      <c r="T164" s="52">
        <v>6.666666666666667</v>
      </c>
      <c r="U164" s="52">
        <v>8.6666666666666661</v>
      </c>
      <c r="V164" s="52">
        <v>5</v>
      </c>
      <c r="W164" s="54">
        <f>SUM(M164:V164)</f>
        <v>65.466666666666654</v>
      </c>
      <c r="X164" s="54"/>
      <c r="Y164" s="135" t="s">
        <v>313</v>
      </c>
      <c r="Z164" s="67" t="s">
        <v>16</v>
      </c>
      <c r="AA164" s="6" t="s">
        <v>318</v>
      </c>
      <c r="AB164" s="73" t="s">
        <v>16</v>
      </c>
      <c r="AC164" s="145"/>
      <c r="AD164" s="57">
        <f t="shared" si="32"/>
        <v>19.666666666666668</v>
      </c>
      <c r="AE164" s="72"/>
    </row>
    <row r="165" spans="1:31" ht="45.75" customHeight="1" x14ac:dyDescent="0.2">
      <c r="A165" s="60">
        <v>122</v>
      </c>
      <c r="B165" s="46" t="s">
        <v>111</v>
      </c>
      <c r="C165" s="46" t="s">
        <v>244</v>
      </c>
      <c r="D165" s="47" t="s">
        <v>40</v>
      </c>
      <c r="E165" s="47" t="s">
        <v>40</v>
      </c>
      <c r="F165" s="47" t="s">
        <v>40</v>
      </c>
      <c r="G165" s="47" t="s">
        <v>295</v>
      </c>
      <c r="H165" s="47" t="s">
        <v>295</v>
      </c>
      <c r="I165" s="47" t="s">
        <v>40</v>
      </c>
      <c r="J165" s="47" t="s">
        <v>40</v>
      </c>
      <c r="K165" s="47" t="s">
        <v>40</v>
      </c>
      <c r="L165" s="3" t="s">
        <v>295</v>
      </c>
      <c r="M165" s="52">
        <v>15</v>
      </c>
      <c r="N165" s="52">
        <v>11</v>
      </c>
      <c r="O165" s="52">
        <v>5.333333333333333</v>
      </c>
      <c r="P165" s="52">
        <v>10</v>
      </c>
      <c r="Q165" s="52">
        <v>10.8</v>
      </c>
      <c r="R165" s="52">
        <v>4</v>
      </c>
      <c r="S165" s="52">
        <v>0</v>
      </c>
      <c r="T165" s="52">
        <v>3.3333333333333335</v>
      </c>
      <c r="U165" s="52">
        <v>6</v>
      </c>
      <c r="V165" s="52">
        <v>0</v>
      </c>
      <c r="W165" s="54">
        <f>SUM(M165:V165)</f>
        <v>65.466666666666669</v>
      </c>
      <c r="X165" s="54"/>
      <c r="Y165" s="188"/>
      <c r="Z165" s="67" t="s">
        <v>16</v>
      </c>
      <c r="AA165" s="6"/>
      <c r="AB165" s="73" t="s">
        <v>16</v>
      </c>
      <c r="AC165" s="145"/>
      <c r="AD165" s="57">
        <f t="shared" si="32"/>
        <v>16.333333333333332</v>
      </c>
      <c r="AE165" s="72"/>
    </row>
    <row r="166" spans="1:31" ht="45.75" customHeight="1" x14ac:dyDescent="0.2">
      <c r="A166" s="60">
        <v>123</v>
      </c>
      <c r="B166" s="46" t="s">
        <v>109</v>
      </c>
      <c r="C166" s="46" t="s">
        <v>245</v>
      </c>
      <c r="D166" s="47" t="s">
        <v>40</v>
      </c>
      <c r="E166" s="47" t="s">
        <v>40</v>
      </c>
      <c r="F166" s="47" t="s">
        <v>40</v>
      </c>
      <c r="G166" s="47" t="s">
        <v>295</v>
      </c>
      <c r="H166" s="47" t="s">
        <v>295</v>
      </c>
      <c r="I166" s="47" t="s">
        <v>40</v>
      </c>
      <c r="J166" s="47" t="s">
        <v>40</v>
      </c>
      <c r="K166" s="47" t="s">
        <v>40</v>
      </c>
      <c r="L166" s="3" t="s">
        <v>295</v>
      </c>
      <c r="M166" s="52">
        <v>10</v>
      </c>
      <c r="N166" s="52">
        <v>10</v>
      </c>
      <c r="O166" s="52">
        <v>5.333333333333333</v>
      </c>
      <c r="P166" s="52">
        <v>10</v>
      </c>
      <c r="Q166" s="52">
        <v>12</v>
      </c>
      <c r="R166" s="52">
        <v>4</v>
      </c>
      <c r="S166" s="52">
        <v>0</v>
      </c>
      <c r="T166" s="52">
        <v>5.333333333333333</v>
      </c>
      <c r="U166" s="52">
        <v>8.6666666666666661</v>
      </c>
      <c r="V166" s="52">
        <v>0</v>
      </c>
      <c r="W166" s="54">
        <f>SUM(M166:V166)</f>
        <v>65.333333333333329</v>
      </c>
      <c r="X166" s="54"/>
      <c r="Y166" s="189"/>
      <c r="Z166" s="67" t="s">
        <v>16</v>
      </c>
      <c r="AA166" s="6"/>
      <c r="AB166" s="73" t="s">
        <v>16</v>
      </c>
      <c r="AC166" s="145"/>
      <c r="AD166" s="57">
        <f t="shared" si="32"/>
        <v>15.333333333333332</v>
      </c>
      <c r="AE166" s="72"/>
    </row>
    <row r="167" spans="1:31" ht="45.75" customHeight="1" x14ac:dyDescent="0.2">
      <c r="A167" s="60">
        <v>124</v>
      </c>
      <c r="B167" s="46" t="s">
        <v>115</v>
      </c>
      <c r="C167" s="46" t="s">
        <v>248</v>
      </c>
      <c r="D167" s="47" t="s">
        <v>40</v>
      </c>
      <c r="E167" s="47" t="s">
        <v>40</v>
      </c>
      <c r="F167" s="47" t="s">
        <v>40</v>
      </c>
      <c r="G167" s="47" t="s">
        <v>295</v>
      </c>
      <c r="H167" s="47" t="s">
        <v>295</v>
      </c>
      <c r="I167" s="47" t="s">
        <v>40</v>
      </c>
      <c r="J167" s="47" t="s">
        <v>40</v>
      </c>
      <c r="K167" s="47" t="s">
        <v>40</v>
      </c>
      <c r="L167" s="3" t="s">
        <v>295</v>
      </c>
      <c r="M167" s="52">
        <v>7</v>
      </c>
      <c r="N167" s="52">
        <v>12.5</v>
      </c>
      <c r="O167" s="52">
        <v>5.333333333333333</v>
      </c>
      <c r="P167" s="52">
        <v>8</v>
      </c>
      <c r="Q167" s="52">
        <v>7.2</v>
      </c>
      <c r="R167" s="52">
        <v>4</v>
      </c>
      <c r="S167" s="52">
        <v>0</v>
      </c>
      <c r="T167" s="52">
        <v>6.666666666666667</v>
      </c>
      <c r="U167" s="52">
        <v>8</v>
      </c>
      <c r="V167" s="52">
        <v>5</v>
      </c>
      <c r="W167" s="54">
        <f>SUM(M167:V167)</f>
        <v>63.699999999999996</v>
      </c>
      <c r="X167" s="54"/>
      <c r="Y167" s="135" t="s">
        <v>313</v>
      </c>
      <c r="Z167" s="67" t="s">
        <v>16</v>
      </c>
      <c r="AA167" s="6"/>
      <c r="AB167" s="73" t="s">
        <v>16</v>
      </c>
      <c r="AC167" s="145"/>
      <c r="AD167" s="57">
        <f t="shared" si="32"/>
        <v>17.833333333333332</v>
      </c>
      <c r="AE167" s="72"/>
    </row>
    <row r="168" spans="1:31" ht="64.5" customHeight="1" x14ac:dyDescent="0.2">
      <c r="A168" s="60">
        <v>125</v>
      </c>
      <c r="B168" s="46" t="s">
        <v>118</v>
      </c>
      <c r="C168" s="46" t="s">
        <v>247</v>
      </c>
      <c r="D168" s="47" t="s">
        <v>40</v>
      </c>
      <c r="E168" s="47" t="s">
        <v>40</v>
      </c>
      <c r="F168" s="47" t="s">
        <v>40</v>
      </c>
      <c r="G168" s="47" t="s">
        <v>295</v>
      </c>
      <c r="H168" s="47" t="s">
        <v>295</v>
      </c>
      <c r="I168" s="47" t="s">
        <v>40</v>
      </c>
      <c r="J168" s="47" t="s">
        <v>40</v>
      </c>
      <c r="K168" s="47" t="s">
        <v>40</v>
      </c>
      <c r="L168" s="3" t="s">
        <v>295</v>
      </c>
      <c r="M168" s="52">
        <v>15</v>
      </c>
      <c r="N168" s="52">
        <v>13.125</v>
      </c>
      <c r="O168" s="52">
        <v>4</v>
      </c>
      <c r="P168" s="52">
        <v>5</v>
      </c>
      <c r="Q168" s="52">
        <v>4.8</v>
      </c>
      <c r="R168" s="52">
        <v>4</v>
      </c>
      <c r="S168" s="52">
        <v>0</v>
      </c>
      <c r="T168" s="52">
        <v>6.666666666666667</v>
      </c>
      <c r="U168" s="52">
        <v>6.666666666666667</v>
      </c>
      <c r="V168" s="52">
        <v>5</v>
      </c>
      <c r="W168" s="54">
        <f t="shared" si="49"/>
        <v>64.258333333333326</v>
      </c>
      <c r="X168" s="54"/>
      <c r="Y168" s="189"/>
      <c r="Z168" s="67" t="s">
        <v>16</v>
      </c>
      <c r="AA168" s="6"/>
      <c r="AB168" s="73" t="s">
        <v>16</v>
      </c>
      <c r="AC168" s="145"/>
      <c r="AD168" s="57">
        <f t="shared" si="32"/>
        <v>17.125</v>
      </c>
      <c r="AE168" s="72"/>
    </row>
    <row r="169" spans="1:31" ht="45.75" customHeight="1" x14ac:dyDescent="0.2">
      <c r="A169" s="60">
        <v>126</v>
      </c>
      <c r="B169" s="46" t="s">
        <v>119</v>
      </c>
      <c r="C169" s="46" t="s">
        <v>233</v>
      </c>
      <c r="D169" s="47" t="s">
        <v>40</v>
      </c>
      <c r="E169" s="47" t="s">
        <v>40</v>
      </c>
      <c r="F169" s="47" t="s">
        <v>40</v>
      </c>
      <c r="G169" s="47" t="s">
        <v>295</v>
      </c>
      <c r="H169" s="47" t="s">
        <v>295</v>
      </c>
      <c r="I169" s="47" t="s">
        <v>40</v>
      </c>
      <c r="J169" s="47" t="s">
        <v>40</v>
      </c>
      <c r="K169" s="47" t="s">
        <v>40</v>
      </c>
      <c r="L169" s="3" t="s">
        <v>295</v>
      </c>
      <c r="M169" s="52">
        <v>10</v>
      </c>
      <c r="N169" s="52">
        <v>11.25</v>
      </c>
      <c r="O169" s="52">
        <v>8</v>
      </c>
      <c r="P169" s="52">
        <v>10</v>
      </c>
      <c r="Q169" s="52">
        <v>6</v>
      </c>
      <c r="R169" s="52">
        <v>4</v>
      </c>
      <c r="S169" s="52">
        <v>0</v>
      </c>
      <c r="T169" s="52">
        <v>6.666666666666667</v>
      </c>
      <c r="U169" s="52">
        <v>6.666666666666667</v>
      </c>
      <c r="V169" s="52">
        <v>0</v>
      </c>
      <c r="W169" s="54">
        <f>SUM(M169:V169)</f>
        <v>62.583333333333329</v>
      </c>
      <c r="X169" s="54"/>
      <c r="Y169" s="135" t="s">
        <v>313</v>
      </c>
      <c r="Z169" s="67" t="s">
        <v>16</v>
      </c>
      <c r="AA169" s="6"/>
      <c r="AB169" s="73" t="s">
        <v>16</v>
      </c>
      <c r="AC169" s="145"/>
      <c r="AD169" s="57">
        <f t="shared" si="32"/>
        <v>19.25</v>
      </c>
      <c r="AE169" s="72"/>
    </row>
    <row r="170" spans="1:31" ht="77.25" customHeight="1" x14ac:dyDescent="0.2">
      <c r="A170" s="60">
        <v>127</v>
      </c>
      <c r="B170" s="46" t="s">
        <v>107</v>
      </c>
      <c r="C170" s="46" t="s">
        <v>251</v>
      </c>
      <c r="D170" s="47" t="s">
        <v>295</v>
      </c>
      <c r="E170" s="47" t="s">
        <v>295</v>
      </c>
      <c r="F170" s="47" t="s">
        <v>296</v>
      </c>
      <c r="G170" s="47" t="s">
        <v>295</v>
      </c>
      <c r="H170" s="47" t="s">
        <v>295</v>
      </c>
      <c r="I170" s="47" t="s">
        <v>40</v>
      </c>
      <c r="J170" s="47" t="s">
        <v>40</v>
      </c>
      <c r="K170" s="47" t="s">
        <v>40</v>
      </c>
      <c r="L170" s="3" t="s">
        <v>295</v>
      </c>
      <c r="M170" s="52">
        <v>10</v>
      </c>
      <c r="N170" s="52">
        <v>11.25</v>
      </c>
      <c r="O170" s="52">
        <v>6</v>
      </c>
      <c r="P170" s="52">
        <v>10</v>
      </c>
      <c r="Q170" s="52">
        <v>9.6</v>
      </c>
      <c r="R170" s="52">
        <v>4</v>
      </c>
      <c r="S170" s="52">
        <v>0</v>
      </c>
      <c r="T170" s="52">
        <v>5.333333333333333</v>
      </c>
      <c r="U170" s="52">
        <v>6.666666666666667</v>
      </c>
      <c r="V170" s="52">
        <v>0</v>
      </c>
      <c r="W170" s="54">
        <f>SUM(M170:V170)</f>
        <v>62.85</v>
      </c>
      <c r="X170" s="54"/>
      <c r="Y170" s="188"/>
      <c r="Z170" s="67" t="s">
        <v>16</v>
      </c>
      <c r="AA170" s="6"/>
      <c r="AB170" s="73" t="s">
        <v>16</v>
      </c>
      <c r="AC170" s="145"/>
      <c r="AD170" s="57">
        <f t="shared" si="32"/>
        <v>17.25</v>
      </c>
      <c r="AE170" s="72"/>
    </row>
    <row r="171" spans="1:31" ht="45.75" customHeight="1" x14ac:dyDescent="0.2">
      <c r="A171" s="60">
        <v>128</v>
      </c>
      <c r="B171" s="46" t="s">
        <v>110</v>
      </c>
      <c r="C171" s="46" t="s">
        <v>249</v>
      </c>
      <c r="D171" s="47" t="s">
        <v>40</v>
      </c>
      <c r="E171" s="47" t="s">
        <v>40</v>
      </c>
      <c r="F171" s="47" t="s">
        <v>40</v>
      </c>
      <c r="G171" s="47" t="s">
        <v>295</v>
      </c>
      <c r="H171" s="47" t="s">
        <v>295</v>
      </c>
      <c r="I171" s="47" t="s">
        <v>40</v>
      </c>
      <c r="J171" s="47" t="s">
        <v>40</v>
      </c>
      <c r="K171" s="47" t="s">
        <v>40</v>
      </c>
      <c r="L171" s="3" t="s">
        <v>295</v>
      </c>
      <c r="M171" s="52">
        <v>8.75</v>
      </c>
      <c r="N171" s="52">
        <v>12.857142857142858</v>
      </c>
      <c r="O171" s="52">
        <v>2.6666666666666665</v>
      </c>
      <c r="P171" s="52">
        <v>10</v>
      </c>
      <c r="Q171" s="52">
        <v>6</v>
      </c>
      <c r="R171" s="52">
        <v>4</v>
      </c>
      <c r="S171" s="52">
        <v>0</v>
      </c>
      <c r="T171" s="52">
        <v>7.333333333333333</v>
      </c>
      <c r="U171" s="52">
        <v>6.666666666666667</v>
      </c>
      <c r="V171" s="52">
        <v>5</v>
      </c>
      <c r="W171" s="54">
        <f t="shared" si="49"/>
        <v>63.273809523809526</v>
      </c>
      <c r="X171" s="54"/>
      <c r="Y171" s="188"/>
      <c r="Z171" s="67" t="s">
        <v>16</v>
      </c>
      <c r="AA171" s="6"/>
      <c r="AB171" s="73" t="s">
        <v>16</v>
      </c>
      <c r="AC171" s="145"/>
      <c r="AD171" s="57">
        <f t="shared" si="32"/>
        <v>15.523809523809524</v>
      </c>
      <c r="AE171" s="72"/>
    </row>
    <row r="172" spans="1:31" ht="57.75" customHeight="1" x14ac:dyDescent="0.2">
      <c r="A172" s="60">
        <v>129</v>
      </c>
      <c r="B172" s="46" t="s">
        <v>110</v>
      </c>
      <c r="C172" s="46" t="s">
        <v>250</v>
      </c>
      <c r="D172" s="47" t="s">
        <v>40</v>
      </c>
      <c r="E172" s="47" t="s">
        <v>40</v>
      </c>
      <c r="F172" s="47" t="s">
        <v>40</v>
      </c>
      <c r="G172" s="47" t="s">
        <v>295</v>
      </c>
      <c r="H172" s="47" t="s">
        <v>295</v>
      </c>
      <c r="I172" s="47" t="s">
        <v>40</v>
      </c>
      <c r="J172" s="47" t="s">
        <v>40</v>
      </c>
      <c r="K172" s="47" t="s">
        <v>40</v>
      </c>
      <c r="L172" s="3" t="s">
        <v>295</v>
      </c>
      <c r="M172" s="52">
        <v>9</v>
      </c>
      <c r="N172" s="52">
        <v>11.25</v>
      </c>
      <c r="O172" s="52">
        <v>3.3333333333333335</v>
      </c>
      <c r="P172" s="52">
        <v>10</v>
      </c>
      <c r="Q172" s="52">
        <v>8.4</v>
      </c>
      <c r="R172" s="52">
        <v>4</v>
      </c>
      <c r="S172" s="52">
        <v>0</v>
      </c>
      <c r="T172" s="52">
        <v>4.666666666666667</v>
      </c>
      <c r="U172" s="52">
        <v>7.333333333333333</v>
      </c>
      <c r="V172" s="52">
        <v>5</v>
      </c>
      <c r="W172" s="54">
        <f t="shared" si="49"/>
        <v>62.983333333333327</v>
      </c>
      <c r="X172" s="54"/>
      <c r="Y172" s="189"/>
      <c r="Z172" s="67" t="s">
        <v>16</v>
      </c>
      <c r="AA172" s="6"/>
      <c r="AB172" s="73" t="s">
        <v>16</v>
      </c>
      <c r="AC172" s="145"/>
      <c r="AD172" s="57">
        <f t="shared" si="32"/>
        <v>14.583333333333334</v>
      </c>
      <c r="AE172" s="72"/>
    </row>
    <row r="173" spans="1:31" ht="48" customHeight="1" x14ac:dyDescent="0.2">
      <c r="A173" s="60">
        <v>130</v>
      </c>
      <c r="B173" s="46" t="s">
        <v>124</v>
      </c>
      <c r="C173" s="46" t="s">
        <v>254</v>
      </c>
      <c r="D173" s="47" t="s">
        <v>295</v>
      </c>
      <c r="E173" s="47" t="s">
        <v>295</v>
      </c>
      <c r="F173" s="47" t="s">
        <v>40</v>
      </c>
      <c r="G173" s="47" t="s">
        <v>295</v>
      </c>
      <c r="H173" s="47" t="s">
        <v>295</v>
      </c>
      <c r="I173" s="47" t="s">
        <v>40</v>
      </c>
      <c r="J173" s="47" t="s">
        <v>40</v>
      </c>
      <c r="K173" s="47" t="s">
        <v>40</v>
      </c>
      <c r="L173" s="3" t="s">
        <v>295</v>
      </c>
      <c r="M173" s="52">
        <v>7</v>
      </c>
      <c r="N173" s="52">
        <v>12.5</v>
      </c>
      <c r="O173" s="52">
        <v>6.666666666666667</v>
      </c>
      <c r="P173" s="52">
        <v>8</v>
      </c>
      <c r="Q173" s="52">
        <v>8.4</v>
      </c>
      <c r="R173" s="52">
        <v>0</v>
      </c>
      <c r="S173" s="52">
        <v>0</v>
      </c>
      <c r="T173" s="52">
        <v>6.666666666666667</v>
      </c>
      <c r="U173" s="52">
        <v>8</v>
      </c>
      <c r="V173" s="52">
        <v>5</v>
      </c>
      <c r="W173" s="54">
        <f>SUM(M173:V173)</f>
        <v>62.233333333333334</v>
      </c>
      <c r="X173" s="54"/>
      <c r="Y173" s="135" t="s">
        <v>329</v>
      </c>
      <c r="Z173" s="67" t="s">
        <v>16</v>
      </c>
      <c r="AA173" s="6"/>
      <c r="AB173" s="73" t="s">
        <v>16</v>
      </c>
      <c r="AC173" s="145"/>
      <c r="AD173" s="57">
        <f t="shared" ref="AD173:AD227" si="64">N173+O173</f>
        <v>19.166666666666668</v>
      </c>
      <c r="AE173" s="72"/>
    </row>
    <row r="174" spans="1:31" ht="45.75" customHeight="1" x14ac:dyDescent="0.2">
      <c r="A174" s="60">
        <v>131</v>
      </c>
      <c r="B174" s="46" t="s">
        <v>107</v>
      </c>
      <c r="C174" s="46" t="s">
        <v>252</v>
      </c>
      <c r="D174" s="47" t="s">
        <v>295</v>
      </c>
      <c r="E174" s="47" t="s">
        <v>295</v>
      </c>
      <c r="F174" s="47" t="s">
        <v>296</v>
      </c>
      <c r="G174" s="47" t="s">
        <v>295</v>
      </c>
      <c r="H174" s="47" t="s">
        <v>295</v>
      </c>
      <c r="I174" s="47" t="s">
        <v>40</v>
      </c>
      <c r="J174" s="47" t="s">
        <v>40</v>
      </c>
      <c r="K174" s="47" t="s">
        <v>40</v>
      </c>
      <c r="L174" s="3" t="s">
        <v>295</v>
      </c>
      <c r="M174" s="52">
        <v>7.5</v>
      </c>
      <c r="N174" s="52">
        <v>13.75</v>
      </c>
      <c r="O174" s="52">
        <v>3.3333333333333335</v>
      </c>
      <c r="P174" s="52">
        <v>10</v>
      </c>
      <c r="Q174" s="52">
        <v>4.8</v>
      </c>
      <c r="R174" s="52">
        <v>4</v>
      </c>
      <c r="S174" s="52">
        <v>0</v>
      </c>
      <c r="T174" s="52">
        <v>6</v>
      </c>
      <c r="U174" s="52">
        <v>8</v>
      </c>
      <c r="V174" s="52">
        <v>5</v>
      </c>
      <c r="W174" s="54">
        <f>SUM(M174:V174)</f>
        <v>62.383333333333326</v>
      </c>
      <c r="X174" s="54"/>
      <c r="Y174" s="188"/>
      <c r="Z174" s="67" t="s">
        <v>16</v>
      </c>
      <c r="AA174" s="6"/>
      <c r="AB174" s="73" t="s">
        <v>16</v>
      </c>
      <c r="AC174" s="145"/>
      <c r="AD174" s="57">
        <f t="shared" si="64"/>
        <v>17.083333333333332</v>
      </c>
      <c r="AE174" s="72"/>
    </row>
    <row r="175" spans="1:31" ht="45.75" customHeight="1" x14ac:dyDescent="0.2">
      <c r="A175" s="60">
        <v>132</v>
      </c>
      <c r="B175" s="46" t="s">
        <v>109</v>
      </c>
      <c r="C175" s="46" t="s">
        <v>256</v>
      </c>
      <c r="D175" s="47" t="s">
        <v>40</v>
      </c>
      <c r="E175" s="47" t="s">
        <v>40</v>
      </c>
      <c r="F175" s="47" t="s">
        <v>40</v>
      </c>
      <c r="G175" s="47" t="s">
        <v>295</v>
      </c>
      <c r="H175" s="47" t="s">
        <v>295</v>
      </c>
      <c r="I175" s="47" t="s">
        <v>40</v>
      </c>
      <c r="J175" s="47" t="s">
        <v>40</v>
      </c>
      <c r="K175" s="47" t="s">
        <v>40</v>
      </c>
      <c r="L175" s="3" t="s">
        <v>295</v>
      </c>
      <c r="M175" s="52">
        <v>10</v>
      </c>
      <c r="N175" s="52">
        <v>10</v>
      </c>
      <c r="O175" s="52">
        <v>4.666666666666667</v>
      </c>
      <c r="P175" s="52">
        <v>10</v>
      </c>
      <c r="Q175" s="52">
        <v>9.6</v>
      </c>
      <c r="R175" s="52">
        <v>4</v>
      </c>
      <c r="S175" s="52">
        <v>0</v>
      </c>
      <c r="T175" s="52">
        <v>5.333333333333333</v>
      </c>
      <c r="U175" s="52">
        <v>8</v>
      </c>
      <c r="V175" s="52">
        <v>0</v>
      </c>
      <c r="W175" s="54">
        <f>SUM(M175:V175)</f>
        <v>61.600000000000009</v>
      </c>
      <c r="X175" s="54"/>
      <c r="Y175" s="188"/>
      <c r="Z175" s="67" t="s">
        <v>16</v>
      </c>
      <c r="AA175" s="6"/>
      <c r="AB175" s="73" t="s">
        <v>16</v>
      </c>
      <c r="AC175" s="145"/>
      <c r="AD175" s="57">
        <f t="shared" si="64"/>
        <v>14.666666666666668</v>
      </c>
      <c r="AE175" s="57">
        <f t="shared" ref="AE175:AE176" si="65">Q175+R175+S175</f>
        <v>13.6</v>
      </c>
    </row>
    <row r="176" spans="1:31" ht="45.75" customHeight="1" x14ac:dyDescent="0.2">
      <c r="A176" s="60">
        <v>133</v>
      </c>
      <c r="B176" s="46" t="s">
        <v>107</v>
      </c>
      <c r="C176" s="46" t="s">
        <v>253</v>
      </c>
      <c r="D176" s="47" t="s">
        <v>295</v>
      </c>
      <c r="E176" s="47" t="s">
        <v>295</v>
      </c>
      <c r="F176" s="47" t="s">
        <v>296</v>
      </c>
      <c r="G176" s="47" t="s">
        <v>295</v>
      </c>
      <c r="H176" s="47" t="s">
        <v>295</v>
      </c>
      <c r="I176" s="47" t="s">
        <v>40</v>
      </c>
      <c r="J176" s="47" t="s">
        <v>40</v>
      </c>
      <c r="K176" s="47" t="s">
        <v>40</v>
      </c>
      <c r="L176" s="3" t="s">
        <v>295</v>
      </c>
      <c r="M176" s="52">
        <v>12.5</v>
      </c>
      <c r="N176" s="52">
        <v>10.833333333333334</v>
      </c>
      <c r="O176" s="52">
        <v>4</v>
      </c>
      <c r="P176" s="52">
        <v>10</v>
      </c>
      <c r="Q176" s="52">
        <v>6</v>
      </c>
      <c r="R176" s="52">
        <v>4</v>
      </c>
      <c r="S176" s="52">
        <v>0</v>
      </c>
      <c r="T176" s="52">
        <v>3.3333333333333335</v>
      </c>
      <c r="U176" s="52">
        <v>6.666666666666667</v>
      </c>
      <c r="V176" s="52">
        <v>5</v>
      </c>
      <c r="W176" s="54">
        <f>SUM(M176:V176)</f>
        <v>62.333333333333336</v>
      </c>
      <c r="X176" s="54"/>
      <c r="Y176" s="188"/>
      <c r="Z176" s="67" t="s">
        <v>16</v>
      </c>
      <c r="AA176" s="6"/>
      <c r="AB176" s="73" t="s">
        <v>16</v>
      </c>
      <c r="AC176" s="145"/>
      <c r="AD176" s="57">
        <f t="shared" si="64"/>
        <v>14.833333333333334</v>
      </c>
      <c r="AE176" s="57">
        <f t="shared" si="65"/>
        <v>10</v>
      </c>
    </row>
    <row r="177" spans="1:32" ht="45.75" customHeight="1" x14ac:dyDescent="0.2">
      <c r="A177" s="60">
        <v>134</v>
      </c>
      <c r="B177" s="46" t="s">
        <v>106</v>
      </c>
      <c r="C177" s="46" t="s">
        <v>255</v>
      </c>
      <c r="D177" s="47" t="s">
        <v>40</v>
      </c>
      <c r="E177" s="47" t="s">
        <v>40</v>
      </c>
      <c r="F177" s="47" t="s">
        <v>295</v>
      </c>
      <c r="G177" s="47" t="s">
        <v>295</v>
      </c>
      <c r="H177" s="47" t="s">
        <v>295</v>
      </c>
      <c r="I177" s="47" t="s">
        <v>40</v>
      </c>
      <c r="J177" s="47" t="s">
        <v>40</v>
      </c>
      <c r="K177" s="47" t="s">
        <v>40</v>
      </c>
      <c r="L177" s="3" t="s">
        <v>295</v>
      </c>
      <c r="M177" s="52">
        <v>8.3333333333333339</v>
      </c>
      <c r="N177" s="52">
        <v>11.25</v>
      </c>
      <c r="O177" s="52">
        <v>2.6666666666666665</v>
      </c>
      <c r="P177" s="52">
        <v>10</v>
      </c>
      <c r="Q177" s="52">
        <v>10.8</v>
      </c>
      <c r="R177" s="52">
        <v>4</v>
      </c>
      <c r="S177" s="52">
        <v>0</v>
      </c>
      <c r="T177" s="52">
        <v>6</v>
      </c>
      <c r="U177" s="52">
        <v>4</v>
      </c>
      <c r="V177" s="52">
        <v>5</v>
      </c>
      <c r="W177" s="54">
        <f t="shared" ref="W177:W228" si="66">SUM(M177:V177)</f>
        <v>62.05</v>
      </c>
      <c r="X177" s="54"/>
      <c r="Y177" s="189"/>
      <c r="Z177" s="67" t="s">
        <v>16</v>
      </c>
      <c r="AA177" s="6"/>
      <c r="AB177" s="73" t="s">
        <v>16</v>
      </c>
      <c r="AC177" s="145"/>
      <c r="AD177" s="57">
        <f t="shared" si="64"/>
        <v>13.916666666666666</v>
      </c>
      <c r="AE177" s="72"/>
    </row>
    <row r="178" spans="1:32" ht="45.75" customHeight="1" x14ac:dyDescent="0.2">
      <c r="A178" s="60">
        <v>135</v>
      </c>
      <c r="B178" s="46" t="s">
        <v>110</v>
      </c>
      <c r="C178" s="46" t="s">
        <v>258</v>
      </c>
      <c r="D178" s="47" t="s">
        <v>40</v>
      </c>
      <c r="E178" s="47" t="s">
        <v>40</v>
      </c>
      <c r="F178" s="47" t="s">
        <v>40</v>
      </c>
      <c r="G178" s="47" t="s">
        <v>295</v>
      </c>
      <c r="H178" s="47" t="s">
        <v>295</v>
      </c>
      <c r="I178" s="47" t="s">
        <v>40</v>
      </c>
      <c r="J178" s="47" t="s">
        <v>40</v>
      </c>
      <c r="K178" s="47" t="s">
        <v>40</v>
      </c>
      <c r="L178" s="3" t="s">
        <v>295</v>
      </c>
      <c r="M178" s="52">
        <v>11.428571428571429</v>
      </c>
      <c r="N178" s="52">
        <v>12.777777777777779</v>
      </c>
      <c r="O178" s="52">
        <v>8</v>
      </c>
      <c r="P178" s="52">
        <v>10</v>
      </c>
      <c r="Q178" s="52">
        <v>2.4</v>
      </c>
      <c r="R178" s="52">
        <v>4</v>
      </c>
      <c r="S178" s="52">
        <v>0</v>
      </c>
      <c r="T178" s="52">
        <v>5.333333333333333</v>
      </c>
      <c r="U178" s="52">
        <v>7.333333333333333</v>
      </c>
      <c r="V178" s="52">
        <v>0</v>
      </c>
      <c r="W178" s="54">
        <f t="shared" si="66"/>
        <v>61.273015873015879</v>
      </c>
      <c r="X178" s="54"/>
      <c r="Y178" s="135" t="s">
        <v>329</v>
      </c>
      <c r="Z178" s="67" t="s">
        <v>16</v>
      </c>
      <c r="AA178" s="6"/>
      <c r="AB178" s="73" t="s">
        <v>16</v>
      </c>
      <c r="AC178" s="145"/>
      <c r="AD178" s="57">
        <f t="shared" si="64"/>
        <v>20.777777777777779</v>
      </c>
      <c r="AE178" s="72"/>
    </row>
    <row r="179" spans="1:32" ht="56.25" customHeight="1" x14ac:dyDescent="0.2">
      <c r="A179" s="60">
        <v>136</v>
      </c>
      <c r="B179" s="46" t="s">
        <v>107</v>
      </c>
      <c r="C179" s="46" t="s">
        <v>259</v>
      </c>
      <c r="D179" s="47" t="s">
        <v>295</v>
      </c>
      <c r="E179" s="47" t="s">
        <v>295</v>
      </c>
      <c r="F179" s="47" t="s">
        <v>295</v>
      </c>
      <c r="G179" s="47" t="s">
        <v>295</v>
      </c>
      <c r="H179" s="47" t="s">
        <v>295</v>
      </c>
      <c r="I179" s="47" t="s">
        <v>40</v>
      </c>
      <c r="J179" s="47" t="s">
        <v>40</v>
      </c>
      <c r="K179" s="47" t="s">
        <v>40</v>
      </c>
      <c r="L179" s="3" t="s">
        <v>295</v>
      </c>
      <c r="M179" s="52">
        <v>15</v>
      </c>
      <c r="N179" s="52">
        <v>15</v>
      </c>
      <c r="O179" s="52">
        <v>2.6666666666666665</v>
      </c>
      <c r="P179" s="52">
        <v>10</v>
      </c>
      <c r="Q179" s="52">
        <v>3.6</v>
      </c>
      <c r="R179" s="52">
        <v>4</v>
      </c>
      <c r="S179" s="52">
        <v>0</v>
      </c>
      <c r="T179" s="52">
        <v>3.3333333333333335</v>
      </c>
      <c r="U179" s="52">
        <v>7.333333333333333</v>
      </c>
      <c r="V179" s="52">
        <v>0</v>
      </c>
      <c r="W179" s="54">
        <f t="shared" si="66"/>
        <v>60.933333333333337</v>
      </c>
      <c r="X179" s="54"/>
      <c r="Y179" s="188"/>
      <c r="Z179" s="67" t="s">
        <v>16</v>
      </c>
      <c r="AA179" s="6"/>
      <c r="AB179" s="73" t="s">
        <v>16</v>
      </c>
      <c r="AC179" s="145"/>
      <c r="AD179" s="57">
        <f t="shared" si="64"/>
        <v>17.666666666666668</v>
      </c>
      <c r="AE179" s="72"/>
    </row>
    <row r="180" spans="1:32" ht="45.75" customHeight="1" x14ac:dyDescent="0.2">
      <c r="A180" s="60">
        <v>137</v>
      </c>
      <c r="B180" s="46" t="s">
        <v>115</v>
      </c>
      <c r="C180" s="46" t="s">
        <v>262</v>
      </c>
      <c r="D180" s="47" t="s">
        <v>40</v>
      </c>
      <c r="E180" s="47" t="s">
        <v>40</v>
      </c>
      <c r="F180" s="47" t="s">
        <v>40</v>
      </c>
      <c r="G180" s="47" t="s">
        <v>295</v>
      </c>
      <c r="H180" s="47" t="s">
        <v>295</v>
      </c>
      <c r="I180" s="47" t="s">
        <v>40</v>
      </c>
      <c r="J180" s="47" t="s">
        <v>40</v>
      </c>
      <c r="K180" s="47" t="s">
        <v>40</v>
      </c>
      <c r="L180" s="3" t="s">
        <v>295</v>
      </c>
      <c r="M180" s="52">
        <v>6.666666666666667</v>
      </c>
      <c r="N180" s="52">
        <v>11</v>
      </c>
      <c r="O180" s="52">
        <v>6</v>
      </c>
      <c r="P180" s="52">
        <v>8</v>
      </c>
      <c r="Q180" s="52">
        <v>7.2</v>
      </c>
      <c r="R180" s="52">
        <v>4</v>
      </c>
      <c r="S180" s="52">
        <v>0</v>
      </c>
      <c r="T180" s="52">
        <v>6</v>
      </c>
      <c r="U180" s="52">
        <v>6.666666666666667</v>
      </c>
      <c r="V180" s="52">
        <v>5</v>
      </c>
      <c r="W180" s="54">
        <f>SUM(M180:V180)</f>
        <v>60.533333333333331</v>
      </c>
      <c r="X180" s="54"/>
      <c r="Y180" s="188"/>
      <c r="Z180" s="67" t="s">
        <v>16</v>
      </c>
      <c r="AA180" s="6"/>
      <c r="AB180" s="73" t="s">
        <v>16</v>
      </c>
      <c r="AC180" s="145"/>
      <c r="AD180" s="57">
        <f t="shared" si="64"/>
        <v>17</v>
      </c>
      <c r="AE180" s="57">
        <f t="shared" ref="AE180:AE183" si="67">Q180+R180+S180</f>
        <v>11.2</v>
      </c>
    </row>
    <row r="181" spans="1:32" ht="45.75" customHeight="1" x14ac:dyDescent="0.2">
      <c r="A181" s="60">
        <v>138</v>
      </c>
      <c r="B181" s="46" t="s">
        <v>128</v>
      </c>
      <c r="C181" s="46" t="s">
        <v>277</v>
      </c>
      <c r="D181" s="47" t="s">
        <v>40</v>
      </c>
      <c r="E181" s="47" t="s">
        <v>40</v>
      </c>
      <c r="F181" s="47" t="s">
        <v>295</v>
      </c>
      <c r="G181" s="47" t="s">
        <v>295</v>
      </c>
      <c r="H181" s="47" t="s">
        <v>295</v>
      </c>
      <c r="I181" s="47" t="s">
        <v>40</v>
      </c>
      <c r="J181" s="47" t="s">
        <v>40</v>
      </c>
      <c r="K181" s="47" t="s">
        <v>40</v>
      </c>
      <c r="L181" s="3" t="s">
        <v>295</v>
      </c>
      <c r="M181" s="52">
        <v>9</v>
      </c>
      <c r="N181" s="52">
        <v>10.5</v>
      </c>
      <c r="O181" s="52">
        <v>6</v>
      </c>
      <c r="P181" s="52">
        <v>10</v>
      </c>
      <c r="Q181" s="52">
        <v>3.6</v>
      </c>
      <c r="R181" s="52">
        <v>4</v>
      </c>
      <c r="S181" s="52">
        <v>0</v>
      </c>
      <c r="T181" s="52">
        <v>6</v>
      </c>
      <c r="U181" s="52">
        <v>6.666666666666667</v>
      </c>
      <c r="V181" s="52">
        <v>5</v>
      </c>
      <c r="W181" s="54">
        <f>SUM(M181:V181)</f>
        <v>60.766666666666666</v>
      </c>
      <c r="X181" s="54"/>
      <c r="Y181" s="188"/>
      <c r="Z181" s="67" t="s">
        <v>16</v>
      </c>
      <c r="AA181" s="6" t="s">
        <v>319</v>
      </c>
      <c r="AB181" s="73" t="s">
        <v>16</v>
      </c>
      <c r="AC181" s="145"/>
      <c r="AD181" s="57">
        <f t="shared" si="64"/>
        <v>16.5</v>
      </c>
      <c r="AE181" s="57">
        <f t="shared" si="67"/>
        <v>7.6</v>
      </c>
    </row>
    <row r="182" spans="1:32" ht="45.75" customHeight="1" x14ac:dyDescent="0.2">
      <c r="A182" s="60">
        <v>139</v>
      </c>
      <c r="B182" s="46" t="s">
        <v>106</v>
      </c>
      <c r="C182" s="46" t="s">
        <v>260</v>
      </c>
      <c r="D182" s="47" t="s">
        <v>40</v>
      </c>
      <c r="E182" s="47" t="s">
        <v>40</v>
      </c>
      <c r="F182" s="47" t="s">
        <v>40</v>
      </c>
      <c r="G182" s="47" t="s">
        <v>295</v>
      </c>
      <c r="H182" s="47" t="s">
        <v>295</v>
      </c>
      <c r="I182" s="47" t="s">
        <v>40</v>
      </c>
      <c r="J182" s="47" t="s">
        <v>40</v>
      </c>
      <c r="K182" s="47" t="s">
        <v>40</v>
      </c>
      <c r="L182" s="3" t="s">
        <v>295</v>
      </c>
      <c r="M182" s="52">
        <v>10</v>
      </c>
      <c r="N182" s="52">
        <v>10</v>
      </c>
      <c r="O182" s="52">
        <v>6</v>
      </c>
      <c r="P182" s="52">
        <v>10</v>
      </c>
      <c r="Q182" s="52">
        <v>9.6</v>
      </c>
      <c r="R182" s="52">
        <v>4</v>
      </c>
      <c r="S182" s="52">
        <v>0</v>
      </c>
      <c r="T182" s="52">
        <v>6</v>
      </c>
      <c r="U182" s="52">
        <v>5.333333333333333</v>
      </c>
      <c r="V182" s="52">
        <v>0</v>
      </c>
      <c r="W182" s="54">
        <f t="shared" si="66"/>
        <v>60.933333333333337</v>
      </c>
      <c r="X182" s="54"/>
      <c r="Y182" s="188"/>
      <c r="Z182" s="67" t="s">
        <v>16</v>
      </c>
      <c r="AA182" s="6"/>
      <c r="AB182" s="73" t="s">
        <v>16</v>
      </c>
      <c r="AC182" s="145"/>
      <c r="AD182" s="57">
        <f t="shared" si="64"/>
        <v>16</v>
      </c>
      <c r="AE182" s="57">
        <f t="shared" si="67"/>
        <v>13.6</v>
      </c>
    </row>
    <row r="183" spans="1:32" ht="45.75" customHeight="1" x14ac:dyDescent="0.2">
      <c r="A183" s="60">
        <v>140</v>
      </c>
      <c r="B183" s="46" t="s">
        <v>111</v>
      </c>
      <c r="C183" s="46" t="s">
        <v>261</v>
      </c>
      <c r="D183" s="47" t="s">
        <v>40</v>
      </c>
      <c r="E183" s="47" t="s">
        <v>40</v>
      </c>
      <c r="F183" s="47" t="s">
        <v>40</v>
      </c>
      <c r="G183" s="47" t="s">
        <v>295</v>
      </c>
      <c r="H183" s="47" t="s">
        <v>295</v>
      </c>
      <c r="I183" s="47" t="s">
        <v>40</v>
      </c>
      <c r="J183" s="47" t="s">
        <v>40</v>
      </c>
      <c r="K183" s="47" t="s">
        <v>40</v>
      </c>
      <c r="L183" s="3" t="s">
        <v>295</v>
      </c>
      <c r="M183" s="52">
        <v>10</v>
      </c>
      <c r="N183" s="52">
        <v>10.714285714285714</v>
      </c>
      <c r="O183" s="52">
        <v>5.333333333333333</v>
      </c>
      <c r="P183" s="52">
        <v>10</v>
      </c>
      <c r="Q183" s="52">
        <v>7.2</v>
      </c>
      <c r="R183" s="52">
        <v>4</v>
      </c>
      <c r="S183" s="52">
        <v>0</v>
      </c>
      <c r="T183" s="52">
        <v>6.666666666666667</v>
      </c>
      <c r="U183" s="52">
        <v>6.666666666666667</v>
      </c>
      <c r="V183" s="52">
        <v>0</v>
      </c>
      <c r="W183" s="54">
        <f>SUM(M183:V183)</f>
        <v>60.580952380952382</v>
      </c>
      <c r="X183" s="54"/>
      <c r="Y183" s="188"/>
      <c r="Z183" s="67" t="s">
        <v>16</v>
      </c>
      <c r="AA183" s="6"/>
      <c r="AB183" s="73" t="s">
        <v>16</v>
      </c>
      <c r="AC183" s="145"/>
      <c r="AD183" s="57">
        <f t="shared" si="64"/>
        <v>16.047619047619047</v>
      </c>
      <c r="AE183" s="57">
        <f t="shared" si="67"/>
        <v>11.2</v>
      </c>
    </row>
    <row r="184" spans="1:32" ht="45.75" customHeight="1" x14ac:dyDescent="0.2">
      <c r="A184" s="60">
        <v>141</v>
      </c>
      <c r="B184" s="46" t="s">
        <v>108</v>
      </c>
      <c r="C184" s="46" t="s">
        <v>241</v>
      </c>
      <c r="D184" s="47" t="s">
        <v>40</v>
      </c>
      <c r="E184" s="47" t="s">
        <v>40</v>
      </c>
      <c r="F184" s="47" t="s">
        <v>40</v>
      </c>
      <c r="G184" s="47" t="s">
        <v>295</v>
      </c>
      <c r="H184" s="47" t="s">
        <v>295</v>
      </c>
      <c r="I184" s="47" t="s">
        <v>40</v>
      </c>
      <c r="J184" s="47" t="s">
        <v>40</v>
      </c>
      <c r="K184" s="47" t="s">
        <v>40</v>
      </c>
      <c r="L184" s="3" t="s">
        <v>295</v>
      </c>
      <c r="M184" s="52">
        <v>10</v>
      </c>
      <c r="N184" s="52">
        <v>10</v>
      </c>
      <c r="O184" s="52">
        <v>4</v>
      </c>
      <c r="P184" s="52">
        <v>10</v>
      </c>
      <c r="Q184" s="52">
        <v>10.8</v>
      </c>
      <c r="R184" s="52">
        <v>4</v>
      </c>
      <c r="S184" s="52">
        <v>0</v>
      </c>
      <c r="T184" s="52">
        <v>6</v>
      </c>
      <c r="U184" s="52">
        <v>6</v>
      </c>
      <c r="V184" s="52">
        <v>0</v>
      </c>
      <c r="W184" s="54">
        <f t="shared" si="66"/>
        <v>60.8</v>
      </c>
      <c r="X184" s="54"/>
      <c r="Y184" s="189"/>
      <c r="Z184" s="67" t="s">
        <v>16</v>
      </c>
      <c r="AA184" s="6"/>
      <c r="AB184" s="73" t="s">
        <v>16</v>
      </c>
      <c r="AC184" s="145"/>
      <c r="AD184" s="57">
        <f t="shared" si="64"/>
        <v>14</v>
      </c>
      <c r="AE184" s="72"/>
    </row>
    <row r="185" spans="1:32" ht="45.75" customHeight="1" x14ac:dyDescent="0.2">
      <c r="A185" s="60">
        <v>142</v>
      </c>
      <c r="B185" s="46" t="s">
        <v>108</v>
      </c>
      <c r="C185" s="46" t="s">
        <v>268</v>
      </c>
      <c r="D185" s="47" t="s">
        <v>40</v>
      </c>
      <c r="E185" s="47" t="s">
        <v>40</v>
      </c>
      <c r="F185" s="47" t="s">
        <v>40</v>
      </c>
      <c r="G185" s="47" t="s">
        <v>295</v>
      </c>
      <c r="H185" s="47" t="s">
        <v>295</v>
      </c>
      <c r="I185" s="47" t="s">
        <v>40</v>
      </c>
      <c r="J185" s="47" t="s">
        <v>40</v>
      </c>
      <c r="K185" s="47" t="s">
        <v>40</v>
      </c>
      <c r="L185" s="3" t="s">
        <v>295</v>
      </c>
      <c r="M185" s="52">
        <v>7.5</v>
      </c>
      <c r="N185" s="52">
        <v>10.833333333333334</v>
      </c>
      <c r="O185" s="52">
        <v>6.666666666666667</v>
      </c>
      <c r="P185" s="52">
        <v>10</v>
      </c>
      <c r="Q185" s="52">
        <v>4.8</v>
      </c>
      <c r="R185" s="52">
        <v>4</v>
      </c>
      <c r="S185" s="52">
        <v>0</v>
      </c>
      <c r="T185" s="52">
        <v>8.6666666666666661</v>
      </c>
      <c r="U185" s="52">
        <v>7.333333333333333</v>
      </c>
      <c r="V185" s="52">
        <v>0</v>
      </c>
      <c r="W185" s="54">
        <f>SUM(M185:V185)</f>
        <v>59.8</v>
      </c>
      <c r="X185" s="54"/>
      <c r="Y185" s="135" t="s">
        <v>330</v>
      </c>
      <c r="Z185" s="67" t="s">
        <v>16</v>
      </c>
      <c r="AA185" s="6"/>
      <c r="AB185" s="73" t="s">
        <v>16</v>
      </c>
      <c r="AC185" s="145"/>
      <c r="AD185" s="57">
        <f t="shared" si="64"/>
        <v>17.5</v>
      </c>
      <c r="AE185" s="72"/>
    </row>
    <row r="186" spans="1:32" ht="45.75" customHeight="1" x14ac:dyDescent="0.2">
      <c r="A186" s="60">
        <v>143</v>
      </c>
      <c r="B186" s="46" t="s">
        <v>110</v>
      </c>
      <c r="C186" s="46" t="s">
        <v>219</v>
      </c>
      <c r="D186" s="47" t="s">
        <v>40</v>
      </c>
      <c r="E186" s="47" t="s">
        <v>40</v>
      </c>
      <c r="F186" s="47" t="s">
        <v>40</v>
      </c>
      <c r="G186" s="47" t="s">
        <v>295</v>
      </c>
      <c r="H186" s="47" t="s">
        <v>295</v>
      </c>
      <c r="I186" s="47" t="s">
        <v>40</v>
      </c>
      <c r="J186" s="47" t="s">
        <v>40</v>
      </c>
      <c r="K186" s="47" t="s">
        <v>40</v>
      </c>
      <c r="L186" s="3" t="s">
        <v>295</v>
      </c>
      <c r="M186" s="52">
        <v>12</v>
      </c>
      <c r="N186" s="52">
        <v>11.666666666666666</v>
      </c>
      <c r="O186" s="52">
        <v>4</v>
      </c>
      <c r="P186" s="52">
        <v>10</v>
      </c>
      <c r="Q186" s="52">
        <v>12</v>
      </c>
      <c r="R186" s="52">
        <v>4</v>
      </c>
      <c r="S186" s="52">
        <v>0</v>
      </c>
      <c r="T186" s="52">
        <v>0</v>
      </c>
      <c r="U186" s="52">
        <v>6</v>
      </c>
      <c r="V186" s="52">
        <v>0</v>
      </c>
      <c r="W186" s="54">
        <f>SUM(M186:V186)</f>
        <v>59.666666666666664</v>
      </c>
      <c r="X186" s="54"/>
      <c r="Y186" s="188"/>
      <c r="Z186" s="67" t="s">
        <v>16</v>
      </c>
      <c r="AA186" s="6"/>
      <c r="AB186" s="73" t="s">
        <v>16</v>
      </c>
      <c r="AC186" s="145"/>
      <c r="AD186" s="57">
        <f t="shared" si="64"/>
        <v>15.666666666666666</v>
      </c>
      <c r="AE186" s="57">
        <f t="shared" ref="AE186:AE188" si="68">Q186+R186+S186</f>
        <v>16</v>
      </c>
      <c r="AF186" s="57">
        <f t="shared" ref="AF186:AF188" si="69">M186</f>
        <v>12</v>
      </c>
    </row>
    <row r="187" spans="1:32" ht="45.75" customHeight="1" x14ac:dyDescent="0.2">
      <c r="A187" s="60">
        <v>144</v>
      </c>
      <c r="B187" s="46" t="s">
        <v>107</v>
      </c>
      <c r="C187" s="46" t="s">
        <v>263</v>
      </c>
      <c r="D187" s="47" t="s">
        <v>295</v>
      </c>
      <c r="E187" s="47" t="s">
        <v>295</v>
      </c>
      <c r="F187" s="47" t="s">
        <v>296</v>
      </c>
      <c r="G187" s="47" t="s">
        <v>295</v>
      </c>
      <c r="H187" s="47" t="s">
        <v>295</v>
      </c>
      <c r="I187" s="47" t="s">
        <v>40</v>
      </c>
      <c r="J187" s="47" t="s">
        <v>40</v>
      </c>
      <c r="K187" s="47" t="s">
        <v>40</v>
      </c>
      <c r="L187" s="3" t="s">
        <v>295</v>
      </c>
      <c r="M187" s="52">
        <v>10</v>
      </c>
      <c r="N187" s="52">
        <v>10</v>
      </c>
      <c r="O187" s="52">
        <v>6</v>
      </c>
      <c r="P187" s="52">
        <v>10</v>
      </c>
      <c r="Q187" s="52">
        <v>9.6</v>
      </c>
      <c r="R187" s="52">
        <v>4</v>
      </c>
      <c r="S187" s="52">
        <v>0</v>
      </c>
      <c r="T187" s="52">
        <v>6</v>
      </c>
      <c r="U187" s="52">
        <v>4.666666666666667</v>
      </c>
      <c r="V187" s="52">
        <v>0</v>
      </c>
      <c r="W187" s="54">
        <f>SUM(M187:V187)</f>
        <v>60.266666666666666</v>
      </c>
      <c r="X187" s="54"/>
      <c r="Y187" s="188"/>
      <c r="Z187" s="67" t="s">
        <v>16</v>
      </c>
      <c r="AA187" s="6"/>
      <c r="AB187" s="73" t="s">
        <v>16</v>
      </c>
      <c r="AC187" s="145"/>
      <c r="AD187" s="57">
        <f t="shared" si="64"/>
        <v>16</v>
      </c>
      <c r="AE187" s="57">
        <f t="shared" si="68"/>
        <v>13.6</v>
      </c>
      <c r="AF187" s="57">
        <f t="shared" si="69"/>
        <v>10</v>
      </c>
    </row>
    <row r="188" spans="1:32" ht="45.75" customHeight="1" x14ac:dyDescent="0.2">
      <c r="A188" s="60">
        <v>145</v>
      </c>
      <c r="B188" s="46" t="s">
        <v>114</v>
      </c>
      <c r="C188" s="46" t="s">
        <v>267</v>
      </c>
      <c r="D188" s="47" t="s">
        <v>40</v>
      </c>
      <c r="E188" s="47" t="s">
        <v>40</v>
      </c>
      <c r="F188" s="47" t="s">
        <v>40</v>
      </c>
      <c r="G188" s="47" t="s">
        <v>295</v>
      </c>
      <c r="H188" s="47" t="s">
        <v>295</v>
      </c>
      <c r="I188" s="47" t="s">
        <v>40</v>
      </c>
      <c r="J188" s="47" t="s">
        <v>40</v>
      </c>
      <c r="K188" s="47" t="s">
        <v>40</v>
      </c>
      <c r="L188" s="3" t="s">
        <v>295</v>
      </c>
      <c r="M188" s="52">
        <v>7</v>
      </c>
      <c r="N188" s="52">
        <v>11.25</v>
      </c>
      <c r="O188" s="52">
        <v>4.666666666666667</v>
      </c>
      <c r="P188" s="52">
        <v>10</v>
      </c>
      <c r="Q188" s="52">
        <v>9.6</v>
      </c>
      <c r="R188" s="52">
        <v>4</v>
      </c>
      <c r="S188" s="52">
        <v>0</v>
      </c>
      <c r="T188" s="52">
        <v>6.666666666666667</v>
      </c>
      <c r="U188" s="52">
        <v>6.666666666666667</v>
      </c>
      <c r="V188" s="52">
        <v>0</v>
      </c>
      <c r="W188" s="54">
        <f>SUM(M188:V188)</f>
        <v>59.85</v>
      </c>
      <c r="X188" s="54"/>
      <c r="Y188" s="188"/>
      <c r="Z188" s="67" t="s">
        <v>16</v>
      </c>
      <c r="AA188" s="6"/>
      <c r="AB188" s="73" t="s">
        <v>16</v>
      </c>
      <c r="AC188" s="145"/>
      <c r="AD188" s="57">
        <f t="shared" si="64"/>
        <v>15.916666666666668</v>
      </c>
      <c r="AE188" s="57">
        <f t="shared" si="68"/>
        <v>13.6</v>
      </c>
      <c r="AF188" s="57">
        <f t="shared" si="69"/>
        <v>7</v>
      </c>
    </row>
    <row r="189" spans="1:32" ht="45.75" customHeight="1" x14ac:dyDescent="0.2">
      <c r="A189" s="60">
        <v>146</v>
      </c>
      <c r="B189" s="46" t="s">
        <v>105</v>
      </c>
      <c r="C189" s="46" t="s">
        <v>264</v>
      </c>
      <c r="D189" s="47" t="s">
        <v>40</v>
      </c>
      <c r="E189" s="47" t="s">
        <v>40</v>
      </c>
      <c r="F189" s="47" t="s">
        <v>40</v>
      </c>
      <c r="G189" s="47" t="s">
        <v>295</v>
      </c>
      <c r="H189" s="47" t="s">
        <v>295</v>
      </c>
      <c r="I189" s="47" t="s">
        <v>40</v>
      </c>
      <c r="J189" s="47" t="s">
        <v>40</v>
      </c>
      <c r="K189" s="47" t="s">
        <v>40</v>
      </c>
      <c r="L189" s="3" t="s">
        <v>295</v>
      </c>
      <c r="M189" s="52">
        <v>10</v>
      </c>
      <c r="N189" s="52">
        <v>10</v>
      </c>
      <c r="O189" s="52">
        <v>4.666666666666667</v>
      </c>
      <c r="P189" s="52">
        <v>10</v>
      </c>
      <c r="Q189" s="52">
        <v>10.8</v>
      </c>
      <c r="R189" s="52">
        <v>4</v>
      </c>
      <c r="S189" s="52">
        <v>0</v>
      </c>
      <c r="T189" s="52">
        <v>6</v>
      </c>
      <c r="U189" s="52">
        <v>4.666666666666667</v>
      </c>
      <c r="V189" s="52">
        <v>0</v>
      </c>
      <c r="W189" s="54">
        <f t="shared" si="66"/>
        <v>60.133333333333333</v>
      </c>
      <c r="X189" s="54"/>
      <c r="Y189" s="188"/>
      <c r="Z189" s="67" t="s">
        <v>16</v>
      </c>
      <c r="AA189" s="6"/>
      <c r="AB189" s="73" t="s">
        <v>16</v>
      </c>
      <c r="AC189" s="145"/>
      <c r="AD189" s="57">
        <f t="shared" si="64"/>
        <v>14.666666666666668</v>
      </c>
      <c r="AE189" s="72"/>
    </row>
    <row r="190" spans="1:32" ht="67.5" customHeight="1" x14ac:dyDescent="0.2">
      <c r="A190" s="60">
        <v>147</v>
      </c>
      <c r="B190" s="46" t="s">
        <v>110</v>
      </c>
      <c r="C190" s="46" t="s">
        <v>266</v>
      </c>
      <c r="D190" s="47" t="s">
        <v>40</v>
      </c>
      <c r="E190" s="47" t="s">
        <v>40</v>
      </c>
      <c r="F190" s="47" t="s">
        <v>40</v>
      </c>
      <c r="G190" s="47" t="s">
        <v>295</v>
      </c>
      <c r="H190" s="47" t="s">
        <v>295</v>
      </c>
      <c r="I190" s="47" t="s">
        <v>40</v>
      </c>
      <c r="J190" s="47" t="s">
        <v>40</v>
      </c>
      <c r="K190" s="47" t="s">
        <v>40</v>
      </c>
      <c r="L190" s="3" t="s">
        <v>295</v>
      </c>
      <c r="M190" s="52">
        <v>7.5</v>
      </c>
      <c r="N190" s="52">
        <v>10.833333333333334</v>
      </c>
      <c r="O190" s="52">
        <v>3.3333333333333335</v>
      </c>
      <c r="P190" s="52">
        <v>10</v>
      </c>
      <c r="Q190" s="52">
        <v>7.2</v>
      </c>
      <c r="R190" s="52">
        <v>4</v>
      </c>
      <c r="S190" s="52">
        <v>0</v>
      </c>
      <c r="T190" s="52">
        <v>6</v>
      </c>
      <c r="U190" s="52">
        <v>6</v>
      </c>
      <c r="V190" s="52">
        <v>5</v>
      </c>
      <c r="W190" s="54">
        <f>SUM(M190:V190)</f>
        <v>59.866666666666667</v>
      </c>
      <c r="X190" s="54"/>
      <c r="Y190" s="188"/>
      <c r="Z190" s="67" t="s">
        <v>16</v>
      </c>
      <c r="AA190" s="6"/>
      <c r="AB190" s="73" t="s">
        <v>16</v>
      </c>
      <c r="AC190" s="145"/>
      <c r="AD190" s="57">
        <f t="shared" si="64"/>
        <v>14.166666666666668</v>
      </c>
      <c r="AE190" s="72"/>
    </row>
    <row r="191" spans="1:32" ht="45.75" customHeight="1" x14ac:dyDescent="0.2">
      <c r="A191" s="60">
        <v>148</v>
      </c>
      <c r="B191" s="46" t="s">
        <v>116</v>
      </c>
      <c r="C191" s="46" t="s">
        <v>265</v>
      </c>
      <c r="D191" s="47" t="s">
        <v>40</v>
      </c>
      <c r="E191" s="47" t="s">
        <v>40</v>
      </c>
      <c r="F191" s="47" t="s">
        <v>40</v>
      </c>
      <c r="G191" s="47" t="s">
        <v>295</v>
      </c>
      <c r="H191" s="47" t="s">
        <v>295</v>
      </c>
      <c r="I191" s="47" t="s">
        <v>40</v>
      </c>
      <c r="J191" s="47" t="s">
        <v>40</v>
      </c>
      <c r="K191" s="47" t="s">
        <v>40</v>
      </c>
      <c r="L191" s="3" t="s">
        <v>295</v>
      </c>
      <c r="M191" s="52">
        <v>7.5</v>
      </c>
      <c r="N191" s="52">
        <v>10</v>
      </c>
      <c r="O191" s="52">
        <v>3.3333333333333335</v>
      </c>
      <c r="P191" s="52">
        <v>8</v>
      </c>
      <c r="Q191" s="52">
        <v>4.8</v>
      </c>
      <c r="R191" s="52">
        <v>4</v>
      </c>
      <c r="S191" s="52">
        <v>0</v>
      </c>
      <c r="T191" s="52">
        <v>9.3333333333333339</v>
      </c>
      <c r="U191" s="52">
        <v>8</v>
      </c>
      <c r="V191" s="52">
        <v>5</v>
      </c>
      <c r="W191" s="54">
        <f t="shared" si="66"/>
        <v>59.966666666666669</v>
      </c>
      <c r="X191" s="54"/>
      <c r="Y191" s="189"/>
      <c r="Z191" s="67" t="s">
        <v>16</v>
      </c>
      <c r="AA191" s="6"/>
      <c r="AB191" s="73" t="s">
        <v>16</v>
      </c>
      <c r="AC191" s="145"/>
      <c r="AD191" s="57">
        <f t="shared" si="64"/>
        <v>13.333333333333334</v>
      </c>
      <c r="AE191" s="72"/>
    </row>
    <row r="192" spans="1:32" ht="45.75" customHeight="1" x14ac:dyDescent="0.2">
      <c r="A192" s="60">
        <v>149</v>
      </c>
      <c r="B192" s="46" t="s">
        <v>106</v>
      </c>
      <c r="C192" s="46" t="s">
        <v>270</v>
      </c>
      <c r="D192" s="47" t="s">
        <v>40</v>
      </c>
      <c r="E192" s="47" t="s">
        <v>40</v>
      </c>
      <c r="F192" s="47" t="s">
        <v>40</v>
      </c>
      <c r="G192" s="47" t="s">
        <v>295</v>
      </c>
      <c r="H192" s="47" t="s">
        <v>295</v>
      </c>
      <c r="I192" s="47" t="s">
        <v>40</v>
      </c>
      <c r="J192" s="47" t="s">
        <v>40</v>
      </c>
      <c r="K192" s="47" t="s">
        <v>40</v>
      </c>
      <c r="L192" s="3" t="s">
        <v>295</v>
      </c>
      <c r="M192" s="52">
        <v>5</v>
      </c>
      <c r="N192" s="52">
        <v>15</v>
      </c>
      <c r="O192" s="52">
        <v>4</v>
      </c>
      <c r="P192" s="52">
        <v>10</v>
      </c>
      <c r="Q192" s="52">
        <v>6</v>
      </c>
      <c r="R192" s="52">
        <v>4</v>
      </c>
      <c r="S192" s="52">
        <v>0</v>
      </c>
      <c r="T192" s="52">
        <v>4.666666666666667</v>
      </c>
      <c r="U192" s="52">
        <v>5.333333333333333</v>
      </c>
      <c r="V192" s="52">
        <v>5</v>
      </c>
      <c r="W192" s="54">
        <f>SUM(M192:V192)</f>
        <v>59</v>
      </c>
      <c r="X192" s="54"/>
      <c r="Y192" s="135" t="s">
        <v>329</v>
      </c>
      <c r="Z192" s="67" t="s">
        <v>16</v>
      </c>
      <c r="AA192" s="6"/>
      <c r="AB192" s="73" t="s">
        <v>16</v>
      </c>
      <c r="AC192" s="145"/>
      <c r="AD192" s="57">
        <f t="shared" si="64"/>
        <v>19</v>
      </c>
      <c r="AE192" s="72"/>
    </row>
    <row r="193" spans="1:31" ht="45.75" customHeight="1" x14ac:dyDescent="0.2">
      <c r="A193" s="60">
        <v>150</v>
      </c>
      <c r="B193" s="46" t="s">
        <v>117</v>
      </c>
      <c r="C193" s="46" t="s">
        <v>272</v>
      </c>
      <c r="D193" s="47" t="s">
        <v>40</v>
      </c>
      <c r="E193" s="47" t="s">
        <v>40</v>
      </c>
      <c r="F193" s="47" t="s">
        <v>295</v>
      </c>
      <c r="G193" s="47" t="s">
        <v>295</v>
      </c>
      <c r="H193" s="47" t="s">
        <v>295</v>
      </c>
      <c r="I193" s="47" t="s">
        <v>40</v>
      </c>
      <c r="J193" s="47" t="s">
        <v>40</v>
      </c>
      <c r="K193" s="47" t="s">
        <v>40</v>
      </c>
      <c r="L193" s="3" t="s">
        <v>295</v>
      </c>
      <c r="M193" s="52">
        <v>10</v>
      </c>
      <c r="N193" s="52">
        <v>13.333333333333334</v>
      </c>
      <c r="O193" s="52">
        <v>4.666666666666667</v>
      </c>
      <c r="P193" s="52">
        <v>8</v>
      </c>
      <c r="Q193" s="52">
        <v>3.6</v>
      </c>
      <c r="R193" s="52">
        <v>4</v>
      </c>
      <c r="S193" s="52">
        <v>0</v>
      </c>
      <c r="T193" s="52">
        <v>4</v>
      </c>
      <c r="U193" s="52">
        <v>6</v>
      </c>
      <c r="V193" s="52">
        <v>5</v>
      </c>
      <c r="W193" s="54">
        <f>SUM(M193:V193)</f>
        <v>58.6</v>
      </c>
      <c r="X193" s="54"/>
      <c r="Y193" s="188"/>
      <c r="Z193" s="67" t="s">
        <v>16</v>
      </c>
      <c r="AA193" s="6"/>
      <c r="AB193" s="73" t="s">
        <v>16</v>
      </c>
      <c r="AC193" s="145"/>
      <c r="AD193" s="57">
        <f t="shared" si="64"/>
        <v>18</v>
      </c>
      <c r="AE193" s="72"/>
    </row>
    <row r="194" spans="1:31" ht="45.75" customHeight="1" x14ac:dyDescent="0.2">
      <c r="A194" s="60">
        <v>151</v>
      </c>
      <c r="B194" s="46" t="s">
        <v>115</v>
      </c>
      <c r="C194" s="46" t="s">
        <v>271</v>
      </c>
      <c r="D194" s="47" t="s">
        <v>40</v>
      </c>
      <c r="E194" s="47" t="s">
        <v>40</v>
      </c>
      <c r="F194" s="47" t="s">
        <v>295</v>
      </c>
      <c r="G194" s="47" t="s">
        <v>295</v>
      </c>
      <c r="H194" s="47" t="s">
        <v>295</v>
      </c>
      <c r="I194" s="47" t="s">
        <v>40</v>
      </c>
      <c r="J194" s="47" t="s">
        <v>40</v>
      </c>
      <c r="K194" s="47" t="s">
        <v>40</v>
      </c>
      <c r="L194" s="3" t="s">
        <v>295</v>
      </c>
      <c r="M194" s="52">
        <v>7</v>
      </c>
      <c r="N194" s="52">
        <v>10</v>
      </c>
      <c r="O194" s="52">
        <v>4.666666666666667</v>
      </c>
      <c r="P194" s="52">
        <v>8</v>
      </c>
      <c r="Q194" s="52">
        <v>13.2</v>
      </c>
      <c r="R194" s="52">
        <v>4</v>
      </c>
      <c r="S194" s="52">
        <v>0</v>
      </c>
      <c r="T194" s="52">
        <v>8.6666666666666661</v>
      </c>
      <c r="U194" s="52">
        <v>3.3333333333333335</v>
      </c>
      <c r="V194" s="52">
        <v>0</v>
      </c>
      <c r="W194" s="54">
        <f>SUM(M194:V194)</f>
        <v>58.866666666666667</v>
      </c>
      <c r="X194" s="54"/>
      <c r="Y194" s="188"/>
      <c r="Z194" s="67" t="s">
        <v>16</v>
      </c>
      <c r="AA194" s="6"/>
      <c r="AB194" s="73" t="s">
        <v>16</v>
      </c>
      <c r="AC194" s="145"/>
      <c r="AD194" s="57">
        <f t="shared" si="64"/>
        <v>14.666666666666668</v>
      </c>
      <c r="AE194" s="57">
        <f t="shared" ref="AE194:AE195" si="70">Q194+R194+S194</f>
        <v>17.2</v>
      </c>
    </row>
    <row r="195" spans="1:31" ht="45.75" customHeight="1" x14ac:dyDescent="0.2">
      <c r="A195" s="60">
        <v>152</v>
      </c>
      <c r="B195" s="46" t="s">
        <v>109</v>
      </c>
      <c r="C195" s="46" t="s">
        <v>269</v>
      </c>
      <c r="D195" s="47" t="s">
        <v>40</v>
      </c>
      <c r="E195" s="47" t="s">
        <v>40</v>
      </c>
      <c r="F195" s="47" t="s">
        <v>40</v>
      </c>
      <c r="G195" s="47" t="s">
        <v>295</v>
      </c>
      <c r="H195" s="47" t="s">
        <v>295</v>
      </c>
      <c r="I195" s="47" t="s">
        <v>40</v>
      </c>
      <c r="J195" s="47" t="s">
        <v>40</v>
      </c>
      <c r="K195" s="47" t="s">
        <v>40</v>
      </c>
      <c r="L195" s="3" t="s">
        <v>295</v>
      </c>
      <c r="M195" s="52">
        <v>7.5</v>
      </c>
      <c r="N195" s="52">
        <v>10</v>
      </c>
      <c r="O195" s="52">
        <v>4.666666666666667</v>
      </c>
      <c r="P195" s="52">
        <v>10</v>
      </c>
      <c r="Q195" s="52">
        <v>9.6</v>
      </c>
      <c r="R195" s="52">
        <v>4</v>
      </c>
      <c r="S195" s="52">
        <v>0</v>
      </c>
      <c r="T195" s="52">
        <v>7.333333333333333</v>
      </c>
      <c r="U195" s="52">
        <v>6</v>
      </c>
      <c r="V195" s="52">
        <v>0</v>
      </c>
      <c r="W195" s="54">
        <f t="shared" si="66"/>
        <v>59.100000000000009</v>
      </c>
      <c r="X195" s="54"/>
      <c r="Y195" s="189"/>
      <c r="Z195" s="67" t="s">
        <v>16</v>
      </c>
      <c r="AA195" s="6"/>
      <c r="AB195" s="73" t="s">
        <v>16</v>
      </c>
      <c r="AC195" s="145"/>
      <c r="AD195" s="57">
        <f t="shared" si="64"/>
        <v>14.666666666666668</v>
      </c>
      <c r="AE195" s="57">
        <f t="shared" si="70"/>
        <v>13.6</v>
      </c>
    </row>
    <row r="196" spans="1:31" ht="60.75" customHeight="1" x14ac:dyDescent="0.2">
      <c r="A196" s="60">
        <v>153</v>
      </c>
      <c r="B196" s="46" t="s">
        <v>126</v>
      </c>
      <c r="C196" s="46" t="s">
        <v>176</v>
      </c>
      <c r="D196" s="47" t="s">
        <v>40</v>
      </c>
      <c r="E196" s="47" t="s">
        <v>40</v>
      </c>
      <c r="F196" s="47" t="s">
        <v>40</v>
      </c>
      <c r="G196" s="47" t="s">
        <v>295</v>
      </c>
      <c r="H196" s="47" t="s">
        <v>295</v>
      </c>
      <c r="I196" s="47" t="s">
        <v>40</v>
      </c>
      <c r="J196" s="47" t="s">
        <v>40</v>
      </c>
      <c r="K196" s="47" t="s">
        <v>40</v>
      </c>
      <c r="L196" s="3" t="s">
        <v>295</v>
      </c>
      <c r="M196" s="52">
        <v>8.6363636363636367</v>
      </c>
      <c r="N196" s="52">
        <v>12.142857142857142</v>
      </c>
      <c r="O196" s="52">
        <v>7.333333333333333</v>
      </c>
      <c r="P196" s="52">
        <v>5</v>
      </c>
      <c r="Q196" s="52">
        <v>3.6</v>
      </c>
      <c r="R196" s="52">
        <v>4</v>
      </c>
      <c r="S196" s="52">
        <v>0</v>
      </c>
      <c r="T196" s="52">
        <v>5.333333333333333</v>
      </c>
      <c r="U196" s="52">
        <v>6.666666666666667</v>
      </c>
      <c r="V196" s="52">
        <v>5</v>
      </c>
      <c r="W196" s="54">
        <f>SUM(M196:V196)</f>
        <v>57.712554112554109</v>
      </c>
      <c r="X196" s="54"/>
      <c r="Y196" s="135" t="s">
        <v>313</v>
      </c>
      <c r="Z196" s="67" t="s">
        <v>16</v>
      </c>
      <c r="AA196" s="6"/>
      <c r="AB196" s="73" t="s">
        <v>16</v>
      </c>
      <c r="AC196" s="145"/>
      <c r="AD196" s="57">
        <f t="shared" si="64"/>
        <v>19.476190476190474</v>
      </c>
      <c r="AE196" s="72"/>
    </row>
    <row r="197" spans="1:31" ht="60.75" customHeight="1" x14ac:dyDescent="0.2">
      <c r="A197" s="60">
        <v>154</v>
      </c>
      <c r="B197" s="46" t="s">
        <v>125</v>
      </c>
      <c r="C197" s="46" t="s">
        <v>248</v>
      </c>
      <c r="D197" s="47" t="s">
        <v>40</v>
      </c>
      <c r="E197" s="47" t="s">
        <v>40</v>
      </c>
      <c r="F197" s="47" t="s">
        <v>40</v>
      </c>
      <c r="G197" s="47" t="s">
        <v>295</v>
      </c>
      <c r="H197" s="47" t="s">
        <v>295</v>
      </c>
      <c r="I197" s="47" t="s">
        <v>40</v>
      </c>
      <c r="J197" s="47" t="s">
        <v>40</v>
      </c>
      <c r="K197" s="47" t="s">
        <v>40</v>
      </c>
      <c r="L197" s="3" t="s">
        <v>295</v>
      </c>
      <c r="M197" s="52">
        <v>7</v>
      </c>
      <c r="N197" s="52">
        <v>12.5</v>
      </c>
      <c r="O197" s="52">
        <v>5.333333333333333</v>
      </c>
      <c r="P197" s="52">
        <v>5</v>
      </c>
      <c r="Q197" s="52">
        <v>9.6</v>
      </c>
      <c r="R197" s="52">
        <v>0</v>
      </c>
      <c r="S197" s="52">
        <v>0</v>
      </c>
      <c r="T197" s="52">
        <v>6</v>
      </c>
      <c r="U197" s="52">
        <v>7.333333333333333</v>
      </c>
      <c r="V197" s="52">
        <v>5</v>
      </c>
      <c r="W197" s="54">
        <f>SUM(M197:V197)</f>
        <v>57.766666666666666</v>
      </c>
      <c r="X197" s="54"/>
      <c r="Y197" s="188"/>
      <c r="Z197" s="67" t="s">
        <v>16</v>
      </c>
      <c r="AA197" s="6"/>
      <c r="AB197" s="73" t="s">
        <v>16</v>
      </c>
      <c r="AC197" s="145"/>
      <c r="AD197" s="57">
        <f t="shared" si="64"/>
        <v>17.833333333333332</v>
      </c>
      <c r="AE197" s="72"/>
    </row>
    <row r="198" spans="1:31" ht="86.25" customHeight="1" x14ac:dyDescent="0.2">
      <c r="A198" s="60">
        <v>155</v>
      </c>
      <c r="B198" s="46" t="s">
        <v>112</v>
      </c>
      <c r="C198" s="46" t="s">
        <v>283</v>
      </c>
      <c r="D198" s="47" t="s">
        <v>40</v>
      </c>
      <c r="E198" s="47" t="s">
        <v>40</v>
      </c>
      <c r="F198" s="47" t="s">
        <v>297</v>
      </c>
      <c r="G198" s="47" t="s">
        <v>295</v>
      </c>
      <c r="H198" s="47" t="s">
        <v>295</v>
      </c>
      <c r="I198" s="47" t="s">
        <v>40</v>
      </c>
      <c r="J198" s="47" t="s">
        <v>40</v>
      </c>
      <c r="K198" s="47" t="s">
        <v>40</v>
      </c>
      <c r="L198" s="3" t="s">
        <v>295</v>
      </c>
      <c r="M198" s="53">
        <v>11.666666666666666</v>
      </c>
      <c r="N198" s="53">
        <v>13.75</v>
      </c>
      <c r="O198" s="53">
        <v>3.3333333333333335</v>
      </c>
      <c r="P198" s="53">
        <v>5</v>
      </c>
      <c r="Q198" s="53">
        <v>2.4</v>
      </c>
      <c r="R198" s="53">
        <v>4</v>
      </c>
      <c r="S198" s="53">
        <v>0</v>
      </c>
      <c r="T198" s="53">
        <v>6.666666666666667</v>
      </c>
      <c r="U198" s="53">
        <v>6</v>
      </c>
      <c r="V198" s="53">
        <v>5</v>
      </c>
      <c r="W198" s="54">
        <f>SUM(M198:V198)</f>
        <v>57.816666666666663</v>
      </c>
      <c r="X198" s="54"/>
      <c r="Y198" s="188"/>
      <c r="Z198" s="67" t="s">
        <v>16</v>
      </c>
      <c r="AA198" s="6" t="s">
        <v>318</v>
      </c>
      <c r="AB198" s="73" t="s">
        <v>16</v>
      </c>
      <c r="AC198" s="145"/>
      <c r="AD198" s="57">
        <f t="shared" si="64"/>
        <v>17.083333333333332</v>
      </c>
      <c r="AE198" s="72"/>
    </row>
    <row r="199" spans="1:31" ht="45.75" customHeight="1" x14ac:dyDescent="0.2">
      <c r="A199" s="60">
        <v>156</v>
      </c>
      <c r="B199" s="46" t="s">
        <v>107</v>
      </c>
      <c r="C199" s="46" t="s">
        <v>273</v>
      </c>
      <c r="D199" s="47" t="s">
        <v>295</v>
      </c>
      <c r="E199" s="47" t="s">
        <v>295</v>
      </c>
      <c r="F199" s="47" t="s">
        <v>296</v>
      </c>
      <c r="G199" s="47" t="s">
        <v>295</v>
      </c>
      <c r="H199" s="47" t="s">
        <v>295</v>
      </c>
      <c r="I199" s="47" t="s">
        <v>40</v>
      </c>
      <c r="J199" s="47" t="s">
        <v>40</v>
      </c>
      <c r="K199" s="47" t="s">
        <v>40</v>
      </c>
      <c r="L199" s="3" t="s">
        <v>295</v>
      </c>
      <c r="M199" s="52">
        <v>15</v>
      </c>
      <c r="N199" s="52">
        <v>13.125</v>
      </c>
      <c r="O199" s="52">
        <v>3.3333333333333335</v>
      </c>
      <c r="P199" s="52">
        <v>10</v>
      </c>
      <c r="Q199" s="52">
        <v>2.4</v>
      </c>
      <c r="R199" s="52">
        <v>4</v>
      </c>
      <c r="S199" s="52">
        <v>0</v>
      </c>
      <c r="T199" s="52">
        <v>0.66666666666666663</v>
      </c>
      <c r="U199" s="52">
        <v>4.666666666666667</v>
      </c>
      <c r="V199" s="52">
        <v>5</v>
      </c>
      <c r="W199" s="54">
        <f t="shared" si="66"/>
        <v>58.191666666666656</v>
      </c>
      <c r="X199" s="54"/>
      <c r="Y199" s="188"/>
      <c r="Z199" s="67" t="s">
        <v>16</v>
      </c>
      <c r="AA199" s="6"/>
      <c r="AB199" s="73" t="s">
        <v>16</v>
      </c>
      <c r="AC199" s="145"/>
      <c r="AD199" s="57">
        <f t="shared" si="64"/>
        <v>16.458333333333332</v>
      </c>
      <c r="AE199" s="72"/>
    </row>
    <row r="200" spans="1:31" ht="45.75" customHeight="1" x14ac:dyDescent="0.2">
      <c r="A200" s="60">
        <v>157</v>
      </c>
      <c r="B200" s="46" t="s">
        <v>114</v>
      </c>
      <c r="C200" s="46" t="s">
        <v>275</v>
      </c>
      <c r="D200" s="47" t="s">
        <v>40</v>
      </c>
      <c r="E200" s="47" t="s">
        <v>40</v>
      </c>
      <c r="F200" s="47" t="s">
        <v>40</v>
      </c>
      <c r="G200" s="47" t="s">
        <v>295</v>
      </c>
      <c r="H200" s="47" t="s">
        <v>295</v>
      </c>
      <c r="I200" s="47" t="s">
        <v>40</v>
      </c>
      <c r="J200" s="47" t="s">
        <v>40</v>
      </c>
      <c r="K200" s="47" t="s">
        <v>40</v>
      </c>
      <c r="L200" s="3" t="s">
        <v>295</v>
      </c>
      <c r="M200" s="52">
        <v>6.25</v>
      </c>
      <c r="N200" s="52">
        <v>10</v>
      </c>
      <c r="O200" s="52">
        <v>4</v>
      </c>
      <c r="P200" s="52">
        <v>10</v>
      </c>
      <c r="Q200" s="52">
        <v>10.8</v>
      </c>
      <c r="R200" s="52">
        <v>4</v>
      </c>
      <c r="S200" s="52">
        <v>0</v>
      </c>
      <c r="T200" s="52">
        <v>7.333333333333333</v>
      </c>
      <c r="U200" s="52">
        <v>5.333333333333333</v>
      </c>
      <c r="V200" s="52">
        <v>0</v>
      </c>
      <c r="W200" s="54">
        <f>SUM(M200:V200)</f>
        <v>57.716666666666669</v>
      </c>
      <c r="X200" s="54"/>
      <c r="Y200" s="188"/>
      <c r="Z200" s="67" t="s">
        <v>16</v>
      </c>
      <c r="AA200" s="6"/>
      <c r="AB200" s="73" t="s">
        <v>16</v>
      </c>
      <c r="AC200" s="145"/>
      <c r="AD200" s="57">
        <f t="shared" si="64"/>
        <v>14</v>
      </c>
      <c r="AE200" s="72"/>
    </row>
    <row r="201" spans="1:31" ht="45.75" customHeight="1" x14ac:dyDescent="0.2">
      <c r="A201" s="60">
        <v>158</v>
      </c>
      <c r="B201" s="46" t="s">
        <v>105</v>
      </c>
      <c r="C201" s="46" t="s">
        <v>274</v>
      </c>
      <c r="D201" s="47" t="s">
        <v>40</v>
      </c>
      <c r="E201" s="47" t="s">
        <v>40</v>
      </c>
      <c r="F201" s="47" t="s">
        <v>40</v>
      </c>
      <c r="G201" s="47" t="s">
        <v>295</v>
      </c>
      <c r="H201" s="47" t="s">
        <v>295</v>
      </c>
      <c r="I201" s="47" t="s">
        <v>40</v>
      </c>
      <c r="J201" s="47" t="s">
        <v>40</v>
      </c>
      <c r="K201" s="47" t="s">
        <v>40</v>
      </c>
      <c r="L201" s="3" t="s">
        <v>295</v>
      </c>
      <c r="M201" s="52">
        <v>10</v>
      </c>
      <c r="N201" s="52">
        <v>10</v>
      </c>
      <c r="O201" s="52">
        <v>2.6666666666666665</v>
      </c>
      <c r="P201" s="52">
        <v>10</v>
      </c>
      <c r="Q201" s="52">
        <v>8.4</v>
      </c>
      <c r="R201" s="52">
        <v>4</v>
      </c>
      <c r="S201" s="52">
        <v>0</v>
      </c>
      <c r="T201" s="52">
        <v>8</v>
      </c>
      <c r="U201" s="52">
        <v>4.666666666666667</v>
      </c>
      <c r="V201" s="52">
        <v>0</v>
      </c>
      <c r="W201" s="54">
        <f t="shared" si="66"/>
        <v>57.733333333333334</v>
      </c>
      <c r="X201" s="54"/>
      <c r="Y201" s="189"/>
      <c r="Z201" s="67" t="s">
        <v>16</v>
      </c>
      <c r="AA201" s="6"/>
      <c r="AB201" s="73" t="s">
        <v>16</v>
      </c>
      <c r="AC201" s="145"/>
      <c r="AD201" s="57">
        <f t="shared" si="64"/>
        <v>12.666666666666666</v>
      </c>
      <c r="AE201" s="72"/>
    </row>
    <row r="202" spans="1:31" ht="45.75" customHeight="1" x14ac:dyDescent="0.2">
      <c r="A202" s="60">
        <v>159</v>
      </c>
      <c r="B202" s="46" t="s">
        <v>107</v>
      </c>
      <c r="C202" s="46" t="s">
        <v>276</v>
      </c>
      <c r="D202" s="47" t="s">
        <v>295</v>
      </c>
      <c r="E202" s="47" t="s">
        <v>295</v>
      </c>
      <c r="F202" s="47" t="s">
        <v>296</v>
      </c>
      <c r="G202" s="47" t="s">
        <v>295</v>
      </c>
      <c r="H202" s="47" t="s">
        <v>295</v>
      </c>
      <c r="I202" s="47" t="s">
        <v>40</v>
      </c>
      <c r="J202" s="47" t="s">
        <v>40</v>
      </c>
      <c r="K202" s="47" t="s">
        <v>40</v>
      </c>
      <c r="L202" s="3" t="s">
        <v>295</v>
      </c>
      <c r="M202" s="52">
        <v>5</v>
      </c>
      <c r="N202" s="52">
        <v>14</v>
      </c>
      <c r="O202" s="52">
        <v>6.666666666666667</v>
      </c>
      <c r="P202" s="52">
        <v>10</v>
      </c>
      <c r="Q202" s="52">
        <v>4.8</v>
      </c>
      <c r="R202" s="52">
        <v>4</v>
      </c>
      <c r="S202" s="52">
        <v>0</v>
      </c>
      <c r="T202" s="52">
        <v>0.66666666666666663</v>
      </c>
      <c r="U202" s="52">
        <v>6.666666666666667</v>
      </c>
      <c r="V202" s="52">
        <v>5</v>
      </c>
      <c r="W202" s="54">
        <f>SUM(M202:V202)</f>
        <v>56.8</v>
      </c>
      <c r="X202" s="54"/>
      <c r="Y202" s="135" t="s">
        <v>313</v>
      </c>
      <c r="Z202" s="67" t="s">
        <v>16</v>
      </c>
      <c r="AA202" s="6"/>
      <c r="AB202" s="73" t="s">
        <v>16</v>
      </c>
      <c r="AC202" s="145"/>
      <c r="AD202" s="57">
        <f t="shared" si="64"/>
        <v>20.666666666666668</v>
      </c>
      <c r="AE202" s="72"/>
    </row>
    <row r="203" spans="1:31" ht="45.75" customHeight="1" x14ac:dyDescent="0.2">
      <c r="A203" s="60">
        <v>160</v>
      </c>
      <c r="B203" s="46" t="s">
        <v>127</v>
      </c>
      <c r="C203" s="46" t="s">
        <v>193</v>
      </c>
      <c r="D203" s="47" t="s">
        <v>40</v>
      </c>
      <c r="E203" s="47" t="s">
        <v>40</v>
      </c>
      <c r="F203" s="47" t="s">
        <v>40</v>
      </c>
      <c r="G203" s="47" t="s">
        <v>295</v>
      </c>
      <c r="H203" s="47" t="s">
        <v>295</v>
      </c>
      <c r="I203" s="47" t="s">
        <v>40</v>
      </c>
      <c r="J203" s="47" t="s">
        <v>40</v>
      </c>
      <c r="K203" s="47" t="s">
        <v>40</v>
      </c>
      <c r="L203" s="3" t="s">
        <v>295</v>
      </c>
      <c r="M203" s="52">
        <v>11.25</v>
      </c>
      <c r="N203" s="52">
        <v>10</v>
      </c>
      <c r="O203" s="52">
        <v>2.6666666666666665</v>
      </c>
      <c r="P203" s="52">
        <v>5</v>
      </c>
      <c r="Q203" s="52">
        <v>7.2</v>
      </c>
      <c r="R203" s="52">
        <v>4</v>
      </c>
      <c r="S203" s="52">
        <v>0</v>
      </c>
      <c r="T203" s="52">
        <v>4.666666666666667</v>
      </c>
      <c r="U203" s="52">
        <v>7.333333333333333</v>
      </c>
      <c r="V203" s="52">
        <v>5</v>
      </c>
      <c r="W203" s="54">
        <f t="shared" si="66"/>
        <v>57.116666666666667</v>
      </c>
      <c r="X203" s="54"/>
      <c r="Y203" s="189"/>
      <c r="Z203" s="67" t="s">
        <v>16</v>
      </c>
      <c r="AA203" s="6"/>
      <c r="AB203" s="73" t="s">
        <v>16</v>
      </c>
      <c r="AC203" s="145"/>
      <c r="AD203" s="57">
        <f t="shared" si="64"/>
        <v>12.666666666666666</v>
      </c>
      <c r="AE203" s="72"/>
    </row>
    <row r="204" spans="1:31" ht="60" customHeight="1" x14ac:dyDescent="0.2">
      <c r="A204" s="60">
        <v>161</v>
      </c>
      <c r="B204" s="46" t="s">
        <v>123</v>
      </c>
      <c r="C204" s="46" t="s">
        <v>278</v>
      </c>
      <c r="D204" s="47" t="s">
        <v>40</v>
      </c>
      <c r="E204" s="47" t="s">
        <v>40</v>
      </c>
      <c r="F204" s="47" t="s">
        <v>40</v>
      </c>
      <c r="G204" s="47" t="s">
        <v>295</v>
      </c>
      <c r="H204" s="47" t="s">
        <v>295</v>
      </c>
      <c r="I204" s="47" t="s">
        <v>40</v>
      </c>
      <c r="J204" s="47" t="s">
        <v>40</v>
      </c>
      <c r="K204" s="47" t="s">
        <v>40</v>
      </c>
      <c r="L204" s="3" t="s">
        <v>295</v>
      </c>
      <c r="M204" s="52">
        <v>10</v>
      </c>
      <c r="N204" s="52">
        <v>10</v>
      </c>
      <c r="O204" s="52">
        <v>5.333333333333333</v>
      </c>
      <c r="P204" s="52">
        <v>1</v>
      </c>
      <c r="Q204" s="52">
        <v>13.2</v>
      </c>
      <c r="R204" s="52">
        <v>4</v>
      </c>
      <c r="S204" s="52">
        <v>0</v>
      </c>
      <c r="T204" s="52">
        <v>5.333333333333333</v>
      </c>
      <c r="U204" s="52">
        <v>6.666666666666667</v>
      </c>
      <c r="V204" s="52">
        <v>0</v>
      </c>
      <c r="W204" s="54">
        <f>SUM(M204:V204)</f>
        <v>55.533333333333331</v>
      </c>
      <c r="X204" s="54"/>
      <c r="Y204" s="135" t="s">
        <v>313</v>
      </c>
      <c r="Z204" s="67" t="s">
        <v>16</v>
      </c>
      <c r="AA204" s="6"/>
      <c r="AB204" s="73" t="s">
        <v>16</v>
      </c>
      <c r="AC204" s="145"/>
      <c r="AD204" s="57">
        <f t="shared" si="64"/>
        <v>15.333333333333332</v>
      </c>
      <c r="AE204" s="72"/>
    </row>
    <row r="205" spans="1:31" ht="45.75" customHeight="1" x14ac:dyDescent="0.2">
      <c r="A205" s="60">
        <v>162</v>
      </c>
      <c r="B205" s="46" t="s">
        <v>110</v>
      </c>
      <c r="C205" s="46" t="s">
        <v>228</v>
      </c>
      <c r="D205" s="47" t="s">
        <v>40</v>
      </c>
      <c r="E205" s="47" t="s">
        <v>40</v>
      </c>
      <c r="F205" s="47" t="s">
        <v>40</v>
      </c>
      <c r="G205" s="47" t="s">
        <v>295</v>
      </c>
      <c r="H205" s="47" t="s">
        <v>295</v>
      </c>
      <c r="I205" s="47" t="s">
        <v>40</v>
      </c>
      <c r="J205" s="47" t="s">
        <v>40</v>
      </c>
      <c r="K205" s="47" t="s">
        <v>40</v>
      </c>
      <c r="L205" s="3" t="s">
        <v>295</v>
      </c>
      <c r="M205" s="52">
        <v>12.222222222222221</v>
      </c>
      <c r="N205" s="52">
        <v>10</v>
      </c>
      <c r="O205" s="52">
        <v>3.3333333333333335</v>
      </c>
      <c r="P205" s="52">
        <v>10</v>
      </c>
      <c r="Q205" s="52">
        <v>3.6</v>
      </c>
      <c r="R205" s="52">
        <v>4</v>
      </c>
      <c r="S205" s="52">
        <v>0</v>
      </c>
      <c r="T205" s="52">
        <v>5.333333333333333</v>
      </c>
      <c r="U205" s="52">
        <v>8</v>
      </c>
      <c r="V205" s="52">
        <v>0</v>
      </c>
      <c r="W205" s="54">
        <f t="shared" si="66"/>
        <v>56.488888888888894</v>
      </c>
      <c r="X205" s="54"/>
      <c r="Y205" s="189"/>
      <c r="Z205" s="67" t="s">
        <v>16</v>
      </c>
      <c r="AA205" s="6"/>
      <c r="AB205" s="73" t="s">
        <v>16</v>
      </c>
      <c r="AC205" s="145"/>
      <c r="AD205" s="57">
        <f t="shared" si="64"/>
        <v>13.333333333333334</v>
      </c>
      <c r="AE205" s="72"/>
    </row>
    <row r="206" spans="1:31" ht="45.75" customHeight="1" x14ac:dyDescent="0.2">
      <c r="A206" s="60">
        <v>163</v>
      </c>
      <c r="B206" s="46" t="s">
        <v>129</v>
      </c>
      <c r="C206" s="46" t="s">
        <v>279</v>
      </c>
      <c r="D206" s="47" t="s">
        <v>40</v>
      </c>
      <c r="E206" s="47" t="s">
        <v>40</v>
      </c>
      <c r="F206" s="47" t="s">
        <v>297</v>
      </c>
      <c r="G206" s="47" t="s">
        <v>295</v>
      </c>
      <c r="H206" s="47" t="s">
        <v>295</v>
      </c>
      <c r="I206" s="47" t="s">
        <v>40</v>
      </c>
      <c r="J206" s="47" t="s">
        <v>40</v>
      </c>
      <c r="K206" s="47" t="s">
        <v>40</v>
      </c>
      <c r="L206" s="3" t="s">
        <v>295</v>
      </c>
      <c r="M206" s="52">
        <v>7</v>
      </c>
      <c r="N206" s="52">
        <v>12.5</v>
      </c>
      <c r="O206" s="52">
        <v>6</v>
      </c>
      <c r="P206" s="52">
        <v>5</v>
      </c>
      <c r="Q206" s="52">
        <v>8.4</v>
      </c>
      <c r="R206" s="52">
        <v>0</v>
      </c>
      <c r="S206" s="52">
        <v>0</v>
      </c>
      <c r="T206" s="52">
        <v>6</v>
      </c>
      <c r="U206" s="52">
        <v>5.333333333333333</v>
      </c>
      <c r="V206" s="52">
        <v>5</v>
      </c>
      <c r="W206" s="54">
        <f t="shared" si="66"/>
        <v>55.233333333333334</v>
      </c>
      <c r="X206" s="54"/>
      <c r="Y206" s="135" t="s">
        <v>329</v>
      </c>
      <c r="Z206" s="67" t="s">
        <v>16</v>
      </c>
      <c r="AA206" s="6"/>
      <c r="AB206" s="73" t="s">
        <v>16</v>
      </c>
      <c r="AC206" s="145"/>
      <c r="AD206" s="57">
        <f t="shared" si="64"/>
        <v>18.5</v>
      </c>
      <c r="AE206" s="72"/>
    </row>
    <row r="207" spans="1:31" ht="45.75" customHeight="1" x14ac:dyDescent="0.2">
      <c r="A207" s="60">
        <v>164</v>
      </c>
      <c r="B207" s="46" t="s">
        <v>107</v>
      </c>
      <c r="C207" s="46" t="s">
        <v>281</v>
      </c>
      <c r="D207" s="47" t="s">
        <v>295</v>
      </c>
      <c r="E207" s="47" t="s">
        <v>295</v>
      </c>
      <c r="F207" s="47" t="s">
        <v>296</v>
      </c>
      <c r="G207" s="47" t="s">
        <v>295</v>
      </c>
      <c r="H207" s="47" t="s">
        <v>295</v>
      </c>
      <c r="I207" s="47" t="s">
        <v>40</v>
      </c>
      <c r="J207" s="47" t="s">
        <v>40</v>
      </c>
      <c r="K207" s="47" t="s">
        <v>40</v>
      </c>
      <c r="L207" s="3" t="s">
        <v>295</v>
      </c>
      <c r="M207" s="52">
        <v>12.5</v>
      </c>
      <c r="N207" s="52">
        <v>12.5</v>
      </c>
      <c r="O207" s="52">
        <v>4</v>
      </c>
      <c r="P207" s="52">
        <v>10</v>
      </c>
      <c r="Q207" s="52">
        <v>6</v>
      </c>
      <c r="R207" s="52">
        <v>4</v>
      </c>
      <c r="S207" s="52">
        <v>0</v>
      </c>
      <c r="T207" s="52">
        <v>2</v>
      </c>
      <c r="U207" s="52">
        <v>4</v>
      </c>
      <c r="V207" s="52">
        <v>0</v>
      </c>
      <c r="W207" s="54">
        <f>SUM(M207:V207)</f>
        <v>55</v>
      </c>
      <c r="X207" s="54"/>
      <c r="Y207" s="188"/>
      <c r="Z207" s="67" t="s">
        <v>16</v>
      </c>
      <c r="AA207" s="6"/>
      <c r="AB207" s="73" t="s">
        <v>16</v>
      </c>
      <c r="AC207" s="145"/>
      <c r="AD207" s="57">
        <f t="shared" si="64"/>
        <v>16.5</v>
      </c>
      <c r="AE207" s="72"/>
    </row>
    <row r="208" spans="1:31" ht="45.75" customHeight="1" x14ac:dyDescent="0.2">
      <c r="A208" s="60">
        <v>165</v>
      </c>
      <c r="B208" s="46" t="s">
        <v>113</v>
      </c>
      <c r="C208" s="46" t="s">
        <v>260</v>
      </c>
      <c r="D208" s="47" t="s">
        <v>40</v>
      </c>
      <c r="E208" s="47" t="s">
        <v>40</v>
      </c>
      <c r="F208" s="47" t="s">
        <v>297</v>
      </c>
      <c r="G208" s="47" t="s">
        <v>295</v>
      </c>
      <c r="H208" s="47" t="s">
        <v>295</v>
      </c>
      <c r="I208" s="47" t="s">
        <v>40</v>
      </c>
      <c r="J208" s="47" t="s">
        <v>40</v>
      </c>
      <c r="K208" s="47" t="s">
        <v>40</v>
      </c>
      <c r="L208" s="3" t="s">
        <v>295</v>
      </c>
      <c r="M208" s="52">
        <v>8.3333333333333339</v>
      </c>
      <c r="N208" s="52">
        <v>10</v>
      </c>
      <c r="O208" s="52">
        <v>4.666666666666667</v>
      </c>
      <c r="P208" s="52">
        <v>10</v>
      </c>
      <c r="Q208" s="52">
        <v>9.6</v>
      </c>
      <c r="R208" s="52">
        <v>4</v>
      </c>
      <c r="S208" s="52">
        <v>0</v>
      </c>
      <c r="T208" s="52">
        <v>2.6666666666666665</v>
      </c>
      <c r="U208" s="52">
        <v>5.333333333333333</v>
      </c>
      <c r="V208" s="52">
        <v>0</v>
      </c>
      <c r="W208" s="54">
        <f>SUM(M208:V208)</f>
        <v>54.6</v>
      </c>
      <c r="X208" s="54"/>
      <c r="Y208" s="188"/>
      <c r="Z208" s="67" t="s">
        <v>16</v>
      </c>
      <c r="AA208" s="6"/>
      <c r="AB208" s="73" t="s">
        <v>16</v>
      </c>
      <c r="AC208" s="145"/>
      <c r="AD208" s="57">
        <f t="shared" si="64"/>
        <v>14.666666666666668</v>
      </c>
      <c r="AE208" s="57">
        <f t="shared" ref="AE208:AE209" si="71">Q208+R208+S208</f>
        <v>13.6</v>
      </c>
    </row>
    <row r="209" spans="1:32" ht="45.75" customHeight="1" x14ac:dyDescent="0.2">
      <c r="A209" s="60">
        <v>166</v>
      </c>
      <c r="B209" s="46" t="s">
        <v>130</v>
      </c>
      <c r="C209" s="46" t="s">
        <v>280</v>
      </c>
      <c r="D209" s="47" t="s">
        <v>40</v>
      </c>
      <c r="E209" s="47" t="s">
        <v>40</v>
      </c>
      <c r="F209" s="47" t="s">
        <v>40</v>
      </c>
      <c r="G209" s="47" t="s">
        <v>295</v>
      </c>
      <c r="H209" s="47" t="s">
        <v>295</v>
      </c>
      <c r="I209" s="47" t="s">
        <v>40</v>
      </c>
      <c r="J209" s="47" t="s">
        <v>40</v>
      </c>
      <c r="K209" s="47" t="s">
        <v>40</v>
      </c>
      <c r="L209" s="3" t="s">
        <v>295</v>
      </c>
      <c r="M209" s="52">
        <v>9</v>
      </c>
      <c r="N209" s="52">
        <v>10</v>
      </c>
      <c r="O209" s="52">
        <v>4.666666666666667</v>
      </c>
      <c r="P209" s="52">
        <v>10</v>
      </c>
      <c r="Q209" s="52">
        <v>6</v>
      </c>
      <c r="R209" s="52">
        <v>4</v>
      </c>
      <c r="S209" s="52">
        <v>0</v>
      </c>
      <c r="T209" s="52">
        <v>6</v>
      </c>
      <c r="U209" s="52">
        <v>5.333333333333333</v>
      </c>
      <c r="V209" s="52">
        <v>0</v>
      </c>
      <c r="W209" s="54">
        <f>SUM(M209:V209)</f>
        <v>55.000000000000007</v>
      </c>
      <c r="X209" s="54"/>
      <c r="Y209" s="188"/>
      <c r="Z209" s="67" t="s">
        <v>16</v>
      </c>
      <c r="AA209" s="6"/>
      <c r="AB209" s="73" t="s">
        <v>16</v>
      </c>
      <c r="AC209" s="145"/>
      <c r="AD209" s="57">
        <f t="shared" si="64"/>
        <v>14.666666666666668</v>
      </c>
      <c r="AE209" s="57">
        <f t="shared" si="71"/>
        <v>10</v>
      </c>
    </row>
    <row r="210" spans="1:32" ht="45.75" customHeight="1" x14ac:dyDescent="0.2">
      <c r="A210" s="60">
        <v>167</v>
      </c>
      <c r="B210" s="46" t="s">
        <v>105</v>
      </c>
      <c r="C210" s="46" t="s">
        <v>241</v>
      </c>
      <c r="D210" s="47" t="s">
        <v>40</v>
      </c>
      <c r="E210" s="47" t="s">
        <v>40</v>
      </c>
      <c r="F210" s="47" t="s">
        <v>40</v>
      </c>
      <c r="G210" s="47" t="s">
        <v>295</v>
      </c>
      <c r="H210" s="47" t="s">
        <v>295</v>
      </c>
      <c r="I210" s="47" t="s">
        <v>40</v>
      </c>
      <c r="J210" s="47" t="s">
        <v>40</v>
      </c>
      <c r="K210" s="47" t="s">
        <v>40</v>
      </c>
      <c r="L210" s="3" t="s">
        <v>295</v>
      </c>
      <c r="M210" s="52">
        <v>10</v>
      </c>
      <c r="N210" s="52">
        <v>10</v>
      </c>
      <c r="O210" s="52">
        <v>3.3333333333333335</v>
      </c>
      <c r="P210" s="52">
        <v>10</v>
      </c>
      <c r="Q210" s="52">
        <v>7.2</v>
      </c>
      <c r="R210" s="52">
        <v>4</v>
      </c>
      <c r="S210" s="52">
        <v>0</v>
      </c>
      <c r="T210" s="52">
        <v>5.333333333333333</v>
      </c>
      <c r="U210" s="52">
        <v>5.333333333333333</v>
      </c>
      <c r="V210" s="52">
        <v>0</v>
      </c>
      <c r="W210" s="54">
        <f t="shared" si="66"/>
        <v>55.2</v>
      </c>
      <c r="X210" s="54"/>
      <c r="Y210" s="188"/>
      <c r="Z210" s="67" t="s">
        <v>16</v>
      </c>
      <c r="AA210" s="6"/>
      <c r="AB210" s="73" t="s">
        <v>16</v>
      </c>
      <c r="AC210" s="145"/>
      <c r="AD210" s="57">
        <f t="shared" si="64"/>
        <v>13.333333333333334</v>
      </c>
      <c r="AE210" s="72"/>
    </row>
    <row r="211" spans="1:32" ht="45.75" customHeight="1" x14ac:dyDescent="0.2">
      <c r="A211" s="60">
        <v>168</v>
      </c>
      <c r="B211" s="46" t="s">
        <v>130</v>
      </c>
      <c r="C211" s="46" t="s">
        <v>282</v>
      </c>
      <c r="D211" s="47" t="s">
        <v>40</v>
      </c>
      <c r="E211" s="47" t="s">
        <v>40</v>
      </c>
      <c r="F211" s="47" t="s">
        <v>295</v>
      </c>
      <c r="G211" s="47" t="s">
        <v>295</v>
      </c>
      <c r="H211" s="47" t="s">
        <v>295</v>
      </c>
      <c r="I211" s="47" t="s">
        <v>40</v>
      </c>
      <c r="J211" s="47" t="s">
        <v>40</v>
      </c>
      <c r="K211" s="47" t="s">
        <v>40</v>
      </c>
      <c r="L211" s="3" t="s">
        <v>295</v>
      </c>
      <c r="M211" s="52">
        <v>10</v>
      </c>
      <c r="N211" s="52">
        <v>10</v>
      </c>
      <c r="O211" s="52">
        <v>2</v>
      </c>
      <c r="P211" s="52">
        <v>10</v>
      </c>
      <c r="Q211" s="52">
        <v>9.6</v>
      </c>
      <c r="R211" s="52">
        <v>4</v>
      </c>
      <c r="S211" s="52">
        <v>0</v>
      </c>
      <c r="T211" s="52">
        <v>3.3333333333333335</v>
      </c>
      <c r="U211" s="52">
        <v>6</v>
      </c>
      <c r="V211" s="52">
        <v>0</v>
      </c>
      <c r="W211" s="54">
        <f t="shared" si="66"/>
        <v>54.933333333333337</v>
      </c>
      <c r="X211" s="54"/>
      <c r="Y211" s="189"/>
      <c r="Z211" s="67" t="s">
        <v>16</v>
      </c>
      <c r="AA211" s="6"/>
      <c r="AB211" s="73" t="s">
        <v>16</v>
      </c>
      <c r="AC211" s="145"/>
      <c r="AD211" s="57">
        <f t="shared" si="64"/>
        <v>12</v>
      </c>
      <c r="AE211" s="72"/>
    </row>
    <row r="212" spans="1:32" ht="61.5" customHeight="1" x14ac:dyDescent="0.2">
      <c r="A212" s="60">
        <v>169</v>
      </c>
      <c r="B212" s="46" t="s">
        <v>122</v>
      </c>
      <c r="C212" s="46" t="s">
        <v>268</v>
      </c>
      <c r="D212" s="47" t="s">
        <v>40</v>
      </c>
      <c r="E212" s="47" t="s">
        <v>40</v>
      </c>
      <c r="F212" s="47" t="s">
        <v>297</v>
      </c>
      <c r="G212" s="47" t="s">
        <v>295</v>
      </c>
      <c r="H212" s="47" t="s">
        <v>295</v>
      </c>
      <c r="I212" s="47" t="s">
        <v>40</v>
      </c>
      <c r="J212" s="47" t="s">
        <v>40</v>
      </c>
      <c r="K212" s="47" t="s">
        <v>40</v>
      </c>
      <c r="L212" s="3" t="s">
        <v>295</v>
      </c>
      <c r="M212" s="53">
        <v>15</v>
      </c>
      <c r="N212" s="53">
        <v>12.5</v>
      </c>
      <c r="O212" s="53">
        <v>3.3333333333333335</v>
      </c>
      <c r="P212" s="53">
        <v>8</v>
      </c>
      <c r="Q212" s="53">
        <v>3.6</v>
      </c>
      <c r="R212" s="53">
        <v>4</v>
      </c>
      <c r="S212" s="53">
        <v>0</v>
      </c>
      <c r="T212" s="53">
        <v>3.3333333333333335</v>
      </c>
      <c r="U212" s="53">
        <v>3.3333333333333335</v>
      </c>
      <c r="V212" s="53">
        <v>0</v>
      </c>
      <c r="W212" s="54">
        <f>SUM(M212:V212)</f>
        <v>53.1</v>
      </c>
      <c r="X212" s="54"/>
      <c r="Y212" s="135" t="s">
        <v>330</v>
      </c>
      <c r="Z212" s="67" t="s">
        <v>16</v>
      </c>
      <c r="AA212" s="6"/>
      <c r="AB212" s="73" t="s">
        <v>16</v>
      </c>
      <c r="AC212" s="145"/>
      <c r="AD212" s="57">
        <f t="shared" si="64"/>
        <v>15.833333333333334</v>
      </c>
      <c r="AE212" s="57">
        <f t="shared" ref="AE212:AE213" si="72">Q212+R212+S212</f>
        <v>7.6</v>
      </c>
      <c r="AF212" s="57">
        <f t="shared" ref="AF212:AF213" si="73">M212</f>
        <v>15</v>
      </c>
    </row>
    <row r="213" spans="1:32" ht="76.5" customHeight="1" x14ac:dyDescent="0.2">
      <c r="A213" s="60">
        <v>170</v>
      </c>
      <c r="B213" s="46" t="s">
        <v>119</v>
      </c>
      <c r="C213" s="46" t="s">
        <v>244</v>
      </c>
      <c r="D213" s="47" t="s">
        <v>40</v>
      </c>
      <c r="E213" s="47" t="s">
        <v>40</v>
      </c>
      <c r="F213" s="47" t="s">
        <v>297</v>
      </c>
      <c r="G213" s="47" t="s">
        <v>295</v>
      </c>
      <c r="H213" s="47" t="s">
        <v>295</v>
      </c>
      <c r="I213" s="47" t="s">
        <v>40</v>
      </c>
      <c r="J213" s="47" t="s">
        <v>40</v>
      </c>
      <c r="K213" s="47" t="s">
        <v>40</v>
      </c>
      <c r="L213" s="3" t="s">
        <v>295</v>
      </c>
      <c r="M213" s="53">
        <v>11.25</v>
      </c>
      <c r="N213" s="53">
        <v>10.833333333333334</v>
      </c>
      <c r="O213" s="53">
        <v>5.333333333333333</v>
      </c>
      <c r="P213" s="53">
        <v>10</v>
      </c>
      <c r="Q213" s="53">
        <v>3.6</v>
      </c>
      <c r="R213" s="53">
        <v>4</v>
      </c>
      <c r="S213" s="53">
        <v>0</v>
      </c>
      <c r="T213" s="53">
        <v>2.6666666666666665</v>
      </c>
      <c r="U213" s="53">
        <v>5.333333333333333</v>
      </c>
      <c r="V213" s="53">
        <v>0</v>
      </c>
      <c r="W213" s="54">
        <f>SUM(M213:V213)</f>
        <v>53.016666666666673</v>
      </c>
      <c r="X213" s="54"/>
      <c r="Y213" s="189"/>
      <c r="Z213" s="67" t="s">
        <v>16</v>
      </c>
      <c r="AA213" s="6"/>
      <c r="AB213" s="73" t="s">
        <v>16</v>
      </c>
      <c r="AC213" s="145"/>
      <c r="AD213" s="57">
        <f t="shared" si="64"/>
        <v>16.166666666666668</v>
      </c>
      <c r="AE213" s="57">
        <f t="shared" si="72"/>
        <v>7.6</v>
      </c>
      <c r="AF213" s="57">
        <f t="shared" si="73"/>
        <v>11.25</v>
      </c>
    </row>
    <row r="214" spans="1:32" ht="45.75" customHeight="1" x14ac:dyDescent="0.2">
      <c r="A214" s="60">
        <v>171</v>
      </c>
      <c r="B214" s="46" t="s">
        <v>125</v>
      </c>
      <c r="C214" s="46" t="s">
        <v>193</v>
      </c>
      <c r="D214" s="47" t="s">
        <v>40</v>
      </c>
      <c r="E214" s="47" t="s">
        <v>40</v>
      </c>
      <c r="F214" s="47" t="s">
        <v>297</v>
      </c>
      <c r="G214" s="47" t="s">
        <v>295</v>
      </c>
      <c r="H214" s="47" t="s">
        <v>295</v>
      </c>
      <c r="I214" s="47" t="s">
        <v>40</v>
      </c>
      <c r="J214" s="47" t="s">
        <v>40</v>
      </c>
      <c r="K214" s="47" t="s">
        <v>40</v>
      </c>
      <c r="L214" s="3" t="s">
        <v>295</v>
      </c>
      <c r="M214" s="53">
        <v>9.2857142857142865</v>
      </c>
      <c r="N214" s="53">
        <v>10</v>
      </c>
      <c r="O214" s="53">
        <v>2.6666666666666665</v>
      </c>
      <c r="P214" s="53">
        <v>5</v>
      </c>
      <c r="Q214" s="53">
        <v>7.2</v>
      </c>
      <c r="R214" s="53">
        <v>0</v>
      </c>
      <c r="S214" s="53">
        <v>0</v>
      </c>
      <c r="T214" s="53">
        <v>5.333333333333333</v>
      </c>
      <c r="U214" s="53">
        <v>7.333333333333333</v>
      </c>
      <c r="V214" s="53">
        <v>5</v>
      </c>
      <c r="W214" s="54">
        <f t="shared" si="66"/>
        <v>51.819047619047623</v>
      </c>
      <c r="X214" s="54"/>
      <c r="Y214" s="4"/>
      <c r="Z214" s="67" t="s">
        <v>16</v>
      </c>
      <c r="AA214" s="6"/>
      <c r="AB214" s="73" t="s">
        <v>16</v>
      </c>
      <c r="AC214" s="145"/>
      <c r="AD214" s="57">
        <f t="shared" si="64"/>
        <v>12.666666666666666</v>
      </c>
      <c r="AE214" s="72"/>
    </row>
    <row r="215" spans="1:32" ht="60.75" customHeight="1" x14ac:dyDescent="0.2">
      <c r="A215" s="60">
        <v>172</v>
      </c>
      <c r="B215" s="46" t="s">
        <v>113</v>
      </c>
      <c r="C215" s="46" t="s">
        <v>284</v>
      </c>
      <c r="D215" s="47" t="s">
        <v>40</v>
      </c>
      <c r="E215" s="47" t="s">
        <v>40</v>
      </c>
      <c r="F215" s="47" t="s">
        <v>297</v>
      </c>
      <c r="G215" s="47" t="s">
        <v>295</v>
      </c>
      <c r="H215" s="47" t="s">
        <v>295</v>
      </c>
      <c r="I215" s="47" t="s">
        <v>40</v>
      </c>
      <c r="J215" s="47" t="s">
        <v>40</v>
      </c>
      <c r="K215" s="47" t="s">
        <v>40</v>
      </c>
      <c r="L215" s="3" t="s">
        <v>295</v>
      </c>
      <c r="M215" s="53">
        <v>8.75</v>
      </c>
      <c r="N215" s="53">
        <v>11.666666666666666</v>
      </c>
      <c r="O215" s="53">
        <v>8</v>
      </c>
      <c r="P215" s="53">
        <v>10</v>
      </c>
      <c r="Q215" s="53">
        <v>0</v>
      </c>
      <c r="R215" s="53">
        <v>4</v>
      </c>
      <c r="S215" s="53">
        <v>0</v>
      </c>
      <c r="T215" s="53">
        <v>0</v>
      </c>
      <c r="U215" s="53">
        <v>4</v>
      </c>
      <c r="V215" s="53">
        <v>5</v>
      </c>
      <c r="W215" s="54">
        <f t="shared" si="66"/>
        <v>51.416666666666664</v>
      </c>
      <c r="X215" s="54"/>
      <c r="Y215" s="135" t="s">
        <v>313</v>
      </c>
      <c r="Z215" s="67" t="s">
        <v>16</v>
      </c>
      <c r="AA215" s="6"/>
      <c r="AB215" s="73" t="s">
        <v>16</v>
      </c>
      <c r="AC215" s="145"/>
      <c r="AD215" s="57">
        <f t="shared" si="64"/>
        <v>19.666666666666664</v>
      </c>
      <c r="AE215" s="72"/>
    </row>
    <row r="216" spans="1:32" ht="57.75" customHeight="1" x14ac:dyDescent="0.2">
      <c r="A216" s="60">
        <v>173</v>
      </c>
      <c r="B216" s="46" t="s">
        <v>123</v>
      </c>
      <c r="C216" s="46" t="s">
        <v>285</v>
      </c>
      <c r="D216" s="47" t="s">
        <v>40</v>
      </c>
      <c r="E216" s="47" t="s">
        <v>40</v>
      </c>
      <c r="F216" s="47" t="s">
        <v>297</v>
      </c>
      <c r="G216" s="47" t="s">
        <v>295</v>
      </c>
      <c r="H216" s="47" t="s">
        <v>295</v>
      </c>
      <c r="I216" s="47" t="s">
        <v>40</v>
      </c>
      <c r="J216" s="47" t="s">
        <v>40</v>
      </c>
      <c r="K216" s="47" t="s">
        <v>40</v>
      </c>
      <c r="L216" s="3" t="s">
        <v>295</v>
      </c>
      <c r="M216" s="53">
        <v>6</v>
      </c>
      <c r="N216" s="53">
        <v>11.25</v>
      </c>
      <c r="O216" s="53">
        <v>5.333333333333333</v>
      </c>
      <c r="P216" s="53">
        <v>10</v>
      </c>
      <c r="Q216" s="53">
        <v>3.6</v>
      </c>
      <c r="R216" s="53">
        <v>4</v>
      </c>
      <c r="S216" s="53">
        <v>0</v>
      </c>
      <c r="T216" s="53">
        <v>1.3333333333333333</v>
      </c>
      <c r="U216" s="53">
        <v>4.666666666666667</v>
      </c>
      <c r="V216" s="53">
        <v>5</v>
      </c>
      <c r="W216" s="54">
        <f t="shared" si="66"/>
        <v>51.18333333333333</v>
      </c>
      <c r="X216" s="54"/>
      <c r="Y216" s="188"/>
      <c r="Z216" s="67" t="s">
        <v>16</v>
      </c>
      <c r="AA216" s="6"/>
      <c r="AB216" s="73" t="s">
        <v>16</v>
      </c>
      <c r="AC216" s="145"/>
      <c r="AD216" s="57">
        <f t="shared" si="64"/>
        <v>16.583333333333332</v>
      </c>
      <c r="AE216" s="72"/>
    </row>
    <row r="217" spans="1:32" ht="45.75" customHeight="1" x14ac:dyDescent="0.2">
      <c r="A217" s="60">
        <v>174</v>
      </c>
      <c r="B217" s="46" t="s">
        <v>130</v>
      </c>
      <c r="C217" s="46" t="s">
        <v>286</v>
      </c>
      <c r="D217" s="47" t="s">
        <v>40</v>
      </c>
      <c r="E217" s="47" t="s">
        <v>40</v>
      </c>
      <c r="F217" s="47" t="s">
        <v>297</v>
      </c>
      <c r="G217" s="47" t="s">
        <v>295</v>
      </c>
      <c r="H217" s="47" t="s">
        <v>295</v>
      </c>
      <c r="I217" s="47" t="s">
        <v>40</v>
      </c>
      <c r="J217" s="47" t="s">
        <v>40</v>
      </c>
      <c r="K217" s="47" t="s">
        <v>40</v>
      </c>
      <c r="L217" s="3" t="s">
        <v>295</v>
      </c>
      <c r="M217" s="53">
        <v>12.5</v>
      </c>
      <c r="N217" s="53">
        <v>10</v>
      </c>
      <c r="O217" s="53">
        <v>3.3333333333333335</v>
      </c>
      <c r="P217" s="53">
        <v>10</v>
      </c>
      <c r="Q217" s="53">
        <v>8.4</v>
      </c>
      <c r="R217" s="53">
        <v>4</v>
      </c>
      <c r="S217" s="53">
        <v>0</v>
      </c>
      <c r="T217" s="53">
        <v>0</v>
      </c>
      <c r="U217" s="53">
        <v>2.6666666666666665</v>
      </c>
      <c r="V217" s="53">
        <v>0</v>
      </c>
      <c r="W217" s="54">
        <f t="shared" si="66"/>
        <v>50.899999999999991</v>
      </c>
      <c r="X217" s="54"/>
      <c r="Y217" s="189"/>
      <c r="Z217" s="67" t="s">
        <v>16</v>
      </c>
      <c r="AA217" s="6"/>
      <c r="AB217" s="73" t="s">
        <v>16</v>
      </c>
      <c r="AC217" s="145"/>
      <c r="AD217" s="57">
        <f t="shared" si="64"/>
        <v>13.333333333333334</v>
      </c>
      <c r="AE217" s="72"/>
    </row>
    <row r="218" spans="1:32" ht="45.75" customHeight="1" x14ac:dyDescent="0.2">
      <c r="A218" s="60">
        <v>175</v>
      </c>
      <c r="B218" s="46" t="s">
        <v>131</v>
      </c>
      <c r="C218" s="46" t="s">
        <v>290</v>
      </c>
      <c r="D218" s="47" t="s">
        <v>40</v>
      </c>
      <c r="E218" s="47" t="s">
        <v>40</v>
      </c>
      <c r="F218" s="47" t="s">
        <v>297</v>
      </c>
      <c r="G218" s="47" t="s">
        <v>295</v>
      </c>
      <c r="H218" s="47" t="s">
        <v>295</v>
      </c>
      <c r="I218" s="47" t="s">
        <v>40</v>
      </c>
      <c r="J218" s="47" t="s">
        <v>40</v>
      </c>
      <c r="K218" s="47" t="s">
        <v>40</v>
      </c>
      <c r="L218" s="3" t="s">
        <v>295</v>
      </c>
      <c r="M218" s="53">
        <v>10</v>
      </c>
      <c r="N218" s="53">
        <v>12.5</v>
      </c>
      <c r="O218" s="53">
        <v>6.666666666666667</v>
      </c>
      <c r="P218" s="53">
        <v>1</v>
      </c>
      <c r="Q218" s="53">
        <v>4.8</v>
      </c>
      <c r="R218" s="53">
        <v>4</v>
      </c>
      <c r="S218" s="53">
        <v>0</v>
      </c>
      <c r="T218" s="53">
        <v>4.666666666666667</v>
      </c>
      <c r="U218" s="53">
        <v>6</v>
      </c>
      <c r="V218" s="53">
        <v>0</v>
      </c>
      <c r="W218" s="54">
        <f>SUM(M218:V218)</f>
        <v>49.633333333333333</v>
      </c>
      <c r="X218" s="54"/>
      <c r="Y218" s="135" t="s">
        <v>313</v>
      </c>
      <c r="Z218" s="67" t="s">
        <v>16</v>
      </c>
      <c r="AA218" s="6"/>
      <c r="AB218" s="73" t="s">
        <v>16</v>
      </c>
      <c r="AC218" s="145"/>
      <c r="AD218" s="57">
        <f t="shared" si="64"/>
        <v>19.166666666666668</v>
      </c>
      <c r="AE218" s="72"/>
    </row>
    <row r="219" spans="1:32" ht="45.75" customHeight="1" x14ac:dyDescent="0.2">
      <c r="A219" s="60">
        <v>176</v>
      </c>
      <c r="B219" s="46" t="s">
        <v>107</v>
      </c>
      <c r="C219" s="46" t="s">
        <v>289</v>
      </c>
      <c r="D219" s="47" t="s">
        <v>40</v>
      </c>
      <c r="E219" s="47" t="s">
        <v>40</v>
      </c>
      <c r="F219" s="47" t="s">
        <v>297</v>
      </c>
      <c r="G219" s="47" t="s">
        <v>295</v>
      </c>
      <c r="H219" s="47" t="s">
        <v>295</v>
      </c>
      <c r="I219" s="47" t="s">
        <v>40</v>
      </c>
      <c r="J219" s="47" t="s">
        <v>40</v>
      </c>
      <c r="K219" s="47" t="s">
        <v>40</v>
      </c>
      <c r="L219" s="3" t="s">
        <v>295</v>
      </c>
      <c r="M219" s="53">
        <v>9</v>
      </c>
      <c r="N219" s="53">
        <v>12.5</v>
      </c>
      <c r="O219" s="53">
        <v>4</v>
      </c>
      <c r="P219" s="53">
        <v>10</v>
      </c>
      <c r="Q219" s="53">
        <v>4.8</v>
      </c>
      <c r="R219" s="53">
        <v>4</v>
      </c>
      <c r="S219" s="53">
        <v>0</v>
      </c>
      <c r="T219" s="53">
        <v>0</v>
      </c>
      <c r="U219" s="53">
        <v>5.333333333333333</v>
      </c>
      <c r="V219" s="53">
        <v>0</v>
      </c>
      <c r="W219" s="54">
        <f>SUM(M219:V219)</f>
        <v>49.633333333333333</v>
      </c>
      <c r="X219" s="54"/>
      <c r="Y219" s="188"/>
      <c r="Z219" s="67" t="s">
        <v>16</v>
      </c>
      <c r="AA219" s="6"/>
      <c r="AB219" s="73" t="s">
        <v>16</v>
      </c>
      <c r="AC219" s="145"/>
      <c r="AD219" s="57">
        <f t="shared" si="64"/>
        <v>16.5</v>
      </c>
      <c r="AE219" s="72"/>
    </row>
    <row r="220" spans="1:32" ht="45.75" customHeight="1" x14ac:dyDescent="0.2">
      <c r="A220" s="60">
        <v>177</v>
      </c>
      <c r="B220" s="46" t="s">
        <v>105</v>
      </c>
      <c r="C220" s="46" t="s">
        <v>288</v>
      </c>
      <c r="D220" s="47" t="s">
        <v>40</v>
      </c>
      <c r="E220" s="47" t="s">
        <v>40</v>
      </c>
      <c r="F220" s="47" t="s">
        <v>297</v>
      </c>
      <c r="G220" s="47" t="s">
        <v>295</v>
      </c>
      <c r="H220" s="47" t="s">
        <v>295</v>
      </c>
      <c r="I220" s="47" t="s">
        <v>40</v>
      </c>
      <c r="J220" s="47" t="s">
        <v>40</v>
      </c>
      <c r="K220" s="47" t="s">
        <v>40</v>
      </c>
      <c r="L220" s="3" t="s">
        <v>295</v>
      </c>
      <c r="M220" s="53">
        <v>5</v>
      </c>
      <c r="N220" s="53">
        <v>10</v>
      </c>
      <c r="O220" s="53">
        <v>4</v>
      </c>
      <c r="P220" s="53">
        <v>10</v>
      </c>
      <c r="Q220" s="53">
        <v>6</v>
      </c>
      <c r="R220" s="53">
        <v>4</v>
      </c>
      <c r="S220" s="53">
        <v>0</v>
      </c>
      <c r="T220" s="53">
        <v>6</v>
      </c>
      <c r="U220" s="53">
        <v>4.666666666666667</v>
      </c>
      <c r="V220" s="53">
        <v>0</v>
      </c>
      <c r="W220" s="54">
        <f>SUM(M220:V220)</f>
        <v>49.666666666666664</v>
      </c>
      <c r="X220" s="54"/>
      <c r="Y220" s="188"/>
      <c r="Z220" s="67" t="s">
        <v>16</v>
      </c>
      <c r="AA220" s="6"/>
      <c r="AB220" s="73" t="s">
        <v>16</v>
      </c>
      <c r="AC220" s="145"/>
      <c r="AD220" s="57">
        <f t="shared" si="64"/>
        <v>14</v>
      </c>
      <c r="AE220" s="72"/>
    </row>
    <row r="221" spans="1:32" ht="45.75" customHeight="1" x14ac:dyDescent="0.2">
      <c r="A221" s="60">
        <v>178</v>
      </c>
      <c r="B221" s="46" t="s">
        <v>119</v>
      </c>
      <c r="C221" s="46" t="s">
        <v>287</v>
      </c>
      <c r="D221" s="47" t="s">
        <v>40</v>
      </c>
      <c r="E221" s="47" t="s">
        <v>40</v>
      </c>
      <c r="F221" s="47" t="s">
        <v>297</v>
      </c>
      <c r="G221" s="47" t="s">
        <v>295</v>
      </c>
      <c r="H221" s="47" t="s">
        <v>295</v>
      </c>
      <c r="I221" s="47" t="s">
        <v>40</v>
      </c>
      <c r="J221" s="47" t="s">
        <v>40</v>
      </c>
      <c r="K221" s="47" t="s">
        <v>40</v>
      </c>
      <c r="L221" s="3" t="s">
        <v>295</v>
      </c>
      <c r="M221" s="53">
        <v>11</v>
      </c>
      <c r="N221" s="53">
        <v>10.555555555555555</v>
      </c>
      <c r="O221" s="53">
        <v>0</v>
      </c>
      <c r="P221" s="53">
        <v>10</v>
      </c>
      <c r="Q221" s="53">
        <v>2.4</v>
      </c>
      <c r="R221" s="53">
        <v>4</v>
      </c>
      <c r="S221" s="53">
        <v>0</v>
      </c>
      <c r="T221" s="53">
        <v>1.3333333333333333</v>
      </c>
      <c r="U221" s="53">
        <v>6</v>
      </c>
      <c r="V221" s="53">
        <v>5</v>
      </c>
      <c r="W221" s="54">
        <f t="shared" si="66"/>
        <v>50.288888888888891</v>
      </c>
      <c r="X221" s="54"/>
      <c r="Y221" s="189"/>
      <c r="Z221" s="67" t="s">
        <v>16</v>
      </c>
      <c r="AA221" s="6"/>
      <c r="AB221" s="73" t="s">
        <v>16</v>
      </c>
      <c r="AC221" s="145"/>
      <c r="AD221" s="57">
        <f t="shared" si="64"/>
        <v>10.555555555555555</v>
      </c>
      <c r="AE221" s="72"/>
    </row>
    <row r="222" spans="1:32" ht="45.75" customHeight="1" x14ac:dyDescent="0.2">
      <c r="A222" s="60">
        <v>179</v>
      </c>
      <c r="B222" s="46" t="s">
        <v>125</v>
      </c>
      <c r="C222" s="46" t="s">
        <v>278</v>
      </c>
      <c r="D222" s="47" t="s">
        <v>40</v>
      </c>
      <c r="E222" s="47" t="s">
        <v>40</v>
      </c>
      <c r="F222" s="47" t="s">
        <v>297</v>
      </c>
      <c r="G222" s="47" t="s">
        <v>295</v>
      </c>
      <c r="H222" s="47" t="s">
        <v>295</v>
      </c>
      <c r="I222" s="47" t="s">
        <v>40</v>
      </c>
      <c r="J222" s="47" t="s">
        <v>40</v>
      </c>
      <c r="K222" s="47" t="s">
        <v>40</v>
      </c>
      <c r="L222" s="3" t="s">
        <v>295</v>
      </c>
      <c r="M222" s="53">
        <v>10</v>
      </c>
      <c r="N222" s="53">
        <v>10</v>
      </c>
      <c r="O222" s="53">
        <v>3.3333333333333335</v>
      </c>
      <c r="P222" s="53">
        <v>5</v>
      </c>
      <c r="Q222" s="53">
        <v>10.8</v>
      </c>
      <c r="R222" s="53">
        <v>0</v>
      </c>
      <c r="S222" s="53">
        <v>0</v>
      </c>
      <c r="T222" s="53">
        <v>3.3333333333333335</v>
      </c>
      <c r="U222" s="53">
        <v>6.666666666666667</v>
      </c>
      <c r="V222" s="53">
        <v>0</v>
      </c>
      <c r="W222" s="54">
        <f t="shared" si="66"/>
        <v>49.133333333333333</v>
      </c>
      <c r="X222" s="54"/>
      <c r="Y222" s="4"/>
      <c r="Z222" s="67" t="s">
        <v>16</v>
      </c>
      <c r="AA222" s="6"/>
      <c r="AB222" s="73" t="s">
        <v>16</v>
      </c>
      <c r="AC222" s="145"/>
      <c r="AD222" s="57">
        <f t="shared" si="64"/>
        <v>13.333333333333334</v>
      </c>
      <c r="AE222" s="72"/>
    </row>
    <row r="223" spans="1:32" ht="45.75" customHeight="1" x14ac:dyDescent="0.2">
      <c r="A223" s="60">
        <v>180</v>
      </c>
      <c r="B223" s="46" t="s">
        <v>115</v>
      </c>
      <c r="C223" s="46" t="s">
        <v>164</v>
      </c>
      <c r="D223" s="47" t="s">
        <v>40</v>
      </c>
      <c r="E223" s="47" t="s">
        <v>40</v>
      </c>
      <c r="F223" s="47" t="s">
        <v>297</v>
      </c>
      <c r="G223" s="47" t="s">
        <v>295</v>
      </c>
      <c r="H223" s="47" t="s">
        <v>295</v>
      </c>
      <c r="I223" s="47" t="s">
        <v>40</v>
      </c>
      <c r="J223" s="47" t="s">
        <v>40</v>
      </c>
      <c r="K223" s="47" t="s">
        <v>40</v>
      </c>
      <c r="L223" s="3" t="s">
        <v>295</v>
      </c>
      <c r="M223" s="53">
        <v>5</v>
      </c>
      <c r="N223" s="53">
        <v>10</v>
      </c>
      <c r="O223" s="53">
        <v>1.3333333333333333</v>
      </c>
      <c r="P223" s="53">
        <v>8</v>
      </c>
      <c r="Q223" s="53">
        <v>2.4</v>
      </c>
      <c r="R223" s="53">
        <v>4</v>
      </c>
      <c r="S223" s="53">
        <v>0</v>
      </c>
      <c r="T223" s="53">
        <v>6.666666666666667</v>
      </c>
      <c r="U223" s="53">
        <v>5.333333333333333</v>
      </c>
      <c r="V223" s="53">
        <v>5</v>
      </c>
      <c r="W223" s="54">
        <f t="shared" si="66"/>
        <v>47.733333333333334</v>
      </c>
      <c r="X223" s="54"/>
      <c r="Y223" s="4"/>
      <c r="Z223" s="67" t="s">
        <v>16</v>
      </c>
      <c r="AA223" s="6"/>
      <c r="AB223" s="73" t="s">
        <v>16</v>
      </c>
      <c r="AC223" s="145"/>
      <c r="AD223" s="57">
        <f t="shared" si="64"/>
        <v>11.333333333333334</v>
      </c>
      <c r="AE223" s="72"/>
    </row>
    <row r="224" spans="1:32" ht="58.5" customHeight="1" x14ac:dyDescent="0.2">
      <c r="A224" s="60">
        <v>181</v>
      </c>
      <c r="B224" s="46" t="s">
        <v>127</v>
      </c>
      <c r="C224" s="46" t="s">
        <v>292</v>
      </c>
      <c r="D224" s="47" t="s">
        <v>40</v>
      </c>
      <c r="E224" s="47" t="s">
        <v>40</v>
      </c>
      <c r="F224" s="47" t="s">
        <v>297</v>
      </c>
      <c r="G224" s="47" t="s">
        <v>295</v>
      </c>
      <c r="H224" s="47" t="s">
        <v>295</v>
      </c>
      <c r="I224" s="47" t="s">
        <v>40</v>
      </c>
      <c r="J224" s="47" t="s">
        <v>40</v>
      </c>
      <c r="K224" s="47" t="s">
        <v>40</v>
      </c>
      <c r="L224" s="3" t="s">
        <v>295</v>
      </c>
      <c r="M224" s="53">
        <v>8.3333333333333339</v>
      </c>
      <c r="N224" s="53">
        <v>15</v>
      </c>
      <c r="O224" s="53">
        <v>2.6666666666666665</v>
      </c>
      <c r="P224" s="53">
        <v>5</v>
      </c>
      <c r="Q224" s="53">
        <v>2.4</v>
      </c>
      <c r="R224" s="53">
        <v>4</v>
      </c>
      <c r="S224" s="53">
        <v>0</v>
      </c>
      <c r="T224" s="53">
        <v>2</v>
      </c>
      <c r="U224" s="53">
        <v>5.333333333333333</v>
      </c>
      <c r="V224" s="53">
        <v>0</v>
      </c>
      <c r="W224" s="54">
        <f>SUM(M224:V224)</f>
        <v>44.733333333333341</v>
      </c>
      <c r="X224" s="54"/>
      <c r="Y224" s="135" t="s">
        <v>313</v>
      </c>
      <c r="Z224" s="67" t="s">
        <v>16</v>
      </c>
      <c r="AA224" s="6"/>
      <c r="AB224" s="73" t="s">
        <v>16</v>
      </c>
      <c r="AC224" s="145"/>
      <c r="AD224" s="57">
        <f t="shared" si="64"/>
        <v>17.666666666666668</v>
      </c>
      <c r="AE224" s="72"/>
    </row>
    <row r="225" spans="1:31" ht="45.75" customHeight="1" x14ac:dyDescent="0.2">
      <c r="A225" s="60">
        <v>182</v>
      </c>
      <c r="B225" s="46" t="s">
        <v>105</v>
      </c>
      <c r="C225" s="46" t="s">
        <v>291</v>
      </c>
      <c r="D225" s="47" t="s">
        <v>40</v>
      </c>
      <c r="E225" s="47" t="s">
        <v>40</v>
      </c>
      <c r="F225" s="47" t="s">
        <v>297</v>
      </c>
      <c r="G225" s="47" t="s">
        <v>295</v>
      </c>
      <c r="H225" s="47" t="s">
        <v>295</v>
      </c>
      <c r="I225" s="47" t="s">
        <v>40</v>
      </c>
      <c r="J225" s="47" t="s">
        <v>40</v>
      </c>
      <c r="K225" s="47" t="s">
        <v>40</v>
      </c>
      <c r="L225" s="3" t="s">
        <v>295</v>
      </c>
      <c r="M225" s="53">
        <v>5</v>
      </c>
      <c r="N225" s="53">
        <v>12</v>
      </c>
      <c r="O225" s="53">
        <v>5.333333333333333</v>
      </c>
      <c r="P225" s="53">
        <v>10</v>
      </c>
      <c r="Q225" s="53">
        <v>2.4</v>
      </c>
      <c r="R225" s="53">
        <v>4</v>
      </c>
      <c r="S225" s="53">
        <v>0</v>
      </c>
      <c r="T225" s="53">
        <v>2</v>
      </c>
      <c r="U225" s="53">
        <v>4.666666666666667</v>
      </c>
      <c r="V225" s="53">
        <v>0</v>
      </c>
      <c r="W225" s="54">
        <f t="shared" si="66"/>
        <v>45.399999999999991</v>
      </c>
      <c r="X225" s="54"/>
      <c r="Y225" s="189"/>
      <c r="Z225" s="67" t="s">
        <v>16</v>
      </c>
      <c r="AA225" s="6"/>
      <c r="AB225" s="73" t="s">
        <v>16</v>
      </c>
      <c r="AC225" s="145"/>
      <c r="AD225" s="57">
        <f t="shared" si="64"/>
        <v>17.333333333333332</v>
      </c>
      <c r="AE225" s="72"/>
    </row>
    <row r="226" spans="1:31" ht="45.75" customHeight="1" x14ac:dyDescent="0.2">
      <c r="A226" s="60">
        <v>183</v>
      </c>
      <c r="B226" s="46" t="s">
        <v>132</v>
      </c>
      <c r="C226" s="46" t="s">
        <v>226</v>
      </c>
      <c r="D226" s="47" t="s">
        <v>40</v>
      </c>
      <c r="E226" s="47" t="s">
        <v>40</v>
      </c>
      <c r="F226" s="47" t="s">
        <v>297</v>
      </c>
      <c r="G226" s="47" t="s">
        <v>295</v>
      </c>
      <c r="H226" s="47" t="s">
        <v>295</v>
      </c>
      <c r="I226" s="47" t="s">
        <v>40</v>
      </c>
      <c r="J226" s="47" t="s">
        <v>40</v>
      </c>
      <c r="K226" s="47" t="s">
        <v>40</v>
      </c>
      <c r="L226" s="3" t="s">
        <v>295</v>
      </c>
      <c r="M226" s="53">
        <v>9</v>
      </c>
      <c r="N226" s="53">
        <v>11.25</v>
      </c>
      <c r="O226" s="53">
        <v>3.3333333333333335</v>
      </c>
      <c r="P226" s="53">
        <v>1</v>
      </c>
      <c r="Q226" s="53">
        <v>6</v>
      </c>
      <c r="R226" s="53">
        <v>4</v>
      </c>
      <c r="S226" s="53">
        <v>0</v>
      </c>
      <c r="T226" s="53">
        <v>5.333333333333333</v>
      </c>
      <c r="U226" s="53">
        <v>3.3333333333333335</v>
      </c>
      <c r="V226" s="53">
        <v>0</v>
      </c>
      <c r="W226" s="54">
        <f t="shared" si="66"/>
        <v>43.25</v>
      </c>
      <c r="X226" s="54"/>
      <c r="Y226" s="135" t="s">
        <v>313</v>
      </c>
      <c r="Z226" s="67" t="s">
        <v>16</v>
      </c>
      <c r="AA226" s="6"/>
      <c r="AB226" s="73" t="s">
        <v>16</v>
      </c>
      <c r="AC226" s="145"/>
      <c r="AD226" s="57">
        <f t="shared" si="64"/>
        <v>14.583333333333334</v>
      </c>
      <c r="AE226" s="72"/>
    </row>
    <row r="227" spans="1:31" ht="87" customHeight="1" x14ac:dyDescent="0.2">
      <c r="A227" s="60">
        <v>184</v>
      </c>
      <c r="B227" s="46" t="s">
        <v>112</v>
      </c>
      <c r="C227" s="46" t="s">
        <v>293</v>
      </c>
      <c r="D227" s="47" t="s">
        <v>40</v>
      </c>
      <c r="E227" s="47" t="s">
        <v>40</v>
      </c>
      <c r="F227" s="47" t="s">
        <v>297</v>
      </c>
      <c r="G227" s="47" t="s">
        <v>295</v>
      </c>
      <c r="H227" s="47" t="s">
        <v>295</v>
      </c>
      <c r="I227" s="47" t="s">
        <v>40</v>
      </c>
      <c r="J227" s="47" t="s">
        <v>40</v>
      </c>
      <c r="K227" s="47" t="s">
        <v>40</v>
      </c>
      <c r="L227" s="3" t="s">
        <v>295</v>
      </c>
      <c r="M227" s="53">
        <v>10</v>
      </c>
      <c r="N227" s="53">
        <v>10</v>
      </c>
      <c r="O227" s="53">
        <v>2.6666666666666665</v>
      </c>
      <c r="P227" s="53">
        <v>5</v>
      </c>
      <c r="Q227" s="53">
        <v>2.4</v>
      </c>
      <c r="R227" s="53">
        <v>4</v>
      </c>
      <c r="S227" s="53">
        <v>0</v>
      </c>
      <c r="T227" s="53">
        <v>4</v>
      </c>
      <c r="U227" s="53">
        <v>4.666666666666667</v>
      </c>
      <c r="V227" s="53">
        <v>0</v>
      </c>
      <c r="W227" s="54">
        <f t="shared" si="66"/>
        <v>42.733333333333327</v>
      </c>
      <c r="X227" s="54"/>
      <c r="Y227" s="189"/>
      <c r="Z227" s="67" t="s">
        <v>16</v>
      </c>
      <c r="AA227" s="6" t="s">
        <v>318</v>
      </c>
      <c r="AB227" s="73" t="s">
        <v>16</v>
      </c>
      <c r="AC227" s="145"/>
      <c r="AD227" s="57">
        <f t="shared" si="64"/>
        <v>12.666666666666666</v>
      </c>
      <c r="AE227" s="72"/>
    </row>
    <row r="228" spans="1:31" ht="65.25" customHeight="1" x14ac:dyDescent="0.2">
      <c r="A228" s="60">
        <v>185</v>
      </c>
      <c r="B228" s="46" t="s">
        <v>133</v>
      </c>
      <c r="C228" s="46" t="s">
        <v>294</v>
      </c>
      <c r="D228" s="47" t="s">
        <v>40</v>
      </c>
      <c r="E228" s="47" t="s">
        <v>40</v>
      </c>
      <c r="F228" s="47" t="s">
        <v>297</v>
      </c>
      <c r="G228" s="47" t="s">
        <v>295</v>
      </c>
      <c r="H228" s="47" t="s">
        <v>295</v>
      </c>
      <c r="I228" s="47" t="s">
        <v>40</v>
      </c>
      <c r="J228" s="47" t="s">
        <v>40</v>
      </c>
      <c r="K228" s="47" t="s">
        <v>40</v>
      </c>
      <c r="L228" s="3" t="s">
        <v>295</v>
      </c>
      <c r="M228" s="53">
        <v>10</v>
      </c>
      <c r="N228" s="53">
        <v>10</v>
      </c>
      <c r="O228" s="53">
        <v>3.3333333333333335</v>
      </c>
      <c r="P228" s="53">
        <v>1</v>
      </c>
      <c r="Q228" s="53">
        <v>2.4</v>
      </c>
      <c r="R228" s="53">
        <v>0</v>
      </c>
      <c r="S228" s="53">
        <v>0</v>
      </c>
      <c r="T228" s="53">
        <v>6</v>
      </c>
      <c r="U228" s="53">
        <v>4</v>
      </c>
      <c r="V228" s="53">
        <v>0</v>
      </c>
      <c r="W228" s="54">
        <f t="shared" si="66"/>
        <v>36.733333333333334</v>
      </c>
      <c r="X228" s="54"/>
      <c r="Y228" s="4"/>
      <c r="Z228" s="67" t="s">
        <v>16</v>
      </c>
      <c r="AA228" s="6"/>
      <c r="AB228" s="73" t="s">
        <v>16</v>
      </c>
      <c r="AC228" s="145"/>
      <c r="AD228" s="57">
        <f t="shared" ref="AD228" si="74">N228+O228</f>
        <v>13.333333333333334</v>
      </c>
      <c r="AE228" s="72"/>
    </row>
    <row r="229" spans="1:31" ht="45.75" customHeight="1" x14ac:dyDescent="0.2">
      <c r="A229" s="60">
        <v>186</v>
      </c>
      <c r="B229" s="46" t="s">
        <v>107</v>
      </c>
      <c r="C229" s="46" t="s">
        <v>299</v>
      </c>
      <c r="D229" s="47" t="s">
        <v>40</v>
      </c>
      <c r="E229" s="47" t="s">
        <v>295</v>
      </c>
      <c r="F229" s="47" t="s">
        <v>296</v>
      </c>
      <c r="G229" s="47" t="s">
        <v>16</v>
      </c>
      <c r="H229" s="47" t="s">
        <v>41</v>
      </c>
      <c r="I229" s="47" t="s">
        <v>41</v>
      </c>
      <c r="J229" s="47" t="s">
        <v>16</v>
      </c>
      <c r="K229" s="47" t="s">
        <v>16</v>
      </c>
      <c r="L229" s="3" t="s">
        <v>16</v>
      </c>
      <c r="M229" s="68"/>
      <c r="N229" s="68"/>
      <c r="O229" s="68"/>
      <c r="P229" s="68"/>
      <c r="Q229" s="68"/>
      <c r="R229" s="68"/>
      <c r="S229" s="68"/>
      <c r="T229" s="68"/>
      <c r="U229" s="68"/>
      <c r="V229" s="68"/>
      <c r="W229" s="50"/>
      <c r="X229" s="50"/>
      <c r="Y229" s="4"/>
      <c r="Z229" s="22"/>
      <c r="AA229" s="6"/>
      <c r="AB229" s="7"/>
      <c r="AC229" s="145"/>
      <c r="AD229" s="70"/>
      <c r="AE229" s="72"/>
    </row>
    <row r="230" spans="1:31" ht="45.75" customHeight="1" x14ac:dyDescent="0.2">
      <c r="A230" s="60">
        <v>187</v>
      </c>
      <c r="B230" s="46" t="s">
        <v>300</v>
      </c>
      <c r="C230" s="46" t="s">
        <v>301</v>
      </c>
      <c r="D230" s="47" t="s">
        <v>40</v>
      </c>
      <c r="E230" s="47" t="s">
        <v>41</v>
      </c>
      <c r="F230" s="47" t="s">
        <v>40</v>
      </c>
      <c r="G230" s="47" t="s">
        <v>40</v>
      </c>
      <c r="H230" s="47" t="s">
        <v>40</v>
      </c>
      <c r="I230" s="47" t="s">
        <v>40</v>
      </c>
      <c r="J230" s="47" t="s">
        <v>40</v>
      </c>
      <c r="K230" s="47" t="s">
        <v>40</v>
      </c>
      <c r="L230" s="3" t="s">
        <v>16</v>
      </c>
      <c r="M230" s="68"/>
      <c r="N230" s="68"/>
      <c r="O230" s="68"/>
      <c r="P230" s="68"/>
      <c r="Q230" s="68"/>
      <c r="R230" s="68"/>
      <c r="S230" s="68"/>
      <c r="T230" s="68"/>
      <c r="U230" s="68"/>
      <c r="V230" s="68"/>
      <c r="W230" s="50"/>
      <c r="X230" s="50"/>
      <c r="Y230" s="4"/>
      <c r="Z230" s="22"/>
      <c r="AA230" s="6"/>
      <c r="AB230" s="7"/>
      <c r="AC230" s="145"/>
      <c r="AD230" s="70"/>
      <c r="AE230" s="72"/>
    </row>
    <row r="231" spans="1:31" ht="45.75" customHeight="1" x14ac:dyDescent="0.2">
      <c r="A231" s="60">
        <v>188</v>
      </c>
      <c r="B231" s="46" t="s">
        <v>114</v>
      </c>
      <c r="C231" s="46" t="s">
        <v>271</v>
      </c>
      <c r="D231" s="47" t="s">
        <v>40</v>
      </c>
      <c r="E231" s="47" t="s">
        <v>41</v>
      </c>
      <c r="F231" s="47" t="s">
        <v>40</v>
      </c>
      <c r="G231" s="47" t="s">
        <v>40</v>
      </c>
      <c r="H231" s="47" t="s">
        <v>40</v>
      </c>
      <c r="I231" s="47" t="s">
        <v>40</v>
      </c>
      <c r="J231" s="47" t="s">
        <v>40</v>
      </c>
      <c r="K231" s="47" t="s">
        <v>40</v>
      </c>
      <c r="L231" s="3" t="s">
        <v>16</v>
      </c>
      <c r="M231" s="68"/>
      <c r="N231" s="68"/>
      <c r="O231" s="68"/>
      <c r="P231" s="68"/>
      <c r="Q231" s="68"/>
      <c r="R231" s="68"/>
      <c r="S231" s="68"/>
      <c r="T231" s="68"/>
      <c r="U231" s="68"/>
      <c r="V231" s="68"/>
      <c r="W231" s="50"/>
      <c r="X231" s="50"/>
      <c r="Y231" s="4"/>
      <c r="Z231" s="22"/>
      <c r="AA231" s="6"/>
      <c r="AB231" s="7"/>
      <c r="AC231" s="145"/>
      <c r="AD231" s="70"/>
      <c r="AE231" s="72"/>
    </row>
    <row r="232" spans="1:31" ht="45.75" customHeight="1" x14ac:dyDescent="0.2">
      <c r="A232" s="60">
        <v>189</v>
      </c>
      <c r="B232" s="46" t="s">
        <v>131</v>
      </c>
      <c r="C232" s="46" t="s">
        <v>302</v>
      </c>
      <c r="D232" s="47" t="s">
        <v>40</v>
      </c>
      <c r="E232" s="47" t="s">
        <v>40</v>
      </c>
      <c r="F232" s="47" t="s">
        <v>40</v>
      </c>
      <c r="G232" s="47" t="s">
        <v>40</v>
      </c>
      <c r="H232" s="47" t="s">
        <v>41</v>
      </c>
      <c r="I232" s="47" t="s">
        <v>40</v>
      </c>
      <c r="J232" s="47" t="s">
        <v>40</v>
      </c>
      <c r="K232" s="47" t="s">
        <v>40</v>
      </c>
      <c r="L232" s="3" t="s">
        <v>16</v>
      </c>
      <c r="M232" s="68"/>
      <c r="N232" s="68"/>
      <c r="O232" s="68"/>
      <c r="P232" s="68"/>
      <c r="Q232" s="68"/>
      <c r="R232" s="68"/>
      <c r="S232" s="68"/>
      <c r="T232" s="68"/>
      <c r="U232" s="68"/>
      <c r="V232" s="68"/>
      <c r="W232" s="50"/>
      <c r="X232" s="50"/>
      <c r="Y232" s="4"/>
      <c r="Z232" s="22"/>
      <c r="AA232" s="6"/>
      <c r="AB232" s="7"/>
      <c r="AC232" s="145"/>
      <c r="AD232" s="70"/>
      <c r="AE232" s="72"/>
    </row>
    <row r="233" spans="1:31" ht="45.75" customHeight="1" x14ac:dyDescent="0.2">
      <c r="A233" s="60">
        <v>190</v>
      </c>
      <c r="B233" s="46" t="s">
        <v>131</v>
      </c>
      <c r="C233" s="46" t="s">
        <v>303</v>
      </c>
      <c r="D233" s="47" t="s">
        <v>40</v>
      </c>
      <c r="E233" s="47" t="s">
        <v>40</v>
      </c>
      <c r="F233" s="47" t="s">
        <v>40</v>
      </c>
      <c r="G233" s="47" t="s">
        <v>40</v>
      </c>
      <c r="H233" s="47" t="s">
        <v>41</v>
      </c>
      <c r="I233" s="47" t="s">
        <v>40</v>
      </c>
      <c r="J233" s="47" t="s">
        <v>40</v>
      </c>
      <c r="K233" s="47" t="s">
        <v>40</v>
      </c>
      <c r="L233" s="3" t="s">
        <v>16</v>
      </c>
      <c r="M233" s="68"/>
      <c r="N233" s="68"/>
      <c r="O233" s="68"/>
      <c r="P233" s="68"/>
      <c r="Q233" s="68"/>
      <c r="R233" s="68"/>
      <c r="S233" s="68"/>
      <c r="T233" s="68"/>
      <c r="U233" s="68"/>
      <c r="V233" s="68"/>
      <c r="W233" s="50"/>
      <c r="X233" s="50"/>
      <c r="Y233" s="4"/>
      <c r="Z233" s="22"/>
      <c r="AA233" s="6"/>
      <c r="AB233" s="7"/>
      <c r="AC233" s="145"/>
      <c r="AD233" s="70"/>
      <c r="AE233" s="72"/>
    </row>
    <row r="234" spans="1:31" ht="45.75" customHeight="1" x14ac:dyDescent="0.2">
      <c r="A234" s="60">
        <v>191</v>
      </c>
      <c r="B234" s="46" t="s">
        <v>123</v>
      </c>
      <c r="C234" s="46" t="s">
        <v>304</v>
      </c>
      <c r="D234" s="47" t="s">
        <v>40</v>
      </c>
      <c r="E234" s="47" t="s">
        <v>40</v>
      </c>
      <c r="F234" s="47" t="s">
        <v>40</v>
      </c>
      <c r="G234" s="47" t="s">
        <v>40</v>
      </c>
      <c r="H234" s="47" t="s">
        <v>41</v>
      </c>
      <c r="I234" s="47" t="s">
        <v>40</v>
      </c>
      <c r="J234" s="47" t="s">
        <v>40</v>
      </c>
      <c r="K234" s="47" t="s">
        <v>40</v>
      </c>
      <c r="L234" s="3" t="s">
        <v>16</v>
      </c>
      <c r="M234" s="68"/>
      <c r="N234" s="68"/>
      <c r="O234" s="68"/>
      <c r="P234" s="68"/>
      <c r="Q234" s="68"/>
      <c r="R234" s="68"/>
      <c r="S234" s="68"/>
      <c r="T234" s="68"/>
      <c r="U234" s="68"/>
      <c r="V234" s="68"/>
      <c r="W234" s="50"/>
      <c r="X234" s="50"/>
      <c r="Y234" s="4"/>
      <c r="Z234" s="22"/>
      <c r="AA234" s="6"/>
      <c r="AB234" s="7"/>
      <c r="AC234" s="145"/>
      <c r="AD234" s="70"/>
      <c r="AE234" s="72"/>
    </row>
    <row r="235" spans="1:31" ht="45.75" customHeight="1" x14ac:dyDescent="0.2">
      <c r="A235" s="60">
        <v>192</v>
      </c>
      <c r="B235" s="46" t="s">
        <v>105</v>
      </c>
      <c r="C235" s="46" t="s">
        <v>221</v>
      </c>
      <c r="D235" s="47" t="s">
        <v>40</v>
      </c>
      <c r="E235" s="47" t="s">
        <v>41</v>
      </c>
      <c r="F235" s="47" t="s">
        <v>40</v>
      </c>
      <c r="G235" s="47" t="s">
        <v>40</v>
      </c>
      <c r="H235" s="47" t="s">
        <v>40</v>
      </c>
      <c r="I235" s="47" t="s">
        <v>40</v>
      </c>
      <c r="J235" s="47" t="s">
        <v>40</v>
      </c>
      <c r="K235" s="47" t="s">
        <v>40</v>
      </c>
      <c r="L235" s="3" t="s">
        <v>16</v>
      </c>
      <c r="M235" s="68"/>
      <c r="N235" s="68"/>
      <c r="O235" s="68"/>
      <c r="P235" s="68"/>
      <c r="Q235" s="68"/>
      <c r="R235" s="68"/>
      <c r="S235" s="68"/>
      <c r="T235" s="68"/>
      <c r="U235" s="68"/>
      <c r="V235" s="68"/>
      <c r="W235" s="50"/>
      <c r="X235" s="50"/>
      <c r="Y235" s="6"/>
      <c r="Z235" s="22"/>
      <c r="AA235" s="6"/>
      <c r="AB235" s="7"/>
      <c r="AC235" s="145"/>
      <c r="AD235" s="70"/>
      <c r="AE235" s="72"/>
    </row>
    <row r="236" spans="1:31" x14ac:dyDescent="0.2">
      <c r="B236" s="162"/>
      <c r="C236" s="162"/>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2"/>
      <c r="Z236" s="162"/>
      <c r="AA236" s="162"/>
      <c r="AB236" s="163"/>
    </row>
    <row r="237" spans="1:31" ht="15" customHeight="1" x14ac:dyDescent="0.2">
      <c r="B237" s="182" t="s">
        <v>343</v>
      </c>
      <c r="C237" s="182"/>
      <c r="D237" s="182"/>
      <c r="E237" s="182"/>
      <c r="F237" s="182"/>
      <c r="G237" s="182"/>
      <c r="H237" s="182"/>
      <c r="I237" s="182"/>
      <c r="J237" s="182"/>
      <c r="K237" s="182"/>
      <c r="L237" s="182"/>
      <c r="M237" s="182"/>
      <c r="N237" s="182"/>
      <c r="O237" s="182"/>
      <c r="P237" s="182"/>
      <c r="Q237" s="182"/>
      <c r="R237" s="182"/>
      <c r="S237" s="182"/>
      <c r="T237" s="182"/>
      <c r="U237" s="182"/>
      <c r="V237" s="182"/>
      <c r="W237" s="182"/>
      <c r="X237" s="182"/>
      <c r="Y237" s="182"/>
      <c r="Z237" s="182"/>
      <c r="AA237" s="182"/>
      <c r="AB237" s="183"/>
    </row>
    <row r="238" spans="1:31" ht="15" customHeight="1" x14ac:dyDescent="0.2">
      <c r="B238" s="182" t="s">
        <v>321</v>
      </c>
      <c r="C238" s="182"/>
      <c r="D238" s="182"/>
      <c r="E238" s="182"/>
      <c r="F238" s="182"/>
      <c r="G238" s="182"/>
      <c r="H238" s="182"/>
      <c r="I238" s="182"/>
      <c r="J238" s="182"/>
      <c r="K238" s="182"/>
      <c r="L238" s="182"/>
      <c r="M238" s="182"/>
      <c r="N238" s="182"/>
      <c r="O238" s="182"/>
      <c r="P238" s="182"/>
      <c r="Q238" s="182"/>
      <c r="R238" s="182"/>
      <c r="S238" s="182"/>
      <c r="T238" s="182"/>
      <c r="U238" s="182"/>
      <c r="V238" s="182"/>
      <c r="W238" s="182"/>
      <c r="X238" s="182"/>
      <c r="Y238" s="182"/>
      <c r="Z238" s="182"/>
      <c r="AA238" s="182"/>
      <c r="AB238" s="183"/>
    </row>
    <row r="239" spans="1:31" x14ac:dyDescent="0.2">
      <c r="B239" s="187"/>
      <c r="C239" s="187"/>
      <c r="D239" s="187"/>
      <c r="E239" s="187"/>
      <c r="F239" s="187"/>
      <c r="G239" s="187"/>
      <c r="H239" s="187"/>
      <c r="I239" s="187"/>
      <c r="J239" s="187"/>
      <c r="K239" s="187"/>
      <c r="L239" s="187"/>
      <c r="M239" s="187"/>
      <c r="N239" s="187"/>
      <c r="O239" s="187"/>
      <c r="P239" s="187"/>
      <c r="Q239" s="187"/>
      <c r="R239" s="187"/>
      <c r="S239" s="187"/>
      <c r="T239" s="187"/>
      <c r="U239" s="187"/>
      <c r="V239" s="187"/>
      <c r="W239" s="187"/>
      <c r="X239" s="187"/>
      <c r="Y239" s="187"/>
      <c r="Z239" s="187"/>
      <c r="AA239" s="187"/>
      <c r="AB239" s="183"/>
    </row>
    <row r="240" spans="1:31" ht="60" customHeight="1" x14ac:dyDescent="0.2">
      <c r="B240" s="166" t="s">
        <v>333</v>
      </c>
      <c r="C240" s="166"/>
      <c r="D240" s="166"/>
      <c r="E240" s="166"/>
      <c r="F240" s="166"/>
      <c r="G240" s="166"/>
      <c r="H240" s="166"/>
      <c r="I240" s="166"/>
      <c r="J240" s="166"/>
      <c r="K240" s="166"/>
      <c r="L240" s="166"/>
      <c r="M240" s="166"/>
      <c r="N240" s="166"/>
      <c r="O240" s="166"/>
      <c r="P240" s="166"/>
      <c r="Q240" s="166"/>
      <c r="R240" s="166"/>
      <c r="S240" s="166"/>
      <c r="T240" s="166"/>
      <c r="U240" s="166"/>
      <c r="V240" s="166"/>
      <c r="W240" s="166"/>
      <c r="X240" s="166"/>
      <c r="Y240" s="166"/>
      <c r="Z240" s="166"/>
      <c r="AA240" s="166"/>
      <c r="AB240" s="167"/>
      <c r="AC240" s="125" t="s">
        <v>37</v>
      </c>
    </row>
    <row r="241" spans="2:29" ht="24" customHeight="1" x14ac:dyDescent="0.2">
      <c r="B241" s="141"/>
      <c r="C241" s="141"/>
      <c r="D241" s="141"/>
      <c r="E241" s="141"/>
      <c r="F241" s="141"/>
      <c r="G241" s="141"/>
      <c r="H241" s="141"/>
      <c r="I241" s="141"/>
      <c r="J241" s="141"/>
      <c r="K241" s="141"/>
      <c r="L241" s="141"/>
      <c r="M241" s="141"/>
      <c r="N241" s="141"/>
      <c r="O241" s="141"/>
      <c r="P241" s="141"/>
      <c r="Q241" s="141"/>
      <c r="R241" s="141"/>
      <c r="S241" s="141"/>
      <c r="T241" s="141"/>
      <c r="U241" s="141"/>
      <c r="V241" s="141"/>
      <c r="W241" s="141"/>
      <c r="X241" s="141"/>
      <c r="Y241" s="141"/>
      <c r="Z241" s="141"/>
      <c r="AA241" s="141"/>
      <c r="AB241" s="156"/>
      <c r="AC241" s="125"/>
    </row>
    <row r="242" spans="2:29" ht="24" customHeight="1" x14ac:dyDescent="0.2">
      <c r="B242" s="166" t="s">
        <v>322</v>
      </c>
      <c r="C242" s="166"/>
      <c r="D242" s="166"/>
      <c r="E242" s="166"/>
      <c r="F242" s="166"/>
      <c r="G242" s="166"/>
      <c r="H242" s="166"/>
      <c r="I242" s="166"/>
      <c r="J242" s="166"/>
      <c r="K242" s="166"/>
      <c r="L242" s="166"/>
      <c r="M242" s="166"/>
      <c r="N242" s="166"/>
      <c r="O242" s="166"/>
      <c r="P242" s="166"/>
      <c r="Q242" s="166"/>
      <c r="R242" s="166"/>
      <c r="S242" s="166"/>
      <c r="T242" s="166"/>
      <c r="U242" s="166"/>
      <c r="V242" s="166"/>
      <c r="W242" s="166"/>
      <c r="X242" s="166"/>
      <c r="Y242" s="166"/>
      <c r="Z242" s="166"/>
      <c r="AA242" s="166"/>
      <c r="AB242" s="167"/>
      <c r="AC242" s="125"/>
    </row>
    <row r="243" spans="2:29" x14ac:dyDescent="0.2">
      <c r="B243" s="141"/>
      <c r="C243" s="141"/>
      <c r="D243" s="141"/>
      <c r="E243" s="141"/>
      <c r="F243" s="141"/>
      <c r="G243" s="141"/>
      <c r="H243" s="141"/>
      <c r="I243" s="141"/>
      <c r="J243" s="141"/>
      <c r="K243" s="141"/>
      <c r="L243" s="141"/>
      <c r="M243" s="141"/>
      <c r="N243" s="141"/>
      <c r="O243" s="141"/>
      <c r="P243" s="141"/>
      <c r="Q243" s="141"/>
      <c r="R243" s="141"/>
      <c r="S243" s="141"/>
      <c r="T243" s="141"/>
      <c r="U243" s="141"/>
      <c r="V243" s="141"/>
      <c r="W243" s="141"/>
      <c r="X243" s="141"/>
      <c r="Y243" s="141"/>
      <c r="Z243" s="141"/>
      <c r="AA243" s="141"/>
      <c r="AB243" s="156"/>
      <c r="AC243" s="125"/>
    </row>
    <row r="244" spans="2:29" x14ac:dyDescent="0.2">
      <c r="B244" s="141"/>
      <c r="C244" s="141"/>
      <c r="D244" s="141"/>
      <c r="E244" s="141"/>
      <c r="F244" s="141"/>
      <c r="G244" s="141"/>
      <c r="H244" s="141"/>
      <c r="I244" s="141"/>
      <c r="J244" s="141"/>
      <c r="K244" s="141"/>
      <c r="L244" s="141"/>
      <c r="M244" s="141"/>
      <c r="N244" s="141"/>
      <c r="O244" s="141"/>
      <c r="P244" s="141"/>
      <c r="Q244" s="141"/>
      <c r="R244" s="141"/>
      <c r="S244" s="141"/>
      <c r="T244" s="141"/>
      <c r="U244" s="141"/>
      <c r="V244" s="141"/>
      <c r="W244" s="141"/>
      <c r="X244" s="141"/>
      <c r="Y244" s="141"/>
      <c r="Z244" s="141"/>
      <c r="AA244" s="141"/>
      <c r="AB244" s="156"/>
      <c r="AC244" s="125"/>
    </row>
    <row r="245" spans="2:29" ht="15" x14ac:dyDescent="0.2">
      <c r="B245" s="169" t="s">
        <v>342</v>
      </c>
      <c r="C245" s="169"/>
      <c r="D245" s="169"/>
      <c r="E245" s="169"/>
      <c r="F245" s="169"/>
      <c r="G245" s="169"/>
      <c r="H245" s="169"/>
      <c r="I245" s="169"/>
      <c r="J245" s="169"/>
      <c r="K245" s="169"/>
      <c r="L245" s="169"/>
      <c r="M245" s="169"/>
      <c r="N245" s="169"/>
      <c r="O245" s="169"/>
      <c r="P245" s="169"/>
      <c r="Q245" s="169"/>
      <c r="R245" s="169"/>
      <c r="S245" s="169"/>
      <c r="T245" s="169"/>
      <c r="U245" s="169"/>
      <c r="V245" s="169"/>
      <c r="W245" s="169"/>
      <c r="X245" s="169"/>
      <c r="Y245" s="169"/>
      <c r="Z245" s="169"/>
      <c r="AA245" s="169"/>
      <c r="AB245" s="170"/>
      <c r="AC245" s="125"/>
    </row>
    <row r="246" spans="2:29" ht="15" customHeight="1" x14ac:dyDescent="0.2">
      <c r="B246" s="172" t="s">
        <v>327</v>
      </c>
      <c r="C246" s="172"/>
      <c r="D246" s="172"/>
      <c r="E246" s="172"/>
      <c r="F246" s="172"/>
      <c r="G246" s="172"/>
      <c r="H246" s="172"/>
      <c r="I246" s="172"/>
      <c r="J246" s="172"/>
      <c r="K246" s="172"/>
      <c r="L246" s="172"/>
      <c r="M246" s="172"/>
      <c r="N246" s="172"/>
      <c r="O246" s="172"/>
      <c r="P246" s="172"/>
      <c r="Q246" s="172"/>
      <c r="R246" s="172"/>
      <c r="S246" s="172"/>
      <c r="T246" s="172"/>
      <c r="U246" s="172"/>
      <c r="V246" s="172"/>
      <c r="W246" s="172"/>
      <c r="X246" s="172"/>
      <c r="Y246" s="172"/>
      <c r="Z246" s="172"/>
      <c r="AA246" s="172"/>
      <c r="AB246" s="173"/>
      <c r="AC246" s="125"/>
    </row>
    <row r="247" spans="2:29" x14ac:dyDescent="0.2">
      <c r="B247" s="8"/>
      <c r="C247" s="92"/>
      <c r="D247" s="92"/>
      <c r="E247" s="92"/>
      <c r="F247" s="92"/>
      <c r="G247" s="92"/>
      <c r="H247" s="92"/>
      <c r="I247" s="92"/>
      <c r="J247" s="92"/>
      <c r="K247" s="92"/>
      <c r="L247" s="92"/>
      <c r="M247" s="92"/>
      <c r="N247" s="92"/>
      <c r="O247" s="92"/>
      <c r="P247" s="92"/>
      <c r="Q247" s="92"/>
      <c r="R247" s="92"/>
      <c r="S247" s="92"/>
      <c r="T247" s="92"/>
      <c r="U247" s="92"/>
      <c r="V247" s="92"/>
      <c r="W247" s="92"/>
      <c r="X247" s="92"/>
      <c r="Y247" s="92"/>
      <c r="Z247" s="92"/>
      <c r="AA247" s="92"/>
      <c r="AB247" s="87"/>
      <c r="AC247" s="125"/>
    </row>
    <row r="248" spans="2:29" x14ac:dyDescent="0.2">
      <c r="B248" s="28" t="s">
        <v>62</v>
      </c>
      <c r="C248" s="92"/>
      <c r="D248" s="92"/>
      <c r="E248" s="92"/>
      <c r="F248" s="92"/>
      <c r="G248" s="92"/>
      <c r="H248" s="92"/>
      <c r="I248" s="92"/>
      <c r="J248" s="92"/>
      <c r="K248" s="92"/>
      <c r="L248" s="92"/>
      <c r="M248" s="92"/>
      <c r="N248" s="92"/>
      <c r="O248" s="92"/>
      <c r="P248" s="92"/>
      <c r="Q248" s="92"/>
      <c r="R248" s="92"/>
      <c r="S248" s="92"/>
      <c r="T248" s="92"/>
      <c r="U248" s="92"/>
      <c r="V248" s="92"/>
      <c r="W248" s="92"/>
      <c r="X248" s="92"/>
      <c r="Y248" s="92"/>
      <c r="Z248" s="92"/>
      <c r="AA248" s="92"/>
      <c r="AB248" s="87"/>
      <c r="AC248" s="125"/>
    </row>
    <row r="249" spans="2:29" x14ac:dyDescent="0.2">
      <c r="B249" s="28" t="s">
        <v>28</v>
      </c>
      <c r="C249" s="92"/>
      <c r="D249" s="92"/>
      <c r="E249" s="92"/>
      <c r="F249" s="92"/>
      <c r="G249" s="92"/>
      <c r="H249" s="92"/>
      <c r="I249" s="92"/>
      <c r="J249" s="92"/>
      <c r="K249" s="92"/>
      <c r="L249" s="92"/>
      <c r="M249" s="92"/>
      <c r="N249" s="92"/>
      <c r="O249" s="92"/>
      <c r="P249" s="92"/>
      <c r="Q249" s="92"/>
      <c r="R249" s="92"/>
      <c r="S249" s="92"/>
      <c r="T249" s="92"/>
      <c r="U249" s="92"/>
      <c r="V249" s="92"/>
      <c r="W249" s="92"/>
      <c r="X249" s="92"/>
      <c r="Y249" s="92"/>
      <c r="Z249" s="92"/>
      <c r="AA249" s="92"/>
      <c r="AB249" s="87"/>
      <c r="AC249" s="125"/>
    </row>
    <row r="250" spans="2:29" x14ac:dyDescent="0.2">
      <c r="B250" s="29" t="s">
        <v>64</v>
      </c>
      <c r="C250" s="92"/>
      <c r="D250" s="92"/>
      <c r="E250" s="92"/>
      <c r="F250" s="92"/>
      <c r="G250" s="92"/>
      <c r="H250" s="92"/>
      <c r="I250" s="92"/>
      <c r="J250" s="92"/>
      <c r="K250" s="92"/>
      <c r="L250" s="92"/>
      <c r="M250" s="92"/>
      <c r="N250" s="92"/>
      <c r="O250" s="92"/>
      <c r="P250" s="92"/>
      <c r="Q250" s="92"/>
      <c r="R250" s="92"/>
      <c r="S250" s="92"/>
      <c r="T250" s="92"/>
      <c r="U250" s="92"/>
      <c r="V250" s="92"/>
      <c r="W250" s="92"/>
      <c r="X250" s="92"/>
      <c r="Y250" s="92"/>
      <c r="Z250" s="92"/>
      <c r="AA250" s="92"/>
      <c r="AB250" s="87"/>
      <c r="AC250" s="125"/>
    </row>
    <row r="265" spans="3:3" x14ac:dyDescent="0.2">
      <c r="C265" s="1" t="s">
        <v>40</v>
      </c>
    </row>
    <row r="266" spans="3:3" x14ac:dyDescent="0.2">
      <c r="C266" s="1" t="s">
        <v>41</v>
      </c>
    </row>
  </sheetData>
  <autoFilter ref="A43:AH235"/>
  <mergeCells count="132">
    <mergeCell ref="AA41:AA43"/>
    <mergeCell ref="AB41:AB43"/>
    <mergeCell ref="M28:X28"/>
    <mergeCell ref="M29:X29"/>
    <mergeCell ref="M30:X30"/>
    <mergeCell ref="M31:X31"/>
    <mergeCell ref="M32:X32"/>
    <mergeCell ref="M17:X17"/>
    <mergeCell ref="M18:X18"/>
    <mergeCell ref="M19:X19"/>
    <mergeCell ref="M20:X20"/>
    <mergeCell ref="M21:X21"/>
    <mergeCell ref="M33:X33"/>
    <mergeCell ref="B20:C20"/>
    <mergeCell ref="D20:L20"/>
    <mergeCell ref="B21:C21"/>
    <mergeCell ref="D21:L21"/>
    <mergeCell ref="Y158:Y163"/>
    <mergeCell ref="Y164:Y166"/>
    <mergeCell ref="Y167:Y168"/>
    <mergeCell ref="B23:Z23"/>
    <mergeCell ref="M25:X25"/>
    <mergeCell ref="M26:X26"/>
    <mergeCell ref="M27:X27"/>
    <mergeCell ref="B24:X24"/>
    <mergeCell ref="B25:C25"/>
    <mergeCell ref="Y41:Y43"/>
    <mergeCell ref="Z41:Z43"/>
    <mergeCell ref="C41:C43"/>
    <mergeCell ref="D41:L42"/>
    <mergeCell ref="M41:W41"/>
    <mergeCell ref="X41:X43"/>
    <mergeCell ref="Y55:Y58"/>
    <mergeCell ref="B32:C32"/>
    <mergeCell ref="D32:L32"/>
    <mergeCell ref="B33:C33"/>
    <mergeCell ref="D33:L33"/>
    <mergeCell ref="Y218:Y221"/>
    <mergeCell ref="Y224:Y225"/>
    <mergeCell ref="Y226:Y227"/>
    <mergeCell ref="Y150:Y156"/>
    <mergeCell ref="Y196:Y201"/>
    <mergeCell ref="Y202:Y203"/>
    <mergeCell ref="Y204:Y205"/>
    <mergeCell ref="Y206:Y211"/>
    <mergeCell ref="Y212:Y213"/>
    <mergeCell ref="Y169:Y172"/>
    <mergeCell ref="Y173:Y177"/>
    <mergeCell ref="Y178:Y184"/>
    <mergeCell ref="Y185:Y191"/>
    <mergeCell ref="Y192:Y195"/>
    <mergeCell ref="Y59:Y63"/>
    <mergeCell ref="Y64:Y70"/>
    <mergeCell ref="Y77:Y82"/>
    <mergeCell ref="Y123:Y134"/>
    <mergeCell ref="Y135:Y144"/>
    <mergeCell ref="Y83:Y89"/>
    <mergeCell ref="Y90:Y99"/>
    <mergeCell ref="Y100:Y110"/>
    <mergeCell ref="Y215:Y217"/>
    <mergeCell ref="AC240:AC250"/>
    <mergeCell ref="B239:AB239"/>
    <mergeCell ref="B240:AB240"/>
    <mergeCell ref="B241:AB241"/>
    <mergeCell ref="B242:AB242"/>
    <mergeCell ref="B243:AB243"/>
    <mergeCell ref="B244:AB244"/>
    <mergeCell ref="M36:X36"/>
    <mergeCell ref="B36:L36"/>
    <mergeCell ref="AC40:AC235"/>
    <mergeCell ref="M42:W42"/>
    <mergeCell ref="Y71:Y76"/>
    <mergeCell ref="Y111:Y122"/>
    <mergeCell ref="Y145:Y149"/>
    <mergeCell ref="B245:AB245"/>
    <mergeCell ref="B246:AB246"/>
    <mergeCell ref="B38:Z38"/>
    <mergeCell ref="B40:Z40"/>
    <mergeCell ref="B41:B43"/>
    <mergeCell ref="B236:AB236"/>
    <mergeCell ref="B237:AB237"/>
    <mergeCell ref="B238:AB238"/>
    <mergeCell ref="Y46:Y49"/>
    <mergeCell ref="Y50:Y54"/>
    <mergeCell ref="B13:C13"/>
    <mergeCell ref="M14:X14"/>
    <mergeCell ref="M15:X15"/>
    <mergeCell ref="M16:X16"/>
    <mergeCell ref="B30:C30"/>
    <mergeCell ref="D30:L30"/>
    <mergeCell ref="B31:C31"/>
    <mergeCell ref="D31:L31"/>
    <mergeCell ref="AC23:AC38"/>
    <mergeCell ref="D25:L25"/>
    <mergeCell ref="B26:C26"/>
    <mergeCell ref="D26:L26"/>
    <mergeCell ref="B27:C27"/>
    <mergeCell ref="D27:L27"/>
    <mergeCell ref="B28:C28"/>
    <mergeCell ref="D28:L28"/>
    <mergeCell ref="B29:C29"/>
    <mergeCell ref="D29:L29"/>
    <mergeCell ref="B34:C34"/>
    <mergeCell ref="D34:L34"/>
    <mergeCell ref="B35:C35"/>
    <mergeCell ref="D35:L35"/>
    <mergeCell ref="M34:X34"/>
    <mergeCell ref="M35:X35"/>
    <mergeCell ref="G1:AB4"/>
    <mergeCell ref="AC5:AC9"/>
    <mergeCell ref="B1:F4"/>
    <mergeCell ref="B5:AB6"/>
    <mergeCell ref="B7:AB8"/>
    <mergeCell ref="B9:AB9"/>
    <mergeCell ref="AC11:AC21"/>
    <mergeCell ref="D13:L13"/>
    <mergeCell ref="M13:W13"/>
    <mergeCell ref="B14:C14"/>
    <mergeCell ref="D14:L14"/>
    <mergeCell ref="B15:C15"/>
    <mergeCell ref="B17:C17"/>
    <mergeCell ref="D17:L17"/>
    <mergeCell ref="B18:C18"/>
    <mergeCell ref="D18:L18"/>
    <mergeCell ref="B19:C19"/>
    <mergeCell ref="D19:L19"/>
    <mergeCell ref="D15:L15"/>
    <mergeCell ref="B16:C16"/>
    <mergeCell ref="D16:L16"/>
    <mergeCell ref="B10:Z10"/>
    <mergeCell ref="B11:Z11"/>
    <mergeCell ref="B12:W12"/>
  </mergeCells>
  <conditionalFormatting sqref="L229:L235">
    <cfRule type="expression" dxfId="23" priority="7">
      <formula>AND(L229="SI")</formula>
    </cfRule>
    <cfRule type="expression" dxfId="22" priority="8">
      <formula>AND(L229="NO")</formula>
    </cfRule>
  </conditionalFormatting>
  <conditionalFormatting sqref="D227:K235">
    <cfRule type="expression" dxfId="21" priority="5">
      <formula>AND(D227="SI")</formula>
    </cfRule>
    <cfRule type="expression" dxfId="20" priority="6">
      <formula>AND(D227="NO")</formula>
    </cfRule>
  </conditionalFormatting>
  <conditionalFormatting sqref="Z229:Z235">
    <cfRule type="expression" dxfId="19" priority="3">
      <formula>AND(Z229="NO")</formula>
    </cfRule>
    <cfRule type="expression" dxfId="18" priority="4">
      <formula>AND(Z229="SI")</formula>
    </cfRule>
  </conditionalFormatting>
  <conditionalFormatting sqref="AB229:AB235">
    <cfRule type="expression" dxfId="17" priority="1">
      <formula>AND(AB229="NO")</formula>
    </cfRule>
    <cfRule type="expression" dxfId="16" priority="2">
      <formula>AND(AB229="SI")</formula>
    </cfRule>
  </conditionalFormatting>
  <dataValidations count="2">
    <dataValidation type="list" allowBlank="1" showInputMessage="1" showErrorMessage="1" sqref="I229:K235 G212:H235 G198:H198 E229:F235">
      <formula1>$C$276:$C$277</formula1>
    </dataValidation>
    <dataValidation type="list" allowBlank="1" showInputMessage="1" showErrorMessage="1" sqref="AB229:AB235 AA228:AA235 Z229:Z235">
      <formula1>$C$265:$C$266</formula1>
    </dataValidation>
  </dataValidations>
  <printOptions horizontalCentered="1"/>
  <pageMargins left="0.31496062992125984" right="0.31496062992125984" top="0.55118110236220474" bottom="0.74803149606299213" header="0.31496062992125984" footer="0.31496062992125984"/>
  <pageSetup scale="43" orientation="landscape" r:id="rId1"/>
  <headerFooter>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263"/>
  <sheetViews>
    <sheetView topLeftCell="A232" zoomScale="80" zoomScaleNormal="80" zoomScaleSheetLayoutView="115" workbookViewId="0">
      <selection activeCell="W44" sqref="W44"/>
    </sheetView>
  </sheetViews>
  <sheetFormatPr baseColWidth="10" defaultColWidth="9.140625" defaultRowHeight="14.25" x14ac:dyDescent="0.2"/>
  <cols>
    <col min="1" max="1" width="4.42578125" style="1" bestFit="1" customWidth="1"/>
    <col min="2" max="2" width="17.42578125" style="1" customWidth="1"/>
    <col min="3" max="3" width="22" style="1" customWidth="1"/>
    <col min="4" max="11" width="8.7109375" style="1" customWidth="1"/>
    <col min="12" max="12" width="8.7109375" style="1" bestFit="1" customWidth="1"/>
    <col min="13" max="13" width="9" style="1" customWidth="1"/>
    <col min="14" max="14" width="8.7109375" style="1" bestFit="1" customWidth="1"/>
    <col min="15" max="15" width="10.42578125" style="1" bestFit="1" customWidth="1"/>
    <col min="16" max="16" width="9" style="1" customWidth="1"/>
    <col min="17" max="19" width="10.5703125" style="1" customWidth="1"/>
    <col min="20" max="20" width="8.42578125" style="1" customWidth="1"/>
    <col min="21" max="21" width="9.5703125" style="1" customWidth="1"/>
    <col min="22" max="22" width="9" style="1" customWidth="1"/>
    <col min="23" max="23" width="8.7109375" style="1" bestFit="1" customWidth="1"/>
    <col min="24" max="24" width="17.5703125" style="1" customWidth="1"/>
    <col min="25" max="25" width="12.7109375" style="1" customWidth="1"/>
    <col min="26" max="26" width="24.85546875" style="1" customWidth="1"/>
    <col min="27" max="27" width="12.7109375" style="1" customWidth="1"/>
    <col min="28" max="28" width="5" style="1" bestFit="1" customWidth="1"/>
    <col min="29" max="16384" width="9.140625" style="1"/>
  </cols>
  <sheetData>
    <row r="1" spans="2:28" ht="14.25" customHeight="1" x14ac:dyDescent="0.2">
      <c r="B1" s="118" t="s">
        <v>315</v>
      </c>
      <c r="C1" s="118"/>
      <c r="D1" s="118"/>
      <c r="E1" s="118"/>
      <c r="F1" s="118"/>
      <c r="G1" s="118"/>
      <c r="H1" s="118"/>
      <c r="I1" s="118"/>
      <c r="J1" s="118"/>
      <c r="K1" s="118"/>
      <c r="L1" s="118"/>
      <c r="M1" s="118"/>
      <c r="N1" s="118"/>
      <c r="O1" s="118"/>
      <c r="P1" s="118"/>
      <c r="Q1" s="118"/>
      <c r="R1" s="118"/>
      <c r="S1" s="118"/>
      <c r="T1" s="118"/>
      <c r="U1" s="118"/>
      <c r="V1" s="118"/>
      <c r="W1" s="118"/>
      <c r="X1" s="118"/>
      <c r="Y1" s="118"/>
      <c r="Z1" s="118"/>
      <c r="AA1" s="119"/>
    </row>
    <row r="2" spans="2:28" ht="14.25" customHeight="1" x14ac:dyDescent="0.2">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9"/>
    </row>
    <row r="3" spans="2:28" ht="14.25" customHeight="1" x14ac:dyDescent="0.2">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9"/>
    </row>
    <row r="4" spans="2:28" ht="14.25" customHeight="1" x14ac:dyDescent="0.2">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9"/>
    </row>
    <row r="5" spans="2:28" ht="15.75" customHeight="1" x14ac:dyDescent="0.2">
      <c r="B5" s="123" t="s">
        <v>70</v>
      </c>
      <c r="C5" s="123"/>
      <c r="D5" s="123"/>
      <c r="E5" s="123"/>
      <c r="F5" s="123"/>
      <c r="G5" s="123"/>
      <c r="H5" s="123"/>
      <c r="I5" s="123"/>
      <c r="J5" s="123"/>
      <c r="K5" s="123"/>
      <c r="L5" s="123"/>
      <c r="M5" s="123"/>
      <c r="N5" s="123"/>
      <c r="O5" s="123"/>
      <c r="P5" s="123"/>
      <c r="Q5" s="123"/>
      <c r="R5" s="123"/>
      <c r="S5" s="123"/>
      <c r="T5" s="123"/>
      <c r="U5" s="123"/>
      <c r="V5" s="123"/>
      <c r="W5" s="123"/>
      <c r="X5" s="123"/>
      <c r="Y5" s="123"/>
      <c r="Z5" s="123"/>
      <c r="AA5" s="124"/>
      <c r="AB5" s="125" t="s">
        <v>32</v>
      </c>
    </row>
    <row r="6" spans="2:28" ht="22.5" customHeight="1" x14ac:dyDescent="0.2">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4"/>
      <c r="AB6" s="125"/>
    </row>
    <row r="7" spans="2:28" ht="14.25" customHeight="1" x14ac:dyDescent="0.2">
      <c r="B7" s="126" t="s">
        <v>84</v>
      </c>
      <c r="C7" s="126"/>
      <c r="D7" s="126"/>
      <c r="E7" s="126"/>
      <c r="F7" s="126"/>
      <c r="G7" s="126"/>
      <c r="H7" s="126"/>
      <c r="I7" s="126"/>
      <c r="J7" s="126"/>
      <c r="K7" s="126"/>
      <c r="L7" s="126"/>
      <c r="M7" s="126"/>
      <c r="N7" s="126"/>
      <c r="O7" s="126"/>
      <c r="P7" s="126"/>
      <c r="Q7" s="126"/>
      <c r="R7" s="126"/>
      <c r="S7" s="126"/>
      <c r="T7" s="126"/>
      <c r="U7" s="126"/>
      <c r="V7" s="126"/>
      <c r="W7" s="126"/>
      <c r="X7" s="126"/>
      <c r="Y7" s="126"/>
      <c r="Z7" s="126"/>
      <c r="AA7" s="127"/>
      <c r="AB7" s="125"/>
    </row>
    <row r="8" spans="2:28" ht="27" customHeight="1" x14ac:dyDescent="0.2">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7"/>
      <c r="AB8" s="125"/>
    </row>
    <row r="9" spans="2:28" ht="52.5" customHeight="1" x14ac:dyDescent="0.2">
      <c r="B9" s="128" t="s">
        <v>314</v>
      </c>
      <c r="C9" s="128"/>
      <c r="D9" s="128"/>
      <c r="E9" s="128"/>
      <c r="F9" s="128"/>
      <c r="G9" s="128"/>
      <c r="H9" s="128"/>
      <c r="I9" s="128"/>
      <c r="J9" s="128"/>
      <c r="K9" s="128"/>
      <c r="L9" s="128"/>
      <c r="M9" s="128"/>
      <c r="N9" s="128"/>
      <c r="O9" s="128"/>
      <c r="P9" s="128"/>
      <c r="Q9" s="128"/>
      <c r="R9" s="128"/>
      <c r="S9" s="128"/>
      <c r="T9" s="128"/>
      <c r="U9" s="128"/>
      <c r="V9" s="128"/>
      <c r="W9" s="128"/>
      <c r="X9" s="128"/>
      <c r="Y9" s="128"/>
      <c r="Z9" s="128"/>
      <c r="AA9" s="129"/>
      <c r="AB9" s="125"/>
    </row>
    <row r="10" spans="2:28" ht="14.25" customHeight="1" x14ac:dyDescent="0.2">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9"/>
      <c r="AA10" s="23"/>
    </row>
    <row r="11" spans="2:28" ht="15" customHeight="1" x14ac:dyDescent="0.2">
      <c r="B11" s="118" t="s">
        <v>14</v>
      </c>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7"/>
      <c r="AA11" s="24"/>
      <c r="AB11" s="125" t="s">
        <v>33</v>
      </c>
    </row>
    <row r="12" spans="2:28" ht="21.75" customHeight="1" x14ac:dyDescent="0.2">
      <c r="B12" s="211" t="s">
        <v>15</v>
      </c>
      <c r="C12" s="211"/>
      <c r="D12" s="211"/>
      <c r="E12" s="211"/>
      <c r="F12" s="211"/>
      <c r="G12" s="211"/>
      <c r="H12" s="211"/>
      <c r="I12" s="211"/>
      <c r="J12" s="211"/>
      <c r="K12" s="211"/>
      <c r="L12" s="211"/>
      <c r="M12" s="211"/>
      <c r="N12" s="211"/>
      <c r="O12" s="211"/>
      <c r="P12" s="211"/>
      <c r="Q12" s="211"/>
      <c r="R12" s="211"/>
      <c r="S12" s="211"/>
      <c r="T12" s="211"/>
      <c r="U12" s="211"/>
      <c r="V12" s="211"/>
      <c r="W12" s="212"/>
      <c r="X12" s="21"/>
      <c r="Y12" s="20"/>
      <c r="Z12" s="20"/>
      <c r="AA12" s="25"/>
      <c r="AB12" s="125"/>
    </row>
    <row r="13" spans="2:28" ht="15" customHeight="1" x14ac:dyDescent="0.2">
      <c r="B13" s="209" t="s">
        <v>16</v>
      </c>
      <c r="C13" s="210"/>
      <c r="D13" s="137" t="s">
        <v>17</v>
      </c>
      <c r="E13" s="137"/>
      <c r="F13" s="137"/>
      <c r="G13" s="137"/>
      <c r="H13" s="137"/>
      <c r="I13" s="137"/>
      <c r="J13" s="137"/>
      <c r="K13" s="137"/>
      <c r="L13" s="137"/>
      <c r="M13" s="137" t="s">
        <v>18</v>
      </c>
      <c r="N13" s="137"/>
      <c r="O13" s="137"/>
      <c r="P13" s="137"/>
      <c r="Q13" s="137"/>
      <c r="R13" s="137"/>
      <c r="S13" s="137"/>
      <c r="T13" s="137"/>
      <c r="U13" s="137"/>
      <c r="V13" s="137"/>
      <c r="W13" s="137"/>
      <c r="X13" s="21"/>
      <c r="Y13" s="20"/>
      <c r="Z13" s="20"/>
      <c r="AA13" s="25"/>
      <c r="AB13" s="125"/>
    </row>
    <row r="14" spans="2:28" ht="15" x14ac:dyDescent="0.2">
      <c r="B14" s="138" t="s">
        <v>1</v>
      </c>
      <c r="C14" s="138"/>
      <c r="D14" s="139" t="s">
        <v>75</v>
      </c>
      <c r="E14" s="139"/>
      <c r="F14" s="139"/>
      <c r="G14" s="139"/>
      <c r="H14" s="139"/>
      <c r="I14" s="139"/>
      <c r="J14" s="139"/>
      <c r="K14" s="139"/>
      <c r="L14" s="139"/>
      <c r="M14" s="208" t="s">
        <v>334</v>
      </c>
      <c r="N14" s="208"/>
      <c r="O14" s="208"/>
      <c r="P14" s="208"/>
      <c r="Q14" s="208"/>
      <c r="R14" s="208"/>
      <c r="S14" s="208"/>
      <c r="T14" s="208"/>
      <c r="U14" s="208"/>
      <c r="V14" s="208"/>
      <c r="W14" s="208"/>
      <c r="X14" s="21"/>
      <c r="Y14" s="21"/>
      <c r="Z14" s="21"/>
      <c r="AA14" s="26"/>
      <c r="AB14" s="125"/>
    </row>
    <row r="15" spans="2:28" ht="14.25" customHeight="1" x14ac:dyDescent="0.2">
      <c r="B15" s="138" t="s">
        <v>19</v>
      </c>
      <c r="C15" s="138"/>
      <c r="D15" s="139" t="s">
        <v>76</v>
      </c>
      <c r="E15" s="139"/>
      <c r="F15" s="139"/>
      <c r="G15" s="139"/>
      <c r="H15" s="139"/>
      <c r="I15" s="139"/>
      <c r="J15" s="139"/>
      <c r="K15" s="139"/>
      <c r="L15" s="139"/>
      <c r="M15" s="208" t="s">
        <v>335</v>
      </c>
      <c r="N15" s="208"/>
      <c r="O15" s="208"/>
      <c r="P15" s="208"/>
      <c r="Q15" s="208"/>
      <c r="R15" s="208"/>
      <c r="S15" s="208"/>
      <c r="T15" s="208"/>
      <c r="U15" s="208"/>
      <c r="V15" s="208"/>
      <c r="W15" s="208"/>
      <c r="X15" s="21"/>
      <c r="Y15" s="21"/>
      <c r="Z15" s="21"/>
      <c r="AA15" s="26"/>
      <c r="AB15" s="125"/>
    </row>
    <row r="16" spans="2:28" ht="14.25" customHeight="1" x14ac:dyDescent="0.2">
      <c r="B16" s="138" t="s">
        <v>3</v>
      </c>
      <c r="C16" s="138"/>
      <c r="D16" s="139" t="s">
        <v>77</v>
      </c>
      <c r="E16" s="140"/>
      <c r="F16" s="140"/>
      <c r="G16" s="140"/>
      <c r="H16" s="140"/>
      <c r="I16" s="140"/>
      <c r="J16" s="140"/>
      <c r="K16" s="140"/>
      <c r="L16" s="140"/>
      <c r="M16" s="208" t="s">
        <v>337</v>
      </c>
      <c r="N16" s="208"/>
      <c r="O16" s="208"/>
      <c r="P16" s="208"/>
      <c r="Q16" s="208"/>
      <c r="R16" s="208"/>
      <c r="S16" s="208"/>
      <c r="T16" s="208"/>
      <c r="U16" s="208"/>
      <c r="V16" s="208"/>
      <c r="W16" s="208"/>
      <c r="X16" s="21"/>
      <c r="Y16" s="21"/>
      <c r="Z16" s="21"/>
      <c r="AA16" s="26"/>
      <c r="AB16" s="125"/>
    </row>
    <row r="17" spans="2:28" ht="51.75" customHeight="1" x14ac:dyDescent="0.2">
      <c r="B17" s="138" t="s">
        <v>66</v>
      </c>
      <c r="C17" s="138"/>
      <c r="D17" s="139" t="s">
        <v>78</v>
      </c>
      <c r="E17" s="139"/>
      <c r="F17" s="139"/>
      <c r="G17" s="139"/>
      <c r="H17" s="139"/>
      <c r="I17" s="139"/>
      <c r="J17" s="139"/>
      <c r="K17" s="139"/>
      <c r="L17" s="139"/>
      <c r="M17" s="208" t="s">
        <v>336</v>
      </c>
      <c r="N17" s="208"/>
      <c r="O17" s="208"/>
      <c r="P17" s="208"/>
      <c r="Q17" s="208"/>
      <c r="R17" s="208"/>
      <c r="S17" s="208"/>
      <c r="T17" s="208"/>
      <c r="U17" s="208"/>
      <c r="V17" s="208"/>
      <c r="W17" s="208"/>
      <c r="X17" s="21"/>
      <c r="Y17" s="21"/>
      <c r="Z17" s="21"/>
      <c r="AA17" s="26"/>
      <c r="AB17" s="125"/>
    </row>
    <row r="18" spans="2:28" ht="24" customHeight="1" x14ac:dyDescent="0.2">
      <c r="B18" s="138" t="s">
        <v>67</v>
      </c>
      <c r="C18" s="138"/>
      <c r="D18" s="139" t="s">
        <v>79</v>
      </c>
      <c r="E18" s="139"/>
      <c r="F18" s="139"/>
      <c r="G18" s="139"/>
      <c r="H18" s="139"/>
      <c r="I18" s="139"/>
      <c r="J18" s="139"/>
      <c r="K18" s="139"/>
      <c r="L18" s="139"/>
      <c r="M18" s="208" t="s">
        <v>344</v>
      </c>
      <c r="N18" s="208"/>
      <c r="O18" s="208"/>
      <c r="P18" s="208"/>
      <c r="Q18" s="208"/>
      <c r="R18" s="208"/>
      <c r="S18" s="208"/>
      <c r="T18" s="208"/>
      <c r="U18" s="208"/>
      <c r="V18" s="208"/>
      <c r="W18" s="208"/>
      <c r="X18" s="21"/>
      <c r="Y18" s="21"/>
      <c r="Z18" s="21"/>
      <c r="AA18" s="26"/>
      <c r="AB18" s="125"/>
    </row>
    <row r="19" spans="2:28" ht="26.25" customHeight="1" x14ac:dyDescent="0.2">
      <c r="B19" s="138" t="s">
        <v>68</v>
      </c>
      <c r="C19" s="138"/>
      <c r="D19" s="139" t="s">
        <v>85</v>
      </c>
      <c r="E19" s="139"/>
      <c r="F19" s="139"/>
      <c r="G19" s="139"/>
      <c r="H19" s="139"/>
      <c r="I19" s="139"/>
      <c r="J19" s="139"/>
      <c r="K19" s="139"/>
      <c r="L19" s="139"/>
      <c r="M19" s="208" t="s">
        <v>340</v>
      </c>
      <c r="N19" s="208"/>
      <c r="O19" s="208"/>
      <c r="P19" s="208"/>
      <c r="Q19" s="208"/>
      <c r="R19" s="208"/>
      <c r="S19" s="208"/>
      <c r="T19" s="208"/>
      <c r="U19" s="208"/>
      <c r="V19" s="208"/>
      <c r="W19" s="208"/>
      <c r="X19" s="21"/>
      <c r="Y19" s="21"/>
      <c r="Z19" s="21"/>
      <c r="AA19" s="26"/>
      <c r="AB19" s="125"/>
    </row>
    <row r="20" spans="2:28" ht="14.25" customHeight="1" x14ac:dyDescent="0.2">
      <c r="B20" s="138" t="s">
        <v>69</v>
      </c>
      <c r="C20" s="138"/>
      <c r="D20" s="139" t="s">
        <v>80</v>
      </c>
      <c r="E20" s="139"/>
      <c r="F20" s="139"/>
      <c r="G20" s="139"/>
      <c r="H20" s="139"/>
      <c r="I20" s="139"/>
      <c r="J20" s="139"/>
      <c r="K20" s="139"/>
      <c r="L20" s="139"/>
      <c r="M20" s="208" t="s">
        <v>339</v>
      </c>
      <c r="N20" s="208"/>
      <c r="O20" s="208"/>
      <c r="P20" s="208"/>
      <c r="Q20" s="208"/>
      <c r="R20" s="208"/>
      <c r="S20" s="208"/>
      <c r="T20" s="208"/>
      <c r="U20" s="208"/>
      <c r="V20" s="208"/>
      <c r="W20" s="208"/>
      <c r="X20" s="21"/>
      <c r="Y20" s="21"/>
      <c r="Z20" s="21"/>
      <c r="AA20" s="26"/>
      <c r="AB20" s="125"/>
    </row>
    <row r="21" spans="2:28" ht="14.25" customHeight="1" x14ac:dyDescent="0.2">
      <c r="B21" s="138" t="s">
        <v>81</v>
      </c>
      <c r="C21" s="138"/>
      <c r="D21" s="139" t="s">
        <v>82</v>
      </c>
      <c r="E21" s="139"/>
      <c r="F21" s="139"/>
      <c r="G21" s="139"/>
      <c r="H21" s="139"/>
      <c r="I21" s="139"/>
      <c r="J21" s="139"/>
      <c r="K21" s="139"/>
      <c r="L21" s="139"/>
      <c r="M21" s="208" t="s">
        <v>341</v>
      </c>
      <c r="N21" s="208"/>
      <c r="O21" s="208"/>
      <c r="P21" s="208"/>
      <c r="Q21" s="208"/>
      <c r="R21" s="208"/>
      <c r="S21" s="208"/>
      <c r="T21" s="208"/>
      <c r="U21" s="208"/>
      <c r="V21" s="208"/>
      <c r="W21" s="208"/>
      <c r="X21" s="21"/>
      <c r="Y21" s="21"/>
      <c r="Z21" s="21"/>
      <c r="AA21" s="26"/>
      <c r="AB21" s="125"/>
    </row>
    <row r="22" spans="2:28" ht="14.25" customHeight="1" x14ac:dyDescent="0.2">
      <c r="B22" s="118" t="s">
        <v>26</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3"/>
      <c r="AA22" s="16"/>
    </row>
    <row r="23" spans="2:28" ht="14.25" customHeight="1" x14ac:dyDescent="0.2">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7"/>
      <c r="AA23" s="24"/>
      <c r="AB23" s="125" t="s">
        <v>34</v>
      </c>
    </row>
    <row r="24" spans="2:28" ht="14.25" customHeight="1" x14ac:dyDescent="0.2">
      <c r="B24" s="151" t="s">
        <v>15</v>
      </c>
      <c r="C24" s="151"/>
      <c r="D24" s="151"/>
      <c r="E24" s="151"/>
      <c r="F24" s="151"/>
      <c r="G24" s="151"/>
      <c r="H24" s="151"/>
      <c r="I24" s="151"/>
      <c r="J24" s="151"/>
      <c r="K24" s="151"/>
      <c r="L24" s="151"/>
      <c r="M24" s="151"/>
      <c r="N24" s="151"/>
      <c r="O24" s="151"/>
      <c r="P24" s="151"/>
      <c r="Q24" s="151"/>
      <c r="R24" s="151"/>
      <c r="S24" s="151"/>
      <c r="T24" s="151"/>
      <c r="U24" s="151"/>
      <c r="V24" s="151"/>
      <c r="W24" s="152"/>
      <c r="X24" s="13"/>
      <c r="Y24" s="13"/>
      <c r="Z24" s="13"/>
      <c r="AA24" s="16"/>
      <c r="AB24" s="125"/>
    </row>
    <row r="25" spans="2:28" ht="14.25" customHeight="1" x14ac:dyDescent="0.2">
      <c r="B25" s="99" t="s">
        <v>16</v>
      </c>
      <c r="C25" s="100"/>
      <c r="D25" s="153" t="s">
        <v>38</v>
      </c>
      <c r="E25" s="153"/>
      <c r="F25" s="153"/>
      <c r="G25" s="153"/>
      <c r="H25" s="153"/>
      <c r="I25" s="153"/>
      <c r="J25" s="153"/>
      <c r="K25" s="153"/>
      <c r="L25" s="153"/>
      <c r="M25" s="153" t="s">
        <v>20</v>
      </c>
      <c r="N25" s="153"/>
      <c r="O25" s="153"/>
      <c r="P25" s="153"/>
      <c r="Q25" s="153"/>
      <c r="R25" s="153"/>
      <c r="S25" s="153"/>
      <c r="T25" s="153"/>
      <c r="U25" s="153"/>
      <c r="V25" s="153"/>
      <c r="W25" s="153"/>
      <c r="X25" s="13"/>
      <c r="Y25" s="13"/>
      <c r="Z25" s="13"/>
      <c r="AA25" s="16"/>
      <c r="AB25" s="125"/>
    </row>
    <row r="26" spans="2:28" ht="15" x14ac:dyDescent="0.2">
      <c r="B26" s="142" t="s">
        <v>8</v>
      </c>
      <c r="C26" s="142"/>
      <c r="D26" s="139" t="s">
        <v>316</v>
      </c>
      <c r="E26" s="139"/>
      <c r="F26" s="139"/>
      <c r="G26" s="139"/>
      <c r="H26" s="139"/>
      <c r="I26" s="139"/>
      <c r="J26" s="139"/>
      <c r="K26" s="139"/>
      <c r="L26" s="139"/>
      <c r="M26" s="143">
        <v>15</v>
      </c>
      <c r="N26" s="143"/>
      <c r="O26" s="143"/>
      <c r="P26" s="143"/>
      <c r="Q26" s="143"/>
      <c r="R26" s="143"/>
      <c r="S26" s="143"/>
      <c r="T26" s="143"/>
      <c r="U26" s="143"/>
      <c r="V26" s="143"/>
      <c r="W26" s="143"/>
      <c r="X26" s="13"/>
      <c r="Y26" s="13"/>
      <c r="Z26" s="13"/>
      <c r="AA26" s="16"/>
      <c r="AB26" s="125"/>
    </row>
    <row r="27" spans="2:28" ht="29.25" customHeight="1" x14ac:dyDescent="0.2">
      <c r="B27" s="142" t="s">
        <v>87</v>
      </c>
      <c r="C27" s="142"/>
      <c r="D27" s="139" t="s">
        <v>88</v>
      </c>
      <c r="E27" s="139"/>
      <c r="F27" s="139"/>
      <c r="G27" s="139"/>
      <c r="H27" s="139"/>
      <c r="I27" s="139"/>
      <c r="J27" s="139"/>
      <c r="K27" s="139"/>
      <c r="L27" s="139"/>
      <c r="M27" s="143">
        <v>15</v>
      </c>
      <c r="N27" s="143"/>
      <c r="O27" s="143"/>
      <c r="P27" s="143"/>
      <c r="Q27" s="143"/>
      <c r="R27" s="143"/>
      <c r="S27" s="143"/>
      <c r="T27" s="143"/>
      <c r="U27" s="143"/>
      <c r="V27" s="143"/>
      <c r="W27" s="143"/>
      <c r="X27" s="13"/>
      <c r="Y27" s="13"/>
      <c r="Z27" s="13"/>
      <c r="AA27" s="16"/>
      <c r="AB27" s="125"/>
    </row>
    <row r="28" spans="2:28" ht="28.5" customHeight="1" x14ac:dyDescent="0.2">
      <c r="B28" s="142" t="s">
        <v>89</v>
      </c>
      <c r="C28" s="142"/>
      <c r="D28" s="139" t="s">
        <v>90</v>
      </c>
      <c r="E28" s="139"/>
      <c r="F28" s="139"/>
      <c r="G28" s="139"/>
      <c r="H28" s="139"/>
      <c r="I28" s="139"/>
      <c r="J28" s="139"/>
      <c r="K28" s="139"/>
      <c r="L28" s="139"/>
      <c r="M28" s="143">
        <v>10</v>
      </c>
      <c r="N28" s="143"/>
      <c r="O28" s="143"/>
      <c r="P28" s="143"/>
      <c r="Q28" s="143"/>
      <c r="R28" s="143"/>
      <c r="S28" s="143"/>
      <c r="T28" s="143"/>
      <c r="U28" s="143"/>
      <c r="V28" s="143"/>
      <c r="W28" s="143"/>
      <c r="X28" s="13"/>
      <c r="Y28" s="13"/>
      <c r="Z28" s="13"/>
      <c r="AA28" s="16"/>
      <c r="AB28" s="125"/>
    </row>
    <row r="29" spans="2:28" ht="15" x14ac:dyDescent="0.2">
      <c r="B29" s="142" t="s">
        <v>10</v>
      </c>
      <c r="C29" s="142"/>
      <c r="D29" s="139" t="s">
        <v>91</v>
      </c>
      <c r="E29" s="139"/>
      <c r="F29" s="139"/>
      <c r="G29" s="139"/>
      <c r="H29" s="139"/>
      <c r="I29" s="139"/>
      <c r="J29" s="139"/>
      <c r="K29" s="139"/>
      <c r="L29" s="139"/>
      <c r="M29" s="143">
        <v>10</v>
      </c>
      <c r="N29" s="143"/>
      <c r="O29" s="143"/>
      <c r="P29" s="143"/>
      <c r="Q29" s="143"/>
      <c r="R29" s="143"/>
      <c r="S29" s="143"/>
      <c r="T29" s="143"/>
      <c r="U29" s="143"/>
      <c r="V29" s="143"/>
      <c r="W29" s="143"/>
      <c r="X29" s="61"/>
      <c r="Y29" s="61"/>
      <c r="Z29" s="61"/>
      <c r="AA29" s="62"/>
      <c r="AB29" s="125"/>
    </row>
    <row r="30" spans="2:28" ht="15" x14ac:dyDescent="0.2">
      <c r="B30" s="142" t="s">
        <v>93</v>
      </c>
      <c r="C30" s="142"/>
      <c r="D30" s="139" t="s">
        <v>92</v>
      </c>
      <c r="E30" s="139"/>
      <c r="F30" s="139"/>
      <c r="G30" s="139"/>
      <c r="H30" s="139"/>
      <c r="I30" s="139"/>
      <c r="J30" s="139"/>
      <c r="K30" s="139"/>
      <c r="L30" s="139"/>
      <c r="M30" s="143">
        <v>18</v>
      </c>
      <c r="N30" s="143"/>
      <c r="O30" s="143"/>
      <c r="P30" s="143"/>
      <c r="Q30" s="143"/>
      <c r="R30" s="143"/>
      <c r="S30" s="143"/>
      <c r="T30" s="143"/>
      <c r="U30" s="143"/>
      <c r="V30" s="143"/>
      <c r="W30" s="143"/>
      <c r="X30" s="61"/>
      <c r="Y30" s="61"/>
      <c r="Z30" s="61"/>
      <c r="AA30" s="62"/>
      <c r="AB30" s="125"/>
    </row>
    <row r="31" spans="2:28" ht="28.5" customHeight="1" x14ac:dyDescent="0.2">
      <c r="B31" s="142" t="s">
        <v>94</v>
      </c>
      <c r="C31" s="142"/>
      <c r="D31" s="139" t="s">
        <v>95</v>
      </c>
      <c r="E31" s="139"/>
      <c r="F31" s="139"/>
      <c r="G31" s="139"/>
      <c r="H31" s="139"/>
      <c r="I31" s="139"/>
      <c r="J31" s="139"/>
      <c r="K31" s="139"/>
      <c r="L31" s="139"/>
      <c r="M31" s="143">
        <v>4</v>
      </c>
      <c r="N31" s="143"/>
      <c r="O31" s="143"/>
      <c r="P31" s="143"/>
      <c r="Q31" s="143"/>
      <c r="R31" s="143"/>
      <c r="S31" s="143"/>
      <c r="T31" s="143"/>
      <c r="U31" s="143"/>
      <c r="V31" s="143"/>
      <c r="W31" s="143"/>
      <c r="X31" s="61"/>
      <c r="Y31" s="61"/>
      <c r="Z31" s="61"/>
      <c r="AA31" s="62"/>
      <c r="AB31" s="125"/>
    </row>
    <row r="32" spans="2:28" ht="29.25" customHeight="1" x14ac:dyDescent="0.2">
      <c r="B32" s="142" t="s">
        <v>97</v>
      </c>
      <c r="C32" s="142"/>
      <c r="D32" s="139" t="s">
        <v>96</v>
      </c>
      <c r="E32" s="139"/>
      <c r="F32" s="139"/>
      <c r="G32" s="139"/>
      <c r="H32" s="139"/>
      <c r="I32" s="139"/>
      <c r="J32" s="139"/>
      <c r="K32" s="139"/>
      <c r="L32" s="139"/>
      <c r="M32" s="143">
        <v>3</v>
      </c>
      <c r="N32" s="143"/>
      <c r="O32" s="143"/>
      <c r="P32" s="143"/>
      <c r="Q32" s="143"/>
      <c r="R32" s="143"/>
      <c r="S32" s="143"/>
      <c r="T32" s="143"/>
      <c r="U32" s="143"/>
      <c r="V32" s="143"/>
      <c r="W32" s="143"/>
      <c r="X32" s="61"/>
      <c r="Y32" s="61"/>
      <c r="Z32" s="61"/>
      <c r="AA32" s="62"/>
      <c r="AB32" s="125"/>
    </row>
    <row r="33" spans="1:28" ht="14.25" customHeight="1" x14ac:dyDescent="0.2">
      <c r="B33" s="142" t="s">
        <v>99</v>
      </c>
      <c r="C33" s="142"/>
      <c r="D33" s="139" t="s">
        <v>98</v>
      </c>
      <c r="E33" s="139"/>
      <c r="F33" s="139"/>
      <c r="G33" s="139"/>
      <c r="H33" s="139"/>
      <c r="I33" s="139"/>
      <c r="J33" s="139"/>
      <c r="K33" s="139"/>
      <c r="L33" s="139"/>
      <c r="M33" s="143">
        <v>10</v>
      </c>
      <c r="N33" s="143"/>
      <c r="O33" s="143"/>
      <c r="P33" s="143"/>
      <c r="Q33" s="143"/>
      <c r="R33" s="143"/>
      <c r="S33" s="143"/>
      <c r="T33" s="143"/>
      <c r="U33" s="143"/>
      <c r="V33" s="143"/>
      <c r="W33" s="143"/>
      <c r="X33" s="61"/>
      <c r="Y33" s="61"/>
      <c r="Z33" s="61"/>
      <c r="AA33" s="62"/>
      <c r="AB33" s="125"/>
    </row>
    <row r="34" spans="1:28" ht="14.25" customHeight="1" x14ac:dyDescent="0.2">
      <c r="B34" s="142" t="s">
        <v>101</v>
      </c>
      <c r="C34" s="142"/>
      <c r="D34" s="139" t="s">
        <v>100</v>
      </c>
      <c r="E34" s="139"/>
      <c r="F34" s="139"/>
      <c r="G34" s="139"/>
      <c r="H34" s="139"/>
      <c r="I34" s="139"/>
      <c r="J34" s="139"/>
      <c r="K34" s="139"/>
      <c r="L34" s="139"/>
      <c r="M34" s="143">
        <v>10</v>
      </c>
      <c r="N34" s="143"/>
      <c r="O34" s="143"/>
      <c r="P34" s="143"/>
      <c r="Q34" s="143"/>
      <c r="R34" s="143"/>
      <c r="S34" s="143"/>
      <c r="T34" s="143"/>
      <c r="U34" s="143"/>
      <c r="V34" s="143"/>
      <c r="W34" s="143"/>
      <c r="X34" s="13"/>
      <c r="Y34" s="13"/>
      <c r="Z34" s="13"/>
      <c r="AA34" s="16"/>
      <c r="AB34" s="125"/>
    </row>
    <row r="35" spans="1:28" ht="28.5" customHeight="1" x14ac:dyDescent="0.2">
      <c r="B35" s="142" t="s">
        <v>102</v>
      </c>
      <c r="C35" s="142"/>
      <c r="D35" s="139" t="s">
        <v>103</v>
      </c>
      <c r="E35" s="139"/>
      <c r="F35" s="139"/>
      <c r="G35" s="139"/>
      <c r="H35" s="139"/>
      <c r="I35" s="139"/>
      <c r="J35" s="139"/>
      <c r="K35" s="139"/>
      <c r="L35" s="139"/>
      <c r="M35" s="143">
        <v>5</v>
      </c>
      <c r="N35" s="143"/>
      <c r="O35" s="143"/>
      <c r="P35" s="143"/>
      <c r="Q35" s="143"/>
      <c r="R35" s="143"/>
      <c r="S35" s="143"/>
      <c r="T35" s="143"/>
      <c r="U35" s="143"/>
      <c r="V35" s="143"/>
      <c r="W35" s="143"/>
      <c r="X35" s="13"/>
      <c r="Y35" s="13"/>
      <c r="Z35" s="13"/>
      <c r="AA35" s="16"/>
      <c r="AB35" s="125"/>
    </row>
    <row r="36" spans="1:28" ht="14.25" customHeight="1" x14ac:dyDescent="0.2">
      <c r="B36" s="142" t="s">
        <v>21</v>
      </c>
      <c r="C36" s="142"/>
      <c r="D36" s="139"/>
      <c r="E36" s="139"/>
      <c r="F36" s="139"/>
      <c r="G36" s="139"/>
      <c r="H36" s="139"/>
      <c r="I36" s="139"/>
      <c r="J36" s="139"/>
      <c r="K36" s="139"/>
      <c r="L36" s="139"/>
      <c r="M36" s="143">
        <f>SUM(M26:W35)</f>
        <v>100</v>
      </c>
      <c r="N36" s="143"/>
      <c r="O36" s="143"/>
      <c r="P36" s="143"/>
      <c r="Q36" s="143"/>
      <c r="R36" s="143"/>
      <c r="S36" s="143"/>
      <c r="T36" s="143"/>
      <c r="U36" s="143"/>
      <c r="V36" s="143"/>
      <c r="W36" s="143"/>
      <c r="X36" s="61"/>
      <c r="Y36" s="61"/>
      <c r="Z36" s="61"/>
      <c r="AA36" s="62"/>
      <c r="AB36" s="125"/>
    </row>
    <row r="37" spans="1:28" ht="14.25" customHeight="1" x14ac:dyDescent="0.2">
      <c r="B37" s="98"/>
      <c r="C37" s="98"/>
      <c r="D37" s="35"/>
      <c r="E37" s="35"/>
      <c r="F37" s="35"/>
      <c r="G37" s="35"/>
      <c r="H37" s="35"/>
      <c r="I37" s="35"/>
      <c r="J37" s="35"/>
      <c r="K37" s="35"/>
      <c r="L37" s="35"/>
      <c r="M37" s="69"/>
      <c r="N37" s="69"/>
      <c r="O37" s="69"/>
      <c r="P37" s="69"/>
      <c r="Q37" s="69"/>
      <c r="R37" s="69"/>
      <c r="S37" s="69"/>
      <c r="T37" s="69"/>
      <c r="U37" s="69"/>
      <c r="V37" s="69"/>
      <c r="W37" s="69"/>
      <c r="X37" s="61"/>
      <c r="Y37" s="61"/>
      <c r="Z37" s="61"/>
      <c r="AA37" s="62"/>
      <c r="AB37" s="125"/>
    </row>
    <row r="38" spans="1:28" ht="14.25" customHeight="1" x14ac:dyDescent="0.2">
      <c r="B38" s="118" t="s">
        <v>71</v>
      </c>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7"/>
      <c r="AA38" s="24"/>
      <c r="AB38" s="125"/>
    </row>
    <row r="39" spans="1:28" ht="14.25" customHeight="1" x14ac:dyDescent="0.2">
      <c r="B39" s="92"/>
      <c r="C39" s="92"/>
      <c r="D39" s="13"/>
      <c r="E39" s="13"/>
      <c r="F39" s="13"/>
      <c r="G39" s="13"/>
      <c r="H39" s="55"/>
      <c r="I39" s="55"/>
      <c r="J39" s="55"/>
      <c r="K39" s="55"/>
      <c r="L39" s="13"/>
      <c r="M39" s="13"/>
      <c r="N39" s="13"/>
      <c r="O39" s="13"/>
      <c r="P39" s="13"/>
      <c r="Q39" s="55"/>
      <c r="R39" s="55"/>
      <c r="S39" s="55"/>
      <c r="T39" s="55"/>
      <c r="U39" s="55"/>
      <c r="V39" s="55"/>
      <c r="W39" s="13"/>
      <c r="X39" s="13"/>
      <c r="Y39" s="13"/>
      <c r="Z39" s="13"/>
      <c r="AA39" s="16"/>
    </row>
    <row r="40" spans="1:28" ht="39.75" customHeight="1" x14ac:dyDescent="0.2">
      <c r="B40" s="121" t="s">
        <v>57</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65"/>
      <c r="AA40" s="27"/>
      <c r="AB40" s="144" t="s">
        <v>35</v>
      </c>
    </row>
    <row r="41" spans="1:28" ht="39.75" customHeight="1" x14ac:dyDescent="0.2">
      <c r="B41" s="76"/>
      <c r="C41" s="76"/>
      <c r="D41" s="78"/>
      <c r="E41" s="78"/>
      <c r="F41" s="78"/>
      <c r="G41" s="78"/>
      <c r="H41" s="78"/>
      <c r="I41" s="78"/>
      <c r="J41" s="78"/>
      <c r="K41" s="78"/>
      <c r="L41" s="78"/>
      <c r="M41" s="198" t="s">
        <v>323</v>
      </c>
      <c r="N41" s="198"/>
      <c r="O41" s="198"/>
      <c r="P41" s="198"/>
      <c r="Q41" s="198"/>
      <c r="R41" s="198"/>
      <c r="S41" s="198"/>
      <c r="T41" s="198"/>
      <c r="U41" s="198"/>
      <c r="V41" s="198"/>
      <c r="W41" s="198"/>
      <c r="X41" s="78"/>
      <c r="Y41" s="76"/>
      <c r="Z41" s="85"/>
      <c r="AA41" s="24"/>
      <c r="AB41" s="145"/>
    </row>
    <row r="42" spans="1:28" ht="15" customHeight="1" x14ac:dyDescent="0.2">
      <c r="B42" s="213" t="s">
        <v>104</v>
      </c>
      <c r="C42" s="213" t="s">
        <v>134</v>
      </c>
      <c r="D42" s="215" t="s">
        <v>5</v>
      </c>
      <c r="E42" s="216"/>
      <c r="F42" s="216"/>
      <c r="G42" s="216"/>
      <c r="H42" s="216"/>
      <c r="I42" s="216"/>
      <c r="J42" s="216"/>
      <c r="K42" s="216"/>
      <c r="L42" s="217"/>
      <c r="M42" s="148" t="s">
        <v>7</v>
      </c>
      <c r="N42" s="149"/>
      <c r="O42" s="149"/>
      <c r="P42" s="149"/>
      <c r="Q42" s="149"/>
      <c r="R42" s="149"/>
      <c r="S42" s="149"/>
      <c r="T42" s="149"/>
      <c r="U42" s="149"/>
      <c r="V42" s="149"/>
      <c r="W42" s="149"/>
      <c r="X42" s="58"/>
      <c r="Y42" s="218" t="s">
        <v>13</v>
      </c>
      <c r="Z42" s="135" t="s">
        <v>43</v>
      </c>
      <c r="AA42" s="218" t="s">
        <v>39</v>
      </c>
      <c r="AB42" s="145"/>
    </row>
    <row r="43" spans="1:28" ht="56.25" customHeight="1" x14ac:dyDescent="0.2">
      <c r="B43" s="214"/>
      <c r="C43" s="214"/>
      <c r="D43" s="2" t="s">
        <v>1</v>
      </c>
      <c r="E43" s="2" t="s">
        <v>2</v>
      </c>
      <c r="F43" s="2" t="s">
        <v>3</v>
      </c>
      <c r="G43" s="2" t="s">
        <v>66</v>
      </c>
      <c r="H43" s="2" t="s">
        <v>67</v>
      </c>
      <c r="I43" s="2" t="s">
        <v>68</v>
      </c>
      <c r="J43" s="2" t="s">
        <v>69</v>
      </c>
      <c r="K43" s="2" t="s">
        <v>81</v>
      </c>
      <c r="L43" s="3" t="s">
        <v>6</v>
      </c>
      <c r="M43" s="51" t="s">
        <v>8</v>
      </c>
      <c r="N43" s="51" t="s">
        <v>87</v>
      </c>
      <c r="O43" s="51" t="s">
        <v>89</v>
      </c>
      <c r="P43" s="51" t="s">
        <v>10</v>
      </c>
      <c r="Q43" s="51" t="s">
        <v>93</v>
      </c>
      <c r="R43" s="51" t="s">
        <v>94</v>
      </c>
      <c r="S43" s="51" t="s">
        <v>97</v>
      </c>
      <c r="T43" s="51" t="s">
        <v>99</v>
      </c>
      <c r="U43" s="51" t="s">
        <v>101</v>
      </c>
      <c r="V43" s="51" t="s">
        <v>102</v>
      </c>
      <c r="W43" s="5" t="s">
        <v>324</v>
      </c>
      <c r="X43" s="51" t="s">
        <v>25</v>
      </c>
      <c r="Y43" s="219"/>
      <c r="Z43" s="134"/>
      <c r="AA43" s="219"/>
      <c r="AB43" s="145"/>
    </row>
    <row r="44" spans="1:28" ht="45.75" customHeight="1" x14ac:dyDescent="0.2">
      <c r="A44" s="60">
        <v>1</v>
      </c>
      <c r="B44" s="46" t="s">
        <v>105</v>
      </c>
      <c r="C44" s="46" t="s">
        <v>135</v>
      </c>
      <c r="D44" s="47" t="s">
        <v>40</v>
      </c>
      <c r="E44" s="47" t="s">
        <v>40</v>
      </c>
      <c r="F44" s="47" t="s">
        <v>40</v>
      </c>
      <c r="G44" s="47" t="s">
        <v>295</v>
      </c>
      <c r="H44" s="47" t="s">
        <v>295</v>
      </c>
      <c r="I44" s="47" t="s">
        <v>40</v>
      </c>
      <c r="J44" s="47" t="s">
        <v>40</v>
      </c>
      <c r="K44" s="47" t="s">
        <v>40</v>
      </c>
      <c r="L44" s="3" t="s">
        <v>295</v>
      </c>
      <c r="M44" s="48">
        <v>10.833333333333334</v>
      </c>
      <c r="N44" s="48">
        <v>14.642857142857142</v>
      </c>
      <c r="O44" s="48">
        <v>10</v>
      </c>
      <c r="P44" s="4">
        <v>10</v>
      </c>
      <c r="Q44" s="48">
        <v>18</v>
      </c>
      <c r="R44" s="4">
        <v>4</v>
      </c>
      <c r="S44" s="4">
        <v>3</v>
      </c>
      <c r="T44" s="48">
        <v>10</v>
      </c>
      <c r="U44" s="48">
        <v>9.3333333333333339</v>
      </c>
      <c r="V44" s="4">
        <v>5</v>
      </c>
      <c r="W44" s="54">
        <f>SUM(M44:V44)</f>
        <v>94.80952380952381</v>
      </c>
      <c r="X44" s="4"/>
      <c r="Y44" s="67"/>
      <c r="Z44" s="6" t="s">
        <v>317</v>
      </c>
      <c r="AA44" s="59"/>
      <c r="AB44" s="145"/>
    </row>
    <row r="45" spans="1:28" ht="45.75" customHeight="1" x14ac:dyDescent="0.2">
      <c r="A45" s="60">
        <v>2</v>
      </c>
      <c r="B45" s="46" t="s">
        <v>105</v>
      </c>
      <c r="C45" s="46" t="s">
        <v>164</v>
      </c>
      <c r="D45" s="47" t="s">
        <v>40</v>
      </c>
      <c r="E45" s="47" t="s">
        <v>40</v>
      </c>
      <c r="F45" s="47" t="s">
        <v>40</v>
      </c>
      <c r="G45" s="47" t="s">
        <v>295</v>
      </c>
      <c r="H45" s="47" t="s">
        <v>295</v>
      </c>
      <c r="I45" s="47" t="s">
        <v>40</v>
      </c>
      <c r="J45" s="47" t="s">
        <v>40</v>
      </c>
      <c r="K45" s="47" t="s">
        <v>40</v>
      </c>
      <c r="L45" s="3" t="s">
        <v>295</v>
      </c>
      <c r="M45" s="48">
        <v>10.869565217391305</v>
      </c>
      <c r="N45" s="48">
        <v>12.553191489361701</v>
      </c>
      <c r="O45" s="48">
        <v>9.3333333333333339</v>
      </c>
      <c r="P45" s="4">
        <v>10</v>
      </c>
      <c r="Q45" s="48">
        <v>16.8</v>
      </c>
      <c r="R45" s="4">
        <v>4</v>
      </c>
      <c r="S45" s="4">
        <v>3</v>
      </c>
      <c r="T45" s="48">
        <v>9.3333333333333339</v>
      </c>
      <c r="U45" s="48">
        <v>9.3333333333333339</v>
      </c>
      <c r="V45" s="4">
        <v>5</v>
      </c>
      <c r="W45" s="54">
        <f>SUM(M45:V45)</f>
        <v>90.222756706753003</v>
      </c>
      <c r="X45" s="135" t="s">
        <v>298</v>
      </c>
      <c r="Y45" s="67"/>
      <c r="Z45" s="6" t="s">
        <v>317</v>
      </c>
      <c r="AA45" s="59"/>
      <c r="AB45" s="145"/>
    </row>
    <row r="46" spans="1:28" ht="45.75" customHeight="1" x14ac:dyDescent="0.2">
      <c r="A46" s="60">
        <v>3</v>
      </c>
      <c r="B46" s="46" t="s">
        <v>106</v>
      </c>
      <c r="C46" s="46" t="s">
        <v>136</v>
      </c>
      <c r="D46" s="47" t="s">
        <v>40</v>
      </c>
      <c r="E46" s="47" t="s">
        <v>40</v>
      </c>
      <c r="F46" s="47" t="s">
        <v>40</v>
      </c>
      <c r="G46" s="47" t="s">
        <v>295</v>
      </c>
      <c r="H46" s="47" t="s">
        <v>295</v>
      </c>
      <c r="I46" s="47" t="s">
        <v>40</v>
      </c>
      <c r="J46" s="47" t="s">
        <v>40</v>
      </c>
      <c r="K46" s="47" t="s">
        <v>40</v>
      </c>
      <c r="L46" s="3" t="s">
        <v>295</v>
      </c>
      <c r="M46" s="48">
        <v>12.678571428571429</v>
      </c>
      <c r="N46" s="48">
        <v>13.538461538461538</v>
      </c>
      <c r="O46" s="48">
        <v>8</v>
      </c>
      <c r="P46" s="4">
        <v>10</v>
      </c>
      <c r="Q46" s="48">
        <v>15.6</v>
      </c>
      <c r="R46" s="4">
        <v>4</v>
      </c>
      <c r="S46" s="4">
        <v>3</v>
      </c>
      <c r="T46" s="48">
        <v>10</v>
      </c>
      <c r="U46" s="48">
        <v>8</v>
      </c>
      <c r="V46" s="4">
        <v>5</v>
      </c>
      <c r="W46" s="54">
        <f t="shared" ref="W46:W109" si="0">SUM(M46:V46)</f>
        <v>89.817032967032958</v>
      </c>
      <c r="X46" s="134"/>
      <c r="Y46" s="67"/>
      <c r="Z46" s="6"/>
      <c r="AA46" s="59"/>
      <c r="AB46" s="145"/>
    </row>
    <row r="47" spans="1:28" ht="54.75" customHeight="1" x14ac:dyDescent="0.2">
      <c r="A47" s="60">
        <v>4</v>
      </c>
      <c r="B47" s="46" t="s">
        <v>107</v>
      </c>
      <c r="C47" s="46" t="s">
        <v>137</v>
      </c>
      <c r="D47" s="47" t="s">
        <v>295</v>
      </c>
      <c r="E47" s="47" t="s">
        <v>295</v>
      </c>
      <c r="F47" s="47" t="s">
        <v>296</v>
      </c>
      <c r="G47" s="47" t="s">
        <v>295</v>
      </c>
      <c r="H47" s="47" t="s">
        <v>295</v>
      </c>
      <c r="I47" s="47" t="s">
        <v>40</v>
      </c>
      <c r="J47" s="47" t="s">
        <v>40</v>
      </c>
      <c r="K47" s="47" t="s">
        <v>40</v>
      </c>
      <c r="L47" s="3" t="s">
        <v>295</v>
      </c>
      <c r="M47" s="48">
        <v>10.833333333333334</v>
      </c>
      <c r="N47" s="48">
        <v>13.653846153846153</v>
      </c>
      <c r="O47" s="48">
        <v>10</v>
      </c>
      <c r="P47" s="4">
        <v>10</v>
      </c>
      <c r="Q47" s="48">
        <v>18</v>
      </c>
      <c r="R47" s="4">
        <v>4</v>
      </c>
      <c r="S47" s="4">
        <v>0</v>
      </c>
      <c r="T47" s="48">
        <v>9.3333333333333339</v>
      </c>
      <c r="U47" s="48">
        <v>8.6666666666666661</v>
      </c>
      <c r="V47" s="4">
        <v>5</v>
      </c>
      <c r="W47" s="54">
        <f t="shared" si="0"/>
        <v>89.487179487179489</v>
      </c>
      <c r="X47" s="135" t="s">
        <v>298</v>
      </c>
      <c r="Y47" s="67"/>
      <c r="Z47" s="6"/>
      <c r="AA47" s="59"/>
      <c r="AB47" s="145"/>
    </row>
    <row r="48" spans="1:28" ht="54.75" customHeight="1" x14ac:dyDescent="0.2">
      <c r="A48" s="60">
        <v>6</v>
      </c>
      <c r="B48" s="46" t="s">
        <v>106</v>
      </c>
      <c r="C48" s="46" t="s">
        <v>139</v>
      </c>
      <c r="D48" s="47" t="s">
        <v>40</v>
      </c>
      <c r="E48" s="47" t="s">
        <v>40</v>
      </c>
      <c r="F48" s="47" t="s">
        <v>40</v>
      </c>
      <c r="G48" s="47" t="s">
        <v>295</v>
      </c>
      <c r="H48" s="47" t="s">
        <v>295</v>
      </c>
      <c r="I48" s="47" t="s">
        <v>40</v>
      </c>
      <c r="J48" s="47" t="s">
        <v>40</v>
      </c>
      <c r="K48" s="47" t="s">
        <v>40</v>
      </c>
      <c r="L48" s="3" t="s">
        <v>295</v>
      </c>
      <c r="M48" s="48">
        <v>11.333333333333334</v>
      </c>
      <c r="N48" s="48">
        <v>13.75</v>
      </c>
      <c r="O48" s="48">
        <v>9.3333333333333339</v>
      </c>
      <c r="P48" s="4">
        <v>10</v>
      </c>
      <c r="Q48" s="48">
        <v>18</v>
      </c>
      <c r="R48" s="4">
        <v>4</v>
      </c>
      <c r="S48" s="4">
        <v>0</v>
      </c>
      <c r="T48" s="48">
        <v>10</v>
      </c>
      <c r="U48" s="48">
        <v>7.333333333333333</v>
      </c>
      <c r="V48" s="4">
        <v>5</v>
      </c>
      <c r="W48" s="54">
        <f>SUM(M48:V48)</f>
        <v>88.75</v>
      </c>
      <c r="X48" s="133"/>
      <c r="Y48" s="67"/>
      <c r="Z48" s="6"/>
      <c r="AA48" s="59"/>
      <c r="AB48" s="145"/>
    </row>
    <row r="49" spans="1:28" ht="45.75" customHeight="1" x14ac:dyDescent="0.2">
      <c r="A49" s="60">
        <v>5</v>
      </c>
      <c r="B49" s="46" t="s">
        <v>106</v>
      </c>
      <c r="C49" s="46" t="s">
        <v>138</v>
      </c>
      <c r="D49" s="47" t="s">
        <v>40</v>
      </c>
      <c r="E49" s="47" t="s">
        <v>40</v>
      </c>
      <c r="F49" s="47" t="s">
        <v>40</v>
      </c>
      <c r="G49" s="47" t="s">
        <v>295</v>
      </c>
      <c r="H49" s="47" t="s">
        <v>295</v>
      </c>
      <c r="I49" s="47" t="s">
        <v>40</v>
      </c>
      <c r="J49" s="47" t="s">
        <v>40</v>
      </c>
      <c r="K49" s="47" t="s">
        <v>40</v>
      </c>
      <c r="L49" s="3" t="s">
        <v>295</v>
      </c>
      <c r="M49" s="48">
        <v>11.25</v>
      </c>
      <c r="N49" s="48">
        <v>13</v>
      </c>
      <c r="O49" s="48">
        <v>9.3333333333333339</v>
      </c>
      <c r="P49" s="4">
        <v>10</v>
      </c>
      <c r="Q49" s="48">
        <v>18</v>
      </c>
      <c r="R49" s="4">
        <v>4</v>
      </c>
      <c r="S49" s="4">
        <v>0</v>
      </c>
      <c r="T49" s="48">
        <v>9.3333333333333339</v>
      </c>
      <c r="U49" s="48">
        <v>9.3333333333333339</v>
      </c>
      <c r="V49" s="4">
        <v>5</v>
      </c>
      <c r="W49" s="54">
        <f t="shared" si="0"/>
        <v>89.25</v>
      </c>
      <c r="X49" s="133"/>
      <c r="Y49" s="67"/>
      <c r="Z49" s="6"/>
      <c r="AA49" s="59"/>
      <c r="AB49" s="145"/>
    </row>
    <row r="50" spans="1:28" ht="45.75" customHeight="1" x14ac:dyDescent="0.2">
      <c r="A50" s="60">
        <v>7</v>
      </c>
      <c r="B50" s="46" t="s">
        <v>106</v>
      </c>
      <c r="C50" s="46" t="s">
        <v>140</v>
      </c>
      <c r="D50" s="47" t="s">
        <v>40</v>
      </c>
      <c r="E50" s="47" t="s">
        <v>40</v>
      </c>
      <c r="F50" s="47" t="s">
        <v>40</v>
      </c>
      <c r="G50" s="47" t="s">
        <v>295</v>
      </c>
      <c r="H50" s="47" t="s">
        <v>295</v>
      </c>
      <c r="I50" s="47" t="s">
        <v>40</v>
      </c>
      <c r="J50" s="47" t="s">
        <v>40</v>
      </c>
      <c r="K50" s="47" t="s">
        <v>40</v>
      </c>
      <c r="L50" s="3" t="s">
        <v>295</v>
      </c>
      <c r="M50" s="48">
        <v>13.333333333333334</v>
      </c>
      <c r="N50" s="48">
        <v>13.571428571428571</v>
      </c>
      <c r="O50" s="48">
        <v>6</v>
      </c>
      <c r="P50" s="4">
        <v>10</v>
      </c>
      <c r="Q50" s="48">
        <v>18</v>
      </c>
      <c r="R50" s="4">
        <v>4</v>
      </c>
      <c r="S50" s="4">
        <v>0</v>
      </c>
      <c r="T50" s="48">
        <v>10</v>
      </c>
      <c r="U50" s="48">
        <v>8.6666666666666661</v>
      </c>
      <c r="V50" s="4">
        <v>5</v>
      </c>
      <c r="W50" s="54">
        <f t="shared" si="0"/>
        <v>88.571428571428569</v>
      </c>
      <c r="X50" s="134"/>
      <c r="Y50" s="67"/>
      <c r="Z50" s="6"/>
      <c r="AA50" s="59"/>
      <c r="AB50" s="145"/>
    </row>
    <row r="51" spans="1:28" ht="45.75" customHeight="1" x14ac:dyDescent="0.2">
      <c r="A51" s="60">
        <v>8</v>
      </c>
      <c r="B51" s="46" t="s">
        <v>107</v>
      </c>
      <c r="C51" s="46" t="s">
        <v>141</v>
      </c>
      <c r="D51" s="47" t="s">
        <v>295</v>
      </c>
      <c r="E51" s="47" t="s">
        <v>295</v>
      </c>
      <c r="F51" s="47" t="s">
        <v>296</v>
      </c>
      <c r="G51" s="47" t="s">
        <v>295</v>
      </c>
      <c r="H51" s="47" t="s">
        <v>295</v>
      </c>
      <c r="I51" s="47" t="s">
        <v>40</v>
      </c>
      <c r="J51" s="47" t="s">
        <v>40</v>
      </c>
      <c r="K51" s="47" t="s">
        <v>40</v>
      </c>
      <c r="L51" s="3" t="s">
        <v>295</v>
      </c>
      <c r="M51" s="48">
        <v>10.3125</v>
      </c>
      <c r="N51" s="48">
        <v>14.444444444444445</v>
      </c>
      <c r="O51" s="48">
        <v>10</v>
      </c>
      <c r="P51" s="4">
        <v>10</v>
      </c>
      <c r="Q51" s="48">
        <v>18</v>
      </c>
      <c r="R51" s="4">
        <v>4</v>
      </c>
      <c r="S51" s="4">
        <v>0</v>
      </c>
      <c r="T51" s="48">
        <v>8.6666666666666661</v>
      </c>
      <c r="U51" s="48">
        <v>8</v>
      </c>
      <c r="V51" s="4">
        <v>5</v>
      </c>
      <c r="W51" s="54">
        <f>SUM(M51:V51)</f>
        <v>88.423611111111114</v>
      </c>
      <c r="X51" s="135" t="s">
        <v>298</v>
      </c>
      <c r="Y51" s="67"/>
      <c r="Z51" s="6"/>
      <c r="AA51" s="59"/>
      <c r="AB51" s="145"/>
    </row>
    <row r="52" spans="1:28" ht="56.25" customHeight="1" x14ac:dyDescent="0.2">
      <c r="A52" s="60">
        <v>9</v>
      </c>
      <c r="B52" s="46" t="s">
        <v>107</v>
      </c>
      <c r="C52" s="46" t="s">
        <v>143</v>
      </c>
      <c r="D52" s="47" t="s">
        <v>295</v>
      </c>
      <c r="E52" s="47" t="s">
        <v>295</v>
      </c>
      <c r="F52" s="47" t="s">
        <v>296</v>
      </c>
      <c r="G52" s="47" t="s">
        <v>295</v>
      </c>
      <c r="H52" s="47" t="s">
        <v>295</v>
      </c>
      <c r="I52" s="47" t="s">
        <v>40</v>
      </c>
      <c r="J52" s="47" t="s">
        <v>40</v>
      </c>
      <c r="K52" s="47" t="s">
        <v>40</v>
      </c>
      <c r="L52" s="3" t="s">
        <v>295</v>
      </c>
      <c r="M52" s="48">
        <v>11</v>
      </c>
      <c r="N52" s="48">
        <v>14.23076923076923</v>
      </c>
      <c r="O52" s="48">
        <v>9.3333333333333339</v>
      </c>
      <c r="P52" s="4">
        <v>10</v>
      </c>
      <c r="Q52" s="48">
        <v>18</v>
      </c>
      <c r="R52" s="4">
        <v>4</v>
      </c>
      <c r="S52" s="4">
        <v>0</v>
      </c>
      <c r="T52" s="48">
        <v>9.3333333333333339</v>
      </c>
      <c r="U52" s="48">
        <v>6.666666666666667</v>
      </c>
      <c r="V52" s="4">
        <v>5</v>
      </c>
      <c r="W52" s="54">
        <f>SUM(M52:V52)</f>
        <v>87.564102564102569</v>
      </c>
      <c r="X52" s="133"/>
      <c r="Y52" s="67"/>
      <c r="Z52" s="6"/>
      <c r="AA52" s="59"/>
      <c r="AB52" s="145"/>
    </row>
    <row r="53" spans="1:28" ht="45.75" customHeight="1" x14ac:dyDescent="0.2">
      <c r="A53" s="60">
        <v>10</v>
      </c>
      <c r="B53" s="46" t="s">
        <v>106</v>
      </c>
      <c r="C53" s="46" t="s">
        <v>151</v>
      </c>
      <c r="D53" s="47" t="s">
        <v>40</v>
      </c>
      <c r="E53" s="47" t="s">
        <v>40</v>
      </c>
      <c r="F53" s="47" t="s">
        <v>40</v>
      </c>
      <c r="G53" s="47" t="s">
        <v>295</v>
      </c>
      <c r="H53" s="47" t="s">
        <v>295</v>
      </c>
      <c r="I53" s="47" t="s">
        <v>40</v>
      </c>
      <c r="J53" s="47" t="s">
        <v>40</v>
      </c>
      <c r="K53" s="47" t="s">
        <v>40</v>
      </c>
      <c r="L53" s="3" t="s">
        <v>295</v>
      </c>
      <c r="M53" s="48">
        <v>15</v>
      </c>
      <c r="N53" s="48">
        <v>13.235294117647058</v>
      </c>
      <c r="O53" s="48">
        <v>8</v>
      </c>
      <c r="P53" s="4">
        <v>10</v>
      </c>
      <c r="Q53" s="48">
        <v>15.6</v>
      </c>
      <c r="R53" s="4">
        <v>4</v>
      </c>
      <c r="S53" s="4">
        <v>3</v>
      </c>
      <c r="T53" s="48">
        <v>6.666666666666667</v>
      </c>
      <c r="U53" s="48">
        <v>7.333333333333333</v>
      </c>
      <c r="V53" s="4">
        <v>5</v>
      </c>
      <c r="W53" s="54">
        <f>SUM(M53:V53)</f>
        <v>87.835294117647067</v>
      </c>
      <c r="X53" s="133"/>
      <c r="Y53" s="67"/>
      <c r="Z53" s="6" t="s">
        <v>317</v>
      </c>
      <c r="AA53" s="59"/>
      <c r="AB53" s="145"/>
    </row>
    <row r="54" spans="1:28" ht="45.75" customHeight="1" x14ac:dyDescent="0.2">
      <c r="A54" s="60">
        <v>11</v>
      </c>
      <c r="B54" s="46" t="s">
        <v>108</v>
      </c>
      <c r="C54" s="46" t="s">
        <v>142</v>
      </c>
      <c r="D54" s="47" t="s">
        <v>40</v>
      </c>
      <c r="E54" s="47" t="s">
        <v>40</v>
      </c>
      <c r="F54" s="47" t="s">
        <v>40</v>
      </c>
      <c r="G54" s="47" t="s">
        <v>295</v>
      </c>
      <c r="H54" s="47" t="s">
        <v>295</v>
      </c>
      <c r="I54" s="47" t="s">
        <v>40</v>
      </c>
      <c r="J54" s="47" t="s">
        <v>40</v>
      </c>
      <c r="K54" s="47" t="s">
        <v>40</v>
      </c>
      <c r="L54" s="3" t="s">
        <v>295</v>
      </c>
      <c r="M54" s="48">
        <v>11.315789473684211</v>
      </c>
      <c r="N54" s="48">
        <v>12.452830188679245</v>
      </c>
      <c r="O54" s="48">
        <v>8.6666666666666661</v>
      </c>
      <c r="P54" s="4">
        <v>10</v>
      </c>
      <c r="Q54" s="48">
        <v>15.6</v>
      </c>
      <c r="R54" s="4">
        <v>4</v>
      </c>
      <c r="S54" s="4">
        <v>3</v>
      </c>
      <c r="T54" s="48">
        <v>10</v>
      </c>
      <c r="U54" s="48">
        <v>8</v>
      </c>
      <c r="V54" s="4">
        <v>5</v>
      </c>
      <c r="W54" s="54">
        <f t="shared" si="0"/>
        <v>88.035286329030129</v>
      </c>
      <c r="X54" s="134"/>
      <c r="Y54" s="67"/>
      <c r="Z54" s="6"/>
      <c r="AA54" s="59"/>
      <c r="AB54" s="145"/>
    </row>
    <row r="55" spans="1:28" ht="45.75" customHeight="1" x14ac:dyDescent="0.2">
      <c r="A55" s="60">
        <v>16</v>
      </c>
      <c r="B55" s="46" t="s">
        <v>107</v>
      </c>
      <c r="C55" s="46" t="s">
        <v>148</v>
      </c>
      <c r="D55" s="47" t="s">
        <v>295</v>
      </c>
      <c r="E55" s="47" t="s">
        <v>295</v>
      </c>
      <c r="F55" s="47" t="s">
        <v>296</v>
      </c>
      <c r="G55" s="47" t="s">
        <v>295</v>
      </c>
      <c r="H55" s="47" t="s">
        <v>295</v>
      </c>
      <c r="I55" s="47" t="s">
        <v>40</v>
      </c>
      <c r="J55" s="47" t="s">
        <v>40</v>
      </c>
      <c r="K55" s="47" t="s">
        <v>40</v>
      </c>
      <c r="L55" s="3" t="s">
        <v>295</v>
      </c>
      <c r="M55" s="48">
        <v>10.476190476190476</v>
      </c>
      <c r="N55" s="48">
        <v>14.444444444444445</v>
      </c>
      <c r="O55" s="48">
        <v>8.6666666666666661</v>
      </c>
      <c r="P55" s="4">
        <v>10</v>
      </c>
      <c r="Q55" s="48">
        <v>18</v>
      </c>
      <c r="R55" s="4">
        <v>4</v>
      </c>
      <c r="S55" s="4">
        <v>0</v>
      </c>
      <c r="T55" s="48">
        <v>9.3333333333333339</v>
      </c>
      <c r="U55" s="48">
        <v>6</v>
      </c>
      <c r="V55" s="4">
        <v>5</v>
      </c>
      <c r="W55" s="54">
        <f t="shared" ref="W55:W60" si="1">SUM(M55:V55)</f>
        <v>85.920634920634924</v>
      </c>
      <c r="X55" s="135" t="s">
        <v>320</v>
      </c>
      <c r="Y55" s="67"/>
      <c r="Z55" s="6"/>
      <c r="AA55" s="59"/>
      <c r="AB55" s="145"/>
    </row>
    <row r="56" spans="1:28" ht="45.75" customHeight="1" x14ac:dyDescent="0.2">
      <c r="A56" s="60">
        <v>13</v>
      </c>
      <c r="B56" s="46" t="s">
        <v>106</v>
      </c>
      <c r="C56" s="46" t="s">
        <v>146</v>
      </c>
      <c r="D56" s="47" t="s">
        <v>40</v>
      </c>
      <c r="E56" s="47" t="s">
        <v>40</v>
      </c>
      <c r="F56" s="47" t="s">
        <v>40</v>
      </c>
      <c r="G56" s="47" t="s">
        <v>295</v>
      </c>
      <c r="H56" s="47" t="s">
        <v>295</v>
      </c>
      <c r="I56" s="47" t="s">
        <v>40</v>
      </c>
      <c r="J56" s="47" t="s">
        <v>40</v>
      </c>
      <c r="K56" s="47" t="s">
        <v>40</v>
      </c>
      <c r="L56" s="3" t="s">
        <v>295</v>
      </c>
      <c r="M56" s="48">
        <v>13.75</v>
      </c>
      <c r="N56" s="48">
        <v>13.75</v>
      </c>
      <c r="O56" s="48">
        <v>9.3333333333333339</v>
      </c>
      <c r="P56" s="4">
        <v>10</v>
      </c>
      <c r="Q56" s="48">
        <v>15.6</v>
      </c>
      <c r="R56" s="4">
        <v>4</v>
      </c>
      <c r="S56" s="4">
        <v>0</v>
      </c>
      <c r="T56" s="48">
        <v>6</v>
      </c>
      <c r="U56" s="48">
        <v>8.6666666666666661</v>
      </c>
      <c r="V56" s="4">
        <v>5</v>
      </c>
      <c r="W56" s="54">
        <f t="shared" si="1"/>
        <v>86.100000000000009</v>
      </c>
      <c r="X56" s="133"/>
      <c r="Y56" s="67"/>
      <c r="Z56" s="6"/>
      <c r="AA56" s="59"/>
      <c r="AB56" s="145"/>
    </row>
    <row r="57" spans="1:28" ht="45.75" customHeight="1" x14ac:dyDescent="0.2">
      <c r="A57" s="60">
        <v>15</v>
      </c>
      <c r="B57" s="46" t="s">
        <v>105</v>
      </c>
      <c r="C57" s="46" t="s">
        <v>147</v>
      </c>
      <c r="D57" s="47" t="s">
        <v>40</v>
      </c>
      <c r="E57" s="47" t="s">
        <v>40</v>
      </c>
      <c r="F57" s="47" t="s">
        <v>40</v>
      </c>
      <c r="G57" s="47" t="s">
        <v>295</v>
      </c>
      <c r="H57" s="47" t="s">
        <v>295</v>
      </c>
      <c r="I57" s="47" t="s">
        <v>40</v>
      </c>
      <c r="J57" s="47" t="s">
        <v>40</v>
      </c>
      <c r="K57" s="47" t="s">
        <v>40</v>
      </c>
      <c r="L57" s="3" t="s">
        <v>295</v>
      </c>
      <c r="M57" s="48">
        <v>11.5</v>
      </c>
      <c r="N57" s="48">
        <v>13.636363636363637</v>
      </c>
      <c r="O57" s="48">
        <v>9.3333333333333339</v>
      </c>
      <c r="P57" s="4">
        <v>10</v>
      </c>
      <c r="Q57" s="48">
        <v>13.2</v>
      </c>
      <c r="R57" s="4">
        <v>4</v>
      </c>
      <c r="S57" s="4">
        <v>0</v>
      </c>
      <c r="T57" s="48">
        <v>9.3333333333333339</v>
      </c>
      <c r="U57" s="48">
        <v>10</v>
      </c>
      <c r="V57" s="4">
        <v>5</v>
      </c>
      <c r="W57" s="54">
        <f t="shared" si="1"/>
        <v>86.0030303030303</v>
      </c>
      <c r="X57" s="133"/>
      <c r="Y57" s="67"/>
      <c r="Z57" s="6"/>
      <c r="AA57" s="59"/>
      <c r="AB57" s="145"/>
    </row>
    <row r="58" spans="1:28" ht="45.75" customHeight="1" x14ac:dyDescent="0.2">
      <c r="A58" s="60">
        <v>14</v>
      </c>
      <c r="B58" s="46" t="s">
        <v>108</v>
      </c>
      <c r="C58" s="46" t="s">
        <v>145</v>
      </c>
      <c r="D58" s="47" t="s">
        <v>40</v>
      </c>
      <c r="E58" s="47" t="s">
        <v>40</v>
      </c>
      <c r="F58" s="47" t="s">
        <v>40</v>
      </c>
      <c r="G58" s="47" t="s">
        <v>295</v>
      </c>
      <c r="H58" s="47" t="s">
        <v>295</v>
      </c>
      <c r="I58" s="47" t="s">
        <v>40</v>
      </c>
      <c r="J58" s="47" t="s">
        <v>40</v>
      </c>
      <c r="K58" s="47" t="s">
        <v>40</v>
      </c>
      <c r="L58" s="3" t="s">
        <v>295</v>
      </c>
      <c r="M58" s="48">
        <v>9.6666666666666661</v>
      </c>
      <c r="N58" s="48">
        <v>14</v>
      </c>
      <c r="O58" s="48">
        <v>8.6666666666666661</v>
      </c>
      <c r="P58" s="4">
        <v>10</v>
      </c>
      <c r="Q58" s="48">
        <v>16.8</v>
      </c>
      <c r="R58" s="4">
        <v>4</v>
      </c>
      <c r="S58" s="4">
        <v>0</v>
      </c>
      <c r="T58" s="48">
        <v>8.6666666666666661</v>
      </c>
      <c r="U58" s="48">
        <v>9.3333333333333339</v>
      </c>
      <c r="V58" s="4">
        <v>5</v>
      </c>
      <c r="W58" s="54">
        <f t="shared" si="1"/>
        <v>86.133333333333326</v>
      </c>
      <c r="X58" s="133"/>
      <c r="Y58" s="67"/>
      <c r="Z58" s="6"/>
      <c r="AA58" s="59"/>
      <c r="AB58" s="145"/>
    </row>
    <row r="59" spans="1:28" ht="45.75" customHeight="1" x14ac:dyDescent="0.2">
      <c r="A59" s="60">
        <v>12</v>
      </c>
      <c r="B59" s="46" t="s">
        <v>107</v>
      </c>
      <c r="C59" s="46" t="s">
        <v>144</v>
      </c>
      <c r="D59" s="47" t="s">
        <v>295</v>
      </c>
      <c r="E59" s="47" t="s">
        <v>295</v>
      </c>
      <c r="F59" s="47" t="s">
        <v>296</v>
      </c>
      <c r="G59" s="47" t="s">
        <v>295</v>
      </c>
      <c r="H59" s="47" t="s">
        <v>295</v>
      </c>
      <c r="I59" s="47" t="s">
        <v>40</v>
      </c>
      <c r="J59" s="47" t="s">
        <v>40</v>
      </c>
      <c r="K59" s="47" t="s">
        <v>40</v>
      </c>
      <c r="L59" s="3" t="s">
        <v>295</v>
      </c>
      <c r="M59" s="48">
        <v>9.6875</v>
      </c>
      <c r="N59" s="48">
        <v>13.4</v>
      </c>
      <c r="O59" s="48">
        <v>8</v>
      </c>
      <c r="P59" s="4">
        <v>10</v>
      </c>
      <c r="Q59" s="48">
        <v>16.8</v>
      </c>
      <c r="R59" s="4">
        <v>4</v>
      </c>
      <c r="S59" s="4">
        <v>0</v>
      </c>
      <c r="T59" s="48">
        <v>10</v>
      </c>
      <c r="U59" s="48">
        <v>9.3333333333333339</v>
      </c>
      <c r="V59" s="4">
        <v>5</v>
      </c>
      <c r="W59" s="54">
        <f t="shared" si="1"/>
        <v>86.220833333333331</v>
      </c>
      <c r="X59" s="133"/>
      <c r="Y59" s="67"/>
      <c r="Z59" s="6"/>
      <c r="AA59" s="59"/>
      <c r="AB59" s="145"/>
    </row>
    <row r="60" spans="1:28" ht="45.75" customHeight="1" x14ac:dyDescent="0.2">
      <c r="A60" s="60">
        <v>17</v>
      </c>
      <c r="B60" s="46" t="s">
        <v>109</v>
      </c>
      <c r="C60" s="46" t="s">
        <v>149</v>
      </c>
      <c r="D60" s="47" t="s">
        <v>40</v>
      </c>
      <c r="E60" s="47" t="s">
        <v>40</v>
      </c>
      <c r="F60" s="47" t="s">
        <v>40</v>
      </c>
      <c r="G60" s="47" t="s">
        <v>295</v>
      </c>
      <c r="H60" s="47" t="s">
        <v>295</v>
      </c>
      <c r="I60" s="47" t="s">
        <v>40</v>
      </c>
      <c r="J60" s="47" t="s">
        <v>40</v>
      </c>
      <c r="K60" s="47" t="s">
        <v>40</v>
      </c>
      <c r="L60" s="3" t="s">
        <v>295</v>
      </c>
      <c r="M60" s="48">
        <v>10.714285714285714</v>
      </c>
      <c r="N60" s="48">
        <v>12.352941176470589</v>
      </c>
      <c r="O60" s="48">
        <v>8.6666666666666661</v>
      </c>
      <c r="P60" s="4">
        <v>10</v>
      </c>
      <c r="Q60" s="48">
        <v>16.8</v>
      </c>
      <c r="R60" s="4">
        <v>4</v>
      </c>
      <c r="S60" s="4">
        <v>0</v>
      </c>
      <c r="T60" s="48">
        <v>9.3333333333333339</v>
      </c>
      <c r="U60" s="48">
        <v>8.6666666666666661</v>
      </c>
      <c r="V60" s="4">
        <v>5</v>
      </c>
      <c r="W60" s="54">
        <f t="shared" si="1"/>
        <v>85.533893557422971</v>
      </c>
      <c r="X60" s="134"/>
      <c r="Y60" s="67"/>
      <c r="Z60" s="6"/>
      <c r="AA60" s="59"/>
      <c r="AB60" s="145"/>
    </row>
    <row r="61" spans="1:28" ht="45.75" customHeight="1" x14ac:dyDescent="0.2">
      <c r="A61" s="60">
        <v>18</v>
      </c>
      <c r="B61" s="46" t="s">
        <v>107</v>
      </c>
      <c r="C61" s="46" t="s">
        <v>150</v>
      </c>
      <c r="D61" s="47" t="s">
        <v>295</v>
      </c>
      <c r="E61" s="47" t="s">
        <v>295</v>
      </c>
      <c r="F61" s="47" t="s">
        <v>295</v>
      </c>
      <c r="G61" s="47" t="s">
        <v>295</v>
      </c>
      <c r="H61" s="47" t="s">
        <v>295</v>
      </c>
      <c r="I61" s="47" t="s">
        <v>40</v>
      </c>
      <c r="J61" s="47" t="s">
        <v>40</v>
      </c>
      <c r="K61" s="47" t="s">
        <v>40</v>
      </c>
      <c r="L61" s="3" t="s">
        <v>295</v>
      </c>
      <c r="M61" s="48">
        <v>15</v>
      </c>
      <c r="N61" s="48">
        <v>13.75</v>
      </c>
      <c r="O61" s="48">
        <v>9.3333333333333339</v>
      </c>
      <c r="P61" s="4">
        <v>10</v>
      </c>
      <c r="Q61" s="48">
        <v>12</v>
      </c>
      <c r="R61" s="4">
        <v>4</v>
      </c>
      <c r="S61" s="4">
        <v>0</v>
      </c>
      <c r="T61" s="48">
        <v>8.6666666666666661</v>
      </c>
      <c r="U61" s="48">
        <v>7.333333333333333</v>
      </c>
      <c r="V61" s="4">
        <v>5</v>
      </c>
      <c r="W61" s="54">
        <f t="shared" si="0"/>
        <v>85.083333333333343</v>
      </c>
      <c r="X61" s="135" t="s">
        <v>307</v>
      </c>
      <c r="Y61" s="67"/>
      <c r="Z61" s="6"/>
      <c r="AA61" s="59"/>
      <c r="AB61" s="145"/>
    </row>
    <row r="62" spans="1:28" ht="45.75" customHeight="1" x14ac:dyDescent="0.2">
      <c r="A62" s="60">
        <v>19</v>
      </c>
      <c r="B62" s="46" t="s">
        <v>107</v>
      </c>
      <c r="C62" s="46" t="s">
        <v>153</v>
      </c>
      <c r="D62" s="47" t="s">
        <v>295</v>
      </c>
      <c r="E62" s="47" t="s">
        <v>295</v>
      </c>
      <c r="F62" s="47" t="s">
        <v>296</v>
      </c>
      <c r="G62" s="47" t="s">
        <v>295</v>
      </c>
      <c r="H62" s="47" t="s">
        <v>295</v>
      </c>
      <c r="I62" s="47" t="s">
        <v>40</v>
      </c>
      <c r="J62" s="47" t="s">
        <v>40</v>
      </c>
      <c r="K62" s="47" t="s">
        <v>40</v>
      </c>
      <c r="L62" s="3" t="s">
        <v>295</v>
      </c>
      <c r="M62" s="48">
        <v>8.75</v>
      </c>
      <c r="N62" s="48">
        <v>14.285714285714286</v>
      </c>
      <c r="O62" s="48">
        <v>8</v>
      </c>
      <c r="P62" s="4">
        <v>10</v>
      </c>
      <c r="Q62" s="48">
        <v>14.4</v>
      </c>
      <c r="R62" s="4">
        <v>4</v>
      </c>
      <c r="S62" s="4">
        <v>3</v>
      </c>
      <c r="T62" s="48">
        <v>9.3333333333333339</v>
      </c>
      <c r="U62" s="48">
        <v>8</v>
      </c>
      <c r="V62" s="4">
        <v>5</v>
      </c>
      <c r="W62" s="54">
        <f>SUM(M62:V62)</f>
        <v>84.769047619047612</v>
      </c>
      <c r="X62" s="188"/>
      <c r="Y62" s="67"/>
      <c r="Z62" s="6"/>
      <c r="AA62" s="59"/>
      <c r="AB62" s="145"/>
    </row>
    <row r="63" spans="1:28" ht="45.75" customHeight="1" x14ac:dyDescent="0.2">
      <c r="A63" s="60">
        <v>20</v>
      </c>
      <c r="B63" s="46" t="s">
        <v>110</v>
      </c>
      <c r="C63" s="46" t="s">
        <v>152</v>
      </c>
      <c r="D63" s="47" t="s">
        <v>40</v>
      </c>
      <c r="E63" s="47" t="s">
        <v>40</v>
      </c>
      <c r="F63" s="47" t="s">
        <v>40</v>
      </c>
      <c r="G63" s="47" t="s">
        <v>295</v>
      </c>
      <c r="H63" s="47" t="s">
        <v>295</v>
      </c>
      <c r="I63" s="47" t="s">
        <v>40</v>
      </c>
      <c r="J63" s="47" t="s">
        <v>40</v>
      </c>
      <c r="K63" s="47" t="s">
        <v>40</v>
      </c>
      <c r="L63" s="3" t="s">
        <v>295</v>
      </c>
      <c r="M63" s="48">
        <v>15</v>
      </c>
      <c r="N63" s="48">
        <v>13.75</v>
      </c>
      <c r="O63" s="48">
        <v>6.666666666666667</v>
      </c>
      <c r="P63" s="4">
        <v>10</v>
      </c>
      <c r="Q63" s="48">
        <v>14.4</v>
      </c>
      <c r="R63" s="4">
        <v>4</v>
      </c>
      <c r="S63" s="4">
        <v>0</v>
      </c>
      <c r="T63" s="48">
        <v>8</v>
      </c>
      <c r="U63" s="48">
        <v>8</v>
      </c>
      <c r="V63" s="4">
        <v>5</v>
      </c>
      <c r="W63" s="54">
        <f t="shared" si="0"/>
        <v>84.816666666666663</v>
      </c>
      <c r="X63" s="189"/>
      <c r="Y63" s="67"/>
      <c r="Z63" s="6"/>
      <c r="AA63" s="59"/>
      <c r="AB63" s="145"/>
    </row>
    <row r="64" spans="1:28" ht="45.75" customHeight="1" x14ac:dyDescent="0.2">
      <c r="A64" s="60">
        <v>22</v>
      </c>
      <c r="B64" s="46" t="s">
        <v>112</v>
      </c>
      <c r="C64" s="46" t="s">
        <v>173</v>
      </c>
      <c r="D64" s="47" t="s">
        <v>40</v>
      </c>
      <c r="E64" s="47" t="s">
        <v>40</v>
      </c>
      <c r="F64" s="47" t="s">
        <v>40</v>
      </c>
      <c r="G64" s="47" t="s">
        <v>295</v>
      </c>
      <c r="H64" s="47" t="s">
        <v>295</v>
      </c>
      <c r="I64" s="47" t="s">
        <v>40</v>
      </c>
      <c r="J64" s="47" t="s">
        <v>40</v>
      </c>
      <c r="K64" s="47" t="s">
        <v>40</v>
      </c>
      <c r="L64" s="3" t="s">
        <v>295</v>
      </c>
      <c r="M64" s="48">
        <v>14</v>
      </c>
      <c r="N64" s="48">
        <v>12.391304347826088</v>
      </c>
      <c r="O64" s="48">
        <v>10</v>
      </c>
      <c r="P64" s="4">
        <v>5</v>
      </c>
      <c r="Q64" s="48">
        <v>16.8</v>
      </c>
      <c r="R64" s="4">
        <v>4</v>
      </c>
      <c r="S64" s="4">
        <v>0</v>
      </c>
      <c r="T64" s="48">
        <v>8</v>
      </c>
      <c r="U64" s="48">
        <v>8.6666666666666661</v>
      </c>
      <c r="V64" s="4">
        <v>5</v>
      </c>
      <c r="W64" s="54">
        <f t="shared" ref="W64:W89" si="2">SUM(M64:V64)</f>
        <v>83.857971014492762</v>
      </c>
      <c r="X64" s="135" t="s">
        <v>310</v>
      </c>
      <c r="Y64" s="67"/>
      <c r="Z64" s="6" t="s">
        <v>318</v>
      </c>
      <c r="AA64" s="59"/>
      <c r="AB64" s="145"/>
    </row>
    <row r="65" spans="1:28" ht="60" customHeight="1" x14ac:dyDescent="0.2">
      <c r="A65" s="60">
        <v>23</v>
      </c>
      <c r="B65" s="46" t="s">
        <v>107</v>
      </c>
      <c r="C65" s="46" t="s">
        <v>156</v>
      </c>
      <c r="D65" s="47" t="s">
        <v>295</v>
      </c>
      <c r="E65" s="47" t="s">
        <v>295</v>
      </c>
      <c r="F65" s="47" t="s">
        <v>296</v>
      </c>
      <c r="G65" s="47" t="s">
        <v>295</v>
      </c>
      <c r="H65" s="47" t="s">
        <v>295</v>
      </c>
      <c r="I65" s="47" t="s">
        <v>40</v>
      </c>
      <c r="J65" s="47" t="s">
        <v>40</v>
      </c>
      <c r="K65" s="47" t="s">
        <v>40</v>
      </c>
      <c r="L65" s="3" t="s">
        <v>295</v>
      </c>
      <c r="M65" s="48">
        <v>11</v>
      </c>
      <c r="N65" s="48">
        <v>13.75</v>
      </c>
      <c r="O65" s="48">
        <v>8.6666666666666661</v>
      </c>
      <c r="P65" s="4">
        <v>10</v>
      </c>
      <c r="Q65" s="48">
        <v>14.4</v>
      </c>
      <c r="R65" s="4">
        <v>4</v>
      </c>
      <c r="S65" s="4">
        <v>0</v>
      </c>
      <c r="T65" s="48">
        <v>9.3333333333333339</v>
      </c>
      <c r="U65" s="48">
        <v>8</v>
      </c>
      <c r="V65" s="4">
        <v>5</v>
      </c>
      <c r="W65" s="54">
        <f t="shared" si="2"/>
        <v>84.149999999999991</v>
      </c>
      <c r="X65" s="133"/>
      <c r="Y65" s="67"/>
      <c r="Z65" s="6"/>
      <c r="AA65" s="59"/>
      <c r="AB65" s="145"/>
    </row>
    <row r="66" spans="1:28" ht="45.75" customHeight="1" x14ac:dyDescent="0.2">
      <c r="A66" s="60">
        <v>21</v>
      </c>
      <c r="B66" s="46" t="s">
        <v>107</v>
      </c>
      <c r="C66" s="46" t="s">
        <v>155</v>
      </c>
      <c r="D66" s="47" t="s">
        <v>295</v>
      </c>
      <c r="E66" s="47" t="s">
        <v>295</v>
      </c>
      <c r="F66" s="47" t="s">
        <v>296</v>
      </c>
      <c r="G66" s="47" t="s">
        <v>295</v>
      </c>
      <c r="H66" s="47" t="s">
        <v>295</v>
      </c>
      <c r="I66" s="47" t="s">
        <v>40</v>
      </c>
      <c r="J66" s="47" t="s">
        <v>40</v>
      </c>
      <c r="K66" s="47" t="s">
        <v>40</v>
      </c>
      <c r="L66" s="3" t="s">
        <v>295</v>
      </c>
      <c r="M66" s="48">
        <v>12.5</v>
      </c>
      <c r="N66" s="48">
        <v>15</v>
      </c>
      <c r="O66" s="48">
        <v>8.6666666666666661</v>
      </c>
      <c r="P66" s="4">
        <v>10</v>
      </c>
      <c r="Q66" s="48">
        <v>14.4</v>
      </c>
      <c r="R66" s="4">
        <v>4</v>
      </c>
      <c r="S66" s="4">
        <v>0</v>
      </c>
      <c r="T66" s="48">
        <v>8</v>
      </c>
      <c r="U66" s="48">
        <v>6.666666666666667</v>
      </c>
      <c r="V66" s="4">
        <v>5</v>
      </c>
      <c r="W66" s="54">
        <f t="shared" si="2"/>
        <v>84.233333333333334</v>
      </c>
      <c r="X66" s="133"/>
      <c r="Y66" s="67"/>
      <c r="Z66" s="6"/>
      <c r="AA66" s="59"/>
      <c r="AB66" s="145"/>
    </row>
    <row r="67" spans="1:28" ht="45.75" customHeight="1" x14ac:dyDescent="0.2">
      <c r="A67" s="60">
        <v>24</v>
      </c>
      <c r="B67" s="46" t="s">
        <v>106</v>
      </c>
      <c r="C67" s="46" t="s">
        <v>154</v>
      </c>
      <c r="D67" s="47" t="s">
        <v>40</v>
      </c>
      <c r="E67" s="47" t="s">
        <v>40</v>
      </c>
      <c r="F67" s="47" t="s">
        <v>40</v>
      </c>
      <c r="G67" s="47" t="s">
        <v>295</v>
      </c>
      <c r="H67" s="47" t="s">
        <v>295</v>
      </c>
      <c r="I67" s="47" t="s">
        <v>40</v>
      </c>
      <c r="J67" s="47" t="s">
        <v>40</v>
      </c>
      <c r="K67" s="47" t="s">
        <v>40</v>
      </c>
      <c r="L67" s="3" t="s">
        <v>295</v>
      </c>
      <c r="M67" s="48">
        <v>15</v>
      </c>
      <c r="N67" s="48">
        <v>12.666666666666666</v>
      </c>
      <c r="O67" s="48">
        <v>8.6666666666666661</v>
      </c>
      <c r="P67" s="4">
        <v>10</v>
      </c>
      <c r="Q67" s="48">
        <v>15.6</v>
      </c>
      <c r="R67" s="4">
        <v>4</v>
      </c>
      <c r="S67" s="4">
        <v>0</v>
      </c>
      <c r="T67" s="48">
        <v>4.666666666666667</v>
      </c>
      <c r="U67" s="48">
        <v>8.6666666666666661</v>
      </c>
      <c r="V67" s="4">
        <v>5</v>
      </c>
      <c r="W67" s="54">
        <f t="shared" si="2"/>
        <v>84.26666666666668</v>
      </c>
      <c r="X67" s="133"/>
      <c r="Y67" s="67"/>
      <c r="Z67" s="6"/>
      <c r="AA67" s="59"/>
      <c r="AB67" s="145"/>
    </row>
    <row r="68" spans="1:28" ht="45.75" customHeight="1" x14ac:dyDescent="0.2">
      <c r="A68" s="60">
        <v>25</v>
      </c>
      <c r="B68" s="46" t="s">
        <v>105</v>
      </c>
      <c r="C68" s="46" t="s">
        <v>157</v>
      </c>
      <c r="D68" s="47" t="s">
        <v>40</v>
      </c>
      <c r="E68" s="47" t="s">
        <v>40</v>
      </c>
      <c r="F68" s="47" t="s">
        <v>40</v>
      </c>
      <c r="G68" s="47" t="s">
        <v>295</v>
      </c>
      <c r="H68" s="47" t="s">
        <v>295</v>
      </c>
      <c r="I68" s="47" t="s">
        <v>40</v>
      </c>
      <c r="J68" s="47" t="s">
        <v>40</v>
      </c>
      <c r="K68" s="47" t="s">
        <v>40</v>
      </c>
      <c r="L68" s="3" t="s">
        <v>295</v>
      </c>
      <c r="M68" s="48">
        <v>12.142857142857142</v>
      </c>
      <c r="N68" s="48">
        <v>12.307692307692299</v>
      </c>
      <c r="O68" s="48">
        <v>8</v>
      </c>
      <c r="P68" s="4">
        <v>10</v>
      </c>
      <c r="Q68" s="48">
        <v>16.8</v>
      </c>
      <c r="R68" s="4">
        <v>4</v>
      </c>
      <c r="S68" s="4">
        <v>0</v>
      </c>
      <c r="T68" s="48">
        <v>6.666666666666667</v>
      </c>
      <c r="U68" s="48">
        <v>8.6666666666666661</v>
      </c>
      <c r="V68" s="4">
        <v>5</v>
      </c>
      <c r="W68" s="54">
        <f t="shared" si="2"/>
        <v>83.583882783882785</v>
      </c>
      <c r="X68" s="133"/>
      <c r="Y68" s="67"/>
      <c r="Z68" s="6"/>
      <c r="AA68" s="59"/>
      <c r="AB68" s="145"/>
    </row>
    <row r="69" spans="1:28" ht="45.75" customHeight="1" x14ac:dyDescent="0.2">
      <c r="A69" s="60">
        <v>26</v>
      </c>
      <c r="B69" s="46" t="s">
        <v>112</v>
      </c>
      <c r="C69" s="46" t="s">
        <v>174</v>
      </c>
      <c r="D69" s="47" t="s">
        <v>40</v>
      </c>
      <c r="E69" s="47" t="s">
        <v>40</v>
      </c>
      <c r="F69" s="47" t="s">
        <v>40</v>
      </c>
      <c r="G69" s="47" t="s">
        <v>295</v>
      </c>
      <c r="H69" s="47" t="s">
        <v>295</v>
      </c>
      <c r="I69" s="47" t="s">
        <v>40</v>
      </c>
      <c r="J69" s="47" t="s">
        <v>40</v>
      </c>
      <c r="K69" s="47" t="s">
        <v>40</v>
      </c>
      <c r="L69" s="3" t="s">
        <v>295</v>
      </c>
      <c r="M69" s="48">
        <v>13</v>
      </c>
      <c r="N69" s="48">
        <v>12.727272727272727</v>
      </c>
      <c r="O69" s="48">
        <v>7.333333333333333</v>
      </c>
      <c r="P69" s="4">
        <v>5</v>
      </c>
      <c r="Q69" s="48">
        <v>18</v>
      </c>
      <c r="R69" s="4">
        <v>4</v>
      </c>
      <c r="S69" s="4">
        <v>0</v>
      </c>
      <c r="T69" s="48">
        <v>9.3333333333333339</v>
      </c>
      <c r="U69" s="48">
        <v>9.3333333333333339</v>
      </c>
      <c r="V69" s="4">
        <v>5</v>
      </c>
      <c r="W69" s="54">
        <f t="shared" si="2"/>
        <v>83.72727272727272</v>
      </c>
      <c r="X69" s="134"/>
      <c r="Y69" s="67"/>
      <c r="Z69" s="6" t="s">
        <v>318</v>
      </c>
      <c r="AA69" s="59"/>
      <c r="AB69" s="145"/>
    </row>
    <row r="70" spans="1:28" ht="45.75" customHeight="1" x14ac:dyDescent="0.2">
      <c r="A70" s="60">
        <v>28</v>
      </c>
      <c r="B70" s="46" t="s">
        <v>106</v>
      </c>
      <c r="C70" s="46" t="s">
        <v>160</v>
      </c>
      <c r="D70" s="47" t="s">
        <v>40</v>
      </c>
      <c r="E70" s="47" t="s">
        <v>40</v>
      </c>
      <c r="F70" s="47" t="s">
        <v>40</v>
      </c>
      <c r="G70" s="47" t="s">
        <v>295</v>
      </c>
      <c r="H70" s="47" t="s">
        <v>295</v>
      </c>
      <c r="I70" s="47" t="s">
        <v>40</v>
      </c>
      <c r="J70" s="47" t="s">
        <v>40</v>
      </c>
      <c r="K70" s="47" t="s">
        <v>40</v>
      </c>
      <c r="L70" s="3" t="s">
        <v>295</v>
      </c>
      <c r="M70" s="48">
        <v>11.666666666666666</v>
      </c>
      <c r="N70" s="48">
        <v>13.916666666666666</v>
      </c>
      <c r="O70" s="48">
        <v>8.6666666666666661</v>
      </c>
      <c r="P70" s="4">
        <v>10</v>
      </c>
      <c r="Q70" s="48">
        <v>14.4</v>
      </c>
      <c r="R70" s="4">
        <v>4</v>
      </c>
      <c r="S70" s="4">
        <v>0</v>
      </c>
      <c r="T70" s="48">
        <v>8</v>
      </c>
      <c r="U70" s="48">
        <v>7.333333333333333</v>
      </c>
      <c r="V70" s="4">
        <v>5</v>
      </c>
      <c r="W70" s="54">
        <f t="shared" si="2"/>
        <v>82.983333333333334</v>
      </c>
      <c r="X70" s="135" t="s">
        <v>320</v>
      </c>
      <c r="Y70" s="67"/>
      <c r="Z70" s="6"/>
      <c r="AA70" s="59"/>
      <c r="AB70" s="145"/>
    </row>
    <row r="71" spans="1:28" ht="45.75" customHeight="1" x14ac:dyDescent="0.2">
      <c r="A71" s="60">
        <v>29</v>
      </c>
      <c r="B71" s="46" t="s">
        <v>107</v>
      </c>
      <c r="C71" s="46" t="s">
        <v>159</v>
      </c>
      <c r="D71" s="47" t="s">
        <v>295</v>
      </c>
      <c r="E71" s="47" t="s">
        <v>295</v>
      </c>
      <c r="F71" s="47" t="s">
        <v>296</v>
      </c>
      <c r="G71" s="47" t="s">
        <v>295</v>
      </c>
      <c r="H71" s="47" t="s">
        <v>295</v>
      </c>
      <c r="I71" s="47" t="s">
        <v>40</v>
      </c>
      <c r="J71" s="47" t="s">
        <v>40</v>
      </c>
      <c r="K71" s="47" t="s">
        <v>40</v>
      </c>
      <c r="L71" s="3" t="s">
        <v>295</v>
      </c>
      <c r="M71" s="48">
        <v>10.357142857142858</v>
      </c>
      <c r="N71" s="48">
        <v>13.157894736842104</v>
      </c>
      <c r="O71" s="48">
        <v>9.3333333333333339</v>
      </c>
      <c r="P71" s="4">
        <v>10</v>
      </c>
      <c r="Q71" s="48">
        <v>13.2</v>
      </c>
      <c r="R71" s="4">
        <v>4</v>
      </c>
      <c r="S71" s="4">
        <v>0</v>
      </c>
      <c r="T71" s="48">
        <v>9.3333333333333339</v>
      </c>
      <c r="U71" s="48">
        <v>8.6666666666666661</v>
      </c>
      <c r="V71" s="4">
        <v>5</v>
      </c>
      <c r="W71" s="54">
        <f t="shared" si="2"/>
        <v>83.048370927318302</v>
      </c>
      <c r="X71" s="133"/>
      <c r="Y71" s="67"/>
      <c r="Z71" s="6"/>
      <c r="AA71" s="59"/>
      <c r="AB71" s="145"/>
    </row>
    <row r="72" spans="1:28" ht="45.75" customHeight="1" x14ac:dyDescent="0.2">
      <c r="A72" s="60">
        <v>27</v>
      </c>
      <c r="B72" s="46" t="s">
        <v>107</v>
      </c>
      <c r="C72" s="46" t="s">
        <v>158</v>
      </c>
      <c r="D72" s="47" t="s">
        <v>295</v>
      </c>
      <c r="E72" s="47" t="s">
        <v>295</v>
      </c>
      <c r="F72" s="47" t="s">
        <v>296</v>
      </c>
      <c r="G72" s="47" t="s">
        <v>295</v>
      </c>
      <c r="H72" s="47" t="s">
        <v>295</v>
      </c>
      <c r="I72" s="47" t="s">
        <v>40</v>
      </c>
      <c r="J72" s="47" t="s">
        <v>40</v>
      </c>
      <c r="K72" s="47" t="s">
        <v>40</v>
      </c>
      <c r="L72" s="3" t="s">
        <v>295</v>
      </c>
      <c r="M72" s="48">
        <v>15</v>
      </c>
      <c r="N72" s="48">
        <v>12.142857142857142</v>
      </c>
      <c r="O72" s="48">
        <v>8</v>
      </c>
      <c r="P72" s="4">
        <v>10</v>
      </c>
      <c r="Q72" s="48">
        <v>13.2</v>
      </c>
      <c r="R72" s="4">
        <v>4</v>
      </c>
      <c r="S72" s="4">
        <v>0</v>
      </c>
      <c r="T72" s="48">
        <v>8</v>
      </c>
      <c r="U72" s="48">
        <v>8</v>
      </c>
      <c r="V72" s="4">
        <v>5</v>
      </c>
      <c r="W72" s="54">
        <f t="shared" si="2"/>
        <v>83.342857142857142</v>
      </c>
      <c r="X72" s="133"/>
      <c r="Y72" s="67"/>
      <c r="Z72" s="6"/>
      <c r="AA72" s="59"/>
      <c r="AB72" s="145"/>
    </row>
    <row r="73" spans="1:28" ht="45.75" customHeight="1" x14ac:dyDescent="0.2">
      <c r="A73" s="60">
        <v>31</v>
      </c>
      <c r="B73" s="46" t="s">
        <v>107</v>
      </c>
      <c r="C73" s="46" t="s">
        <v>162</v>
      </c>
      <c r="D73" s="47" t="s">
        <v>295</v>
      </c>
      <c r="E73" s="47" t="s">
        <v>295</v>
      </c>
      <c r="F73" s="47" t="s">
        <v>296</v>
      </c>
      <c r="G73" s="47" t="s">
        <v>295</v>
      </c>
      <c r="H73" s="47" t="s">
        <v>295</v>
      </c>
      <c r="I73" s="47" t="s">
        <v>40</v>
      </c>
      <c r="J73" s="47" t="s">
        <v>40</v>
      </c>
      <c r="K73" s="47" t="s">
        <v>40</v>
      </c>
      <c r="L73" s="3" t="s">
        <v>295</v>
      </c>
      <c r="M73" s="48">
        <v>8.3333333333333339</v>
      </c>
      <c r="N73" s="48">
        <v>12</v>
      </c>
      <c r="O73" s="48">
        <v>8</v>
      </c>
      <c r="P73" s="4">
        <v>10</v>
      </c>
      <c r="Q73" s="48">
        <v>15.6</v>
      </c>
      <c r="R73" s="4">
        <v>4</v>
      </c>
      <c r="S73" s="4">
        <v>3</v>
      </c>
      <c r="T73" s="48">
        <v>8.6666666666666661</v>
      </c>
      <c r="U73" s="48">
        <v>8</v>
      </c>
      <c r="V73" s="4">
        <v>5</v>
      </c>
      <c r="W73" s="54">
        <f t="shared" si="2"/>
        <v>82.600000000000009</v>
      </c>
      <c r="X73" s="133"/>
      <c r="Y73" s="67"/>
      <c r="Z73" s="6"/>
      <c r="AA73" s="59"/>
      <c r="AB73" s="145"/>
    </row>
    <row r="74" spans="1:28" ht="72.75" customHeight="1" x14ac:dyDescent="0.2">
      <c r="A74" s="60">
        <v>30</v>
      </c>
      <c r="B74" s="46" t="s">
        <v>106</v>
      </c>
      <c r="C74" s="46" t="s">
        <v>161</v>
      </c>
      <c r="D74" s="47" t="s">
        <v>40</v>
      </c>
      <c r="E74" s="47" t="s">
        <v>40</v>
      </c>
      <c r="F74" s="47" t="s">
        <v>295</v>
      </c>
      <c r="G74" s="47" t="s">
        <v>295</v>
      </c>
      <c r="H74" s="47" t="s">
        <v>295</v>
      </c>
      <c r="I74" s="47" t="s">
        <v>40</v>
      </c>
      <c r="J74" s="47" t="s">
        <v>40</v>
      </c>
      <c r="K74" s="47" t="s">
        <v>40</v>
      </c>
      <c r="L74" s="3" t="s">
        <v>295</v>
      </c>
      <c r="M74" s="48">
        <v>12.777777777777779</v>
      </c>
      <c r="N74" s="48">
        <v>12.5</v>
      </c>
      <c r="O74" s="48">
        <v>7.333333333333333</v>
      </c>
      <c r="P74" s="4">
        <v>10</v>
      </c>
      <c r="Q74" s="48">
        <v>13.2</v>
      </c>
      <c r="R74" s="4">
        <v>4</v>
      </c>
      <c r="S74" s="4">
        <v>0</v>
      </c>
      <c r="T74" s="48">
        <v>8.6666666666666661</v>
      </c>
      <c r="U74" s="48">
        <v>9.3333333333333339</v>
      </c>
      <c r="V74" s="4">
        <v>5</v>
      </c>
      <c r="W74" s="54">
        <f t="shared" si="2"/>
        <v>82.811111111111117</v>
      </c>
      <c r="X74" s="133"/>
      <c r="Y74" s="67"/>
      <c r="Z74" s="6"/>
      <c r="AA74" s="59"/>
      <c r="AB74" s="145"/>
    </row>
    <row r="75" spans="1:28" ht="72.75" customHeight="1" x14ac:dyDescent="0.2">
      <c r="A75" s="60">
        <v>32</v>
      </c>
      <c r="B75" s="46" t="s">
        <v>107</v>
      </c>
      <c r="C75" s="46" t="s">
        <v>179</v>
      </c>
      <c r="D75" s="47" t="s">
        <v>295</v>
      </c>
      <c r="E75" s="47" t="s">
        <v>295</v>
      </c>
      <c r="F75" s="47" t="s">
        <v>296</v>
      </c>
      <c r="G75" s="47" t="s">
        <v>295</v>
      </c>
      <c r="H75" s="47" t="s">
        <v>295</v>
      </c>
      <c r="I75" s="47" t="s">
        <v>40</v>
      </c>
      <c r="J75" s="47" t="s">
        <v>40</v>
      </c>
      <c r="K75" s="47" t="s">
        <v>40</v>
      </c>
      <c r="L75" s="3" t="s">
        <v>295</v>
      </c>
      <c r="M75" s="48">
        <v>10</v>
      </c>
      <c r="N75" s="48">
        <v>12.857142857142858</v>
      </c>
      <c r="O75" s="48">
        <v>7.333333333333333</v>
      </c>
      <c r="P75" s="4">
        <v>10</v>
      </c>
      <c r="Q75" s="48">
        <v>18</v>
      </c>
      <c r="R75" s="4">
        <v>4</v>
      </c>
      <c r="S75" s="4">
        <v>3</v>
      </c>
      <c r="T75" s="48">
        <v>8</v>
      </c>
      <c r="U75" s="48">
        <v>8.6666666666666661</v>
      </c>
      <c r="V75" s="4">
        <v>0</v>
      </c>
      <c r="W75" s="54">
        <f t="shared" si="2"/>
        <v>81.857142857142861</v>
      </c>
      <c r="X75" s="135" t="s">
        <v>307</v>
      </c>
      <c r="Y75" s="67"/>
      <c r="Z75" s="6" t="s">
        <v>317</v>
      </c>
      <c r="AA75" s="59"/>
      <c r="AB75" s="145"/>
    </row>
    <row r="76" spans="1:28" ht="43.5" customHeight="1" x14ac:dyDescent="0.2">
      <c r="A76" s="60">
        <v>33</v>
      </c>
      <c r="B76" s="46" t="s">
        <v>108</v>
      </c>
      <c r="C76" s="46" t="s">
        <v>163</v>
      </c>
      <c r="D76" s="47" t="s">
        <v>40</v>
      </c>
      <c r="E76" s="47" t="s">
        <v>40</v>
      </c>
      <c r="F76" s="47" t="s">
        <v>40</v>
      </c>
      <c r="G76" s="47" t="s">
        <v>295</v>
      </c>
      <c r="H76" s="47" t="s">
        <v>295</v>
      </c>
      <c r="I76" s="47" t="s">
        <v>40</v>
      </c>
      <c r="J76" s="47" t="s">
        <v>40</v>
      </c>
      <c r="K76" s="47" t="s">
        <v>40</v>
      </c>
      <c r="L76" s="3" t="s">
        <v>295</v>
      </c>
      <c r="M76" s="48">
        <v>15</v>
      </c>
      <c r="N76" s="48">
        <v>11.666666666666666</v>
      </c>
      <c r="O76" s="48">
        <v>7.333333333333333</v>
      </c>
      <c r="P76" s="4">
        <v>10</v>
      </c>
      <c r="Q76" s="48">
        <v>12</v>
      </c>
      <c r="R76" s="4">
        <v>4</v>
      </c>
      <c r="S76" s="4">
        <v>0</v>
      </c>
      <c r="T76" s="48">
        <v>8</v>
      </c>
      <c r="U76" s="48">
        <v>9.3333333333333339</v>
      </c>
      <c r="V76" s="4">
        <v>5</v>
      </c>
      <c r="W76" s="54">
        <f t="shared" si="2"/>
        <v>82.333333333333329</v>
      </c>
      <c r="X76" s="133"/>
      <c r="Y76" s="67"/>
      <c r="Z76" s="6"/>
      <c r="AA76" s="59"/>
      <c r="AB76" s="145"/>
    </row>
    <row r="77" spans="1:28" ht="54.75" customHeight="1" x14ac:dyDescent="0.2">
      <c r="A77" s="60">
        <v>34</v>
      </c>
      <c r="B77" s="46" t="s">
        <v>107</v>
      </c>
      <c r="C77" s="46" t="s">
        <v>165</v>
      </c>
      <c r="D77" s="47" t="s">
        <v>295</v>
      </c>
      <c r="E77" s="47" t="s">
        <v>295</v>
      </c>
      <c r="F77" s="47" t="s">
        <v>296</v>
      </c>
      <c r="G77" s="47" t="s">
        <v>295</v>
      </c>
      <c r="H77" s="47" t="s">
        <v>295</v>
      </c>
      <c r="I77" s="47" t="s">
        <v>40</v>
      </c>
      <c r="J77" s="47" t="s">
        <v>40</v>
      </c>
      <c r="K77" s="47" t="s">
        <v>40</v>
      </c>
      <c r="L77" s="3" t="s">
        <v>295</v>
      </c>
      <c r="M77" s="48">
        <v>12.5</v>
      </c>
      <c r="N77" s="48">
        <v>12.272727272727273</v>
      </c>
      <c r="O77" s="48">
        <v>6.666666666666667</v>
      </c>
      <c r="P77" s="4">
        <v>10</v>
      </c>
      <c r="Q77" s="48">
        <v>12</v>
      </c>
      <c r="R77" s="4">
        <v>4</v>
      </c>
      <c r="S77" s="4">
        <v>3</v>
      </c>
      <c r="T77" s="48">
        <v>8</v>
      </c>
      <c r="U77" s="48">
        <v>8.6666666666666661</v>
      </c>
      <c r="V77" s="4">
        <v>5</v>
      </c>
      <c r="W77" s="54">
        <f t="shared" si="2"/>
        <v>82.106060606060609</v>
      </c>
      <c r="X77" s="134"/>
      <c r="Y77" s="67"/>
      <c r="Z77" s="6"/>
      <c r="AA77" s="59"/>
      <c r="AB77" s="145"/>
    </row>
    <row r="78" spans="1:28" ht="54.75" customHeight="1" x14ac:dyDescent="0.2">
      <c r="A78" s="60">
        <v>35</v>
      </c>
      <c r="B78" s="46" t="s">
        <v>112</v>
      </c>
      <c r="C78" s="46" t="s">
        <v>187</v>
      </c>
      <c r="D78" s="47" t="s">
        <v>40</v>
      </c>
      <c r="E78" s="47" t="s">
        <v>40</v>
      </c>
      <c r="F78" s="47" t="s">
        <v>40</v>
      </c>
      <c r="G78" s="47" t="s">
        <v>295</v>
      </c>
      <c r="H78" s="47" t="s">
        <v>295</v>
      </c>
      <c r="I78" s="47" t="s">
        <v>40</v>
      </c>
      <c r="J78" s="47" t="s">
        <v>40</v>
      </c>
      <c r="K78" s="47" t="s">
        <v>40</v>
      </c>
      <c r="L78" s="3" t="s">
        <v>295</v>
      </c>
      <c r="M78" s="48">
        <v>13.636363636363637</v>
      </c>
      <c r="N78" s="48">
        <v>13.529411764705882</v>
      </c>
      <c r="O78" s="48">
        <v>10</v>
      </c>
      <c r="P78" s="4">
        <v>5</v>
      </c>
      <c r="Q78" s="48">
        <v>16.8</v>
      </c>
      <c r="R78" s="4">
        <v>4</v>
      </c>
      <c r="S78" s="4">
        <v>0</v>
      </c>
      <c r="T78" s="48">
        <v>6</v>
      </c>
      <c r="U78" s="48">
        <v>7.333333333333333</v>
      </c>
      <c r="V78" s="4">
        <v>5</v>
      </c>
      <c r="W78" s="54">
        <f t="shared" si="2"/>
        <v>81.29910873440285</v>
      </c>
      <c r="X78" s="135" t="s">
        <v>307</v>
      </c>
      <c r="Y78" s="67"/>
      <c r="Z78" s="6" t="s">
        <v>318</v>
      </c>
      <c r="AA78" s="59"/>
      <c r="AB78" s="145"/>
    </row>
    <row r="79" spans="1:28" ht="45.75" customHeight="1" x14ac:dyDescent="0.2">
      <c r="A79" s="60">
        <v>36</v>
      </c>
      <c r="B79" s="46" t="s">
        <v>108</v>
      </c>
      <c r="C79" s="46" t="s">
        <v>166</v>
      </c>
      <c r="D79" s="47" t="s">
        <v>40</v>
      </c>
      <c r="E79" s="47" t="s">
        <v>40</v>
      </c>
      <c r="F79" s="47" t="s">
        <v>40</v>
      </c>
      <c r="G79" s="47" t="s">
        <v>295</v>
      </c>
      <c r="H79" s="47" t="s">
        <v>295</v>
      </c>
      <c r="I79" s="47" t="s">
        <v>40</v>
      </c>
      <c r="J79" s="47" t="s">
        <v>40</v>
      </c>
      <c r="K79" s="47" t="s">
        <v>40</v>
      </c>
      <c r="L79" s="3" t="s">
        <v>295</v>
      </c>
      <c r="M79" s="48">
        <v>10.833333333333334</v>
      </c>
      <c r="N79" s="48">
        <v>13.75</v>
      </c>
      <c r="O79" s="48">
        <v>8</v>
      </c>
      <c r="P79" s="4">
        <v>10</v>
      </c>
      <c r="Q79" s="48">
        <v>14.4</v>
      </c>
      <c r="R79" s="4">
        <v>4</v>
      </c>
      <c r="S79" s="4">
        <v>0</v>
      </c>
      <c r="T79" s="48">
        <v>7.333333333333333</v>
      </c>
      <c r="U79" s="48">
        <v>8</v>
      </c>
      <c r="V79" s="4">
        <v>5</v>
      </c>
      <c r="W79" s="54">
        <f t="shared" si="2"/>
        <v>81.316666666666663</v>
      </c>
      <c r="X79" s="133"/>
      <c r="Y79" s="67"/>
      <c r="Z79" s="6"/>
      <c r="AA79" s="59"/>
      <c r="AB79" s="145"/>
    </row>
    <row r="80" spans="1:28" ht="45.75" customHeight="1" x14ac:dyDescent="0.2">
      <c r="A80" s="60">
        <v>37</v>
      </c>
      <c r="B80" s="46" t="s">
        <v>111</v>
      </c>
      <c r="C80" s="46" t="s">
        <v>169</v>
      </c>
      <c r="D80" s="47" t="s">
        <v>40</v>
      </c>
      <c r="E80" s="47" t="s">
        <v>40</v>
      </c>
      <c r="F80" s="47" t="s">
        <v>40</v>
      </c>
      <c r="G80" s="47" t="s">
        <v>295</v>
      </c>
      <c r="H80" s="47" t="s">
        <v>295</v>
      </c>
      <c r="I80" s="47" t="s">
        <v>40</v>
      </c>
      <c r="J80" s="47" t="s">
        <v>40</v>
      </c>
      <c r="K80" s="47" t="s">
        <v>40</v>
      </c>
      <c r="L80" s="3" t="s">
        <v>295</v>
      </c>
      <c r="M80" s="48">
        <v>10.454545454545455</v>
      </c>
      <c r="N80" s="48">
        <v>15</v>
      </c>
      <c r="O80" s="48">
        <v>6.666666666666667</v>
      </c>
      <c r="P80" s="4">
        <v>10</v>
      </c>
      <c r="Q80" s="48">
        <v>14.4</v>
      </c>
      <c r="R80" s="4">
        <v>4</v>
      </c>
      <c r="S80" s="4">
        <v>0</v>
      </c>
      <c r="T80" s="48">
        <v>6.666666666666667</v>
      </c>
      <c r="U80" s="48">
        <v>8.6666666666666661</v>
      </c>
      <c r="V80" s="4">
        <v>5</v>
      </c>
      <c r="W80" s="54">
        <f t="shared" si="2"/>
        <v>80.854545454545459</v>
      </c>
      <c r="X80" s="133"/>
      <c r="Y80" s="67"/>
      <c r="Z80" s="6"/>
      <c r="AA80" s="59"/>
      <c r="AB80" s="145"/>
    </row>
    <row r="81" spans="1:28" ht="45.75" customHeight="1" x14ac:dyDescent="0.2">
      <c r="A81" s="60">
        <v>38</v>
      </c>
      <c r="B81" s="46" t="s">
        <v>107</v>
      </c>
      <c r="C81" s="46" t="s">
        <v>167</v>
      </c>
      <c r="D81" s="47" t="s">
        <v>295</v>
      </c>
      <c r="E81" s="47" t="s">
        <v>295</v>
      </c>
      <c r="F81" s="47" t="s">
        <v>296</v>
      </c>
      <c r="G81" s="47" t="s">
        <v>295</v>
      </c>
      <c r="H81" s="47" t="s">
        <v>295</v>
      </c>
      <c r="I81" s="47" t="s">
        <v>40</v>
      </c>
      <c r="J81" s="47" t="s">
        <v>40</v>
      </c>
      <c r="K81" s="47" t="s">
        <v>40</v>
      </c>
      <c r="L81" s="3" t="s">
        <v>295</v>
      </c>
      <c r="M81" s="48">
        <v>9.5833333333333339</v>
      </c>
      <c r="N81" s="48">
        <v>12.5</v>
      </c>
      <c r="O81" s="48">
        <v>7.333333333333333</v>
      </c>
      <c r="P81" s="4">
        <v>10</v>
      </c>
      <c r="Q81" s="48">
        <v>14.4</v>
      </c>
      <c r="R81" s="4">
        <v>4</v>
      </c>
      <c r="S81" s="4">
        <v>3</v>
      </c>
      <c r="T81" s="48">
        <v>8</v>
      </c>
      <c r="U81" s="48">
        <v>7.333333333333333</v>
      </c>
      <c r="V81" s="4">
        <v>5</v>
      </c>
      <c r="W81" s="54">
        <f t="shared" si="2"/>
        <v>81.149999999999991</v>
      </c>
      <c r="X81" s="133"/>
      <c r="Y81" s="67"/>
      <c r="Z81" s="6"/>
      <c r="AA81" s="59"/>
      <c r="AB81" s="145"/>
    </row>
    <row r="82" spans="1:28" ht="45.75" customHeight="1" x14ac:dyDescent="0.2">
      <c r="A82" s="60">
        <v>39</v>
      </c>
      <c r="B82" s="46" t="s">
        <v>106</v>
      </c>
      <c r="C82" s="46" t="s">
        <v>168</v>
      </c>
      <c r="D82" s="47" t="s">
        <v>40</v>
      </c>
      <c r="E82" s="47" t="s">
        <v>40</v>
      </c>
      <c r="F82" s="47" t="s">
        <v>40</v>
      </c>
      <c r="G82" s="47" t="s">
        <v>295</v>
      </c>
      <c r="H82" s="47" t="s">
        <v>295</v>
      </c>
      <c r="I82" s="47" t="s">
        <v>40</v>
      </c>
      <c r="J82" s="47" t="s">
        <v>40</v>
      </c>
      <c r="K82" s="47" t="s">
        <v>40</v>
      </c>
      <c r="L82" s="3" t="s">
        <v>295</v>
      </c>
      <c r="M82" s="48">
        <v>15</v>
      </c>
      <c r="N82" s="48">
        <v>13</v>
      </c>
      <c r="O82" s="48">
        <v>6</v>
      </c>
      <c r="P82" s="4">
        <v>10</v>
      </c>
      <c r="Q82" s="48">
        <v>13.2</v>
      </c>
      <c r="R82" s="4">
        <v>4</v>
      </c>
      <c r="S82" s="4">
        <v>0</v>
      </c>
      <c r="T82" s="48">
        <v>6</v>
      </c>
      <c r="U82" s="48">
        <v>8.6666666666666661</v>
      </c>
      <c r="V82" s="4">
        <v>5</v>
      </c>
      <c r="W82" s="54">
        <f t="shared" si="2"/>
        <v>80.866666666666674</v>
      </c>
      <c r="X82" s="134"/>
      <c r="Y82" s="67"/>
      <c r="Z82" s="6"/>
      <c r="AA82" s="59"/>
      <c r="AB82" s="145"/>
    </row>
    <row r="83" spans="1:28" ht="45.75" customHeight="1" x14ac:dyDescent="0.2">
      <c r="A83" s="60">
        <v>40</v>
      </c>
      <c r="B83" s="46" t="s">
        <v>107</v>
      </c>
      <c r="C83" s="46" t="s">
        <v>189</v>
      </c>
      <c r="D83" s="47" t="s">
        <v>295</v>
      </c>
      <c r="E83" s="47" t="s">
        <v>295</v>
      </c>
      <c r="F83" s="47" t="s">
        <v>296</v>
      </c>
      <c r="G83" s="47" t="s">
        <v>295</v>
      </c>
      <c r="H83" s="47" t="s">
        <v>295</v>
      </c>
      <c r="I83" s="47" t="s">
        <v>40</v>
      </c>
      <c r="J83" s="47" t="s">
        <v>40</v>
      </c>
      <c r="K83" s="47" t="s">
        <v>40</v>
      </c>
      <c r="L83" s="3" t="s">
        <v>295</v>
      </c>
      <c r="M83" s="48">
        <v>7.5</v>
      </c>
      <c r="N83" s="48">
        <v>13.75</v>
      </c>
      <c r="O83" s="48">
        <v>9.3333333333333339</v>
      </c>
      <c r="P83" s="4">
        <v>10</v>
      </c>
      <c r="Q83" s="48">
        <v>12</v>
      </c>
      <c r="R83" s="4">
        <v>4</v>
      </c>
      <c r="S83" s="4">
        <v>3</v>
      </c>
      <c r="T83" s="48">
        <v>8</v>
      </c>
      <c r="U83" s="48">
        <v>7.333333333333333</v>
      </c>
      <c r="V83" s="4">
        <v>5</v>
      </c>
      <c r="W83" s="54">
        <f t="shared" si="2"/>
        <v>79.916666666666671</v>
      </c>
      <c r="X83" s="135" t="s">
        <v>310</v>
      </c>
      <c r="Y83" s="67"/>
      <c r="Z83" s="6" t="s">
        <v>317</v>
      </c>
      <c r="AA83" s="59"/>
      <c r="AB83" s="145"/>
    </row>
    <row r="84" spans="1:28" ht="45.75" customHeight="1" x14ac:dyDescent="0.2">
      <c r="A84" s="60">
        <v>41</v>
      </c>
      <c r="B84" s="46" t="s">
        <v>105</v>
      </c>
      <c r="C84" s="46" t="s">
        <v>172</v>
      </c>
      <c r="D84" s="47" t="s">
        <v>40</v>
      </c>
      <c r="E84" s="47" t="s">
        <v>40</v>
      </c>
      <c r="F84" s="47" t="s">
        <v>40</v>
      </c>
      <c r="G84" s="47" t="s">
        <v>295</v>
      </c>
      <c r="H84" s="47" t="s">
        <v>295</v>
      </c>
      <c r="I84" s="47" t="s">
        <v>40</v>
      </c>
      <c r="J84" s="47" t="s">
        <v>40</v>
      </c>
      <c r="K84" s="47" t="s">
        <v>40</v>
      </c>
      <c r="L84" s="3" t="s">
        <v>295</v>
      </c>
      <c r="M84" s="48">
        <v>8.5</v>
      </c>
      <c r="N84" s="48">
        <v>14.444444444444445</v>
      </c>
      <c r="O84" s="48">
        <v>8.6666666666666661</v>
      </c>
      <c r="P84" s="4">
        <v>10</v>
      </c>
      <c r="Q84" s="48">
        <v>12</v>
      </c>
      <c r="R84" s="4">
        <v>4</v>
      </c>
      <c r="S84" s="4">
        <v>0</v>
      </c>
      <c r="T84" s="48">
        <v>8.6666666666666661</v>
      </c>
      <c r="U84" s="48">
        <v>8.6666666666666661</v>
      </c>
      <c r="V84" s="4">
        <v>5</v>
      </c>
      <c r="W84" s="54">
        <f t="shared" si="2"/>
        <v>79.944444444444443</v>
      </c>
      <c r="X84" s="133"/>
      <c r="Y84" s="67"/>
      <c r="Z84" s="6"/>
      <c r="AA84" s="59"/>
      <c r="AB84" s="145"/>
    </row>
    <row r="85" spans="1:28" ht="51" x14ac:dyDescent="0.2">
      <c r="A85" s="60">
        <v>42</v>
      </c>
      <c r="B85" s="46" t="s">
        <v>107</v>
      </c>
      <c r="C85" s="46" t="s">
        <v>171</v>
      </c>
      <c r="D85" s="47" t="s">
        <v>295</v>
      </c>
      <c r="E85" s="47" t="s">
        <v>295</v>
      </c>
      <c r="F85" s="47" t="s">
        <v>296</v>
      </c>
      <c r="G85" s="47" t="s">
        <v>295</v>
      </c>
      <c r="H85" s="47" t="s">
        <v>295</v>
      </c>
      <c r="I85" s="47" t="s">
        <v>40</v>
      </c>
      <c r="J85" s="47" t="s">
        <v>40</v>
      </c>
      <c r="K85" s="47" t="s">
        <v>40</v>
      </c>
      <c r="L85" s="3" t="s">
        <v>295</v>
      </c>
      <c r="M85" s="48">
        <v>7.5</v>
      </c>
      <c r="N85" s="48">
        <v>13.333333333333334</v>
      </c>
      <c r="O85" s="48">
        <v>6.666666666666667</v>
      </c>
      <c r="P85" s="4">
        <v>10</v>
      </c>
      <c r="Q85" s="48">
        <v>13.2</v>
      </c>
      <c r="R85" s="4">
        <v>4</v>
      </c>
      <c r="S85" s="4">
        <v>3</v>
      </c>
      <c r="T85" s="48">
        <v>8</v>
      </c>
      <c r="U85" s="48">
        <v>9.3333333333333339</v>
      </c>
      <c r="V85" s="4">
        <v>5</v>
      </c>
      <c r="W85" s="54">
        <f t="shared" si="2"/>
        <v>80.033333333333331</v>
      </c>
      <c r="X85" s="133"/>
      <c r="Y85" s="67"/>
      <c r="Z85" s="6"/>
      <c r="AA85" s="59"/>
      <c r="AB85" s="145"/>
    </row>
    <row r="86" spans="1:28" ht="51" x14ac:dyDescent="0.2">
      <c r="A86" s="60">
        <v>43</v>
      </c>
      <c r="B86" s="46" t="s">
        <v>107</v>
      </c>
      <c r="C86" s="46" t="s">
        <v>170</v>
      </c>
      <c r="D86" s="47" t="s">
        <v>295</v>
      </c>
      <c r="E86" s="47" t="s">
        <v>295</v>
      </c>
      <c r="F86" s="47" t="s">
        <v>296</v>
      </c>
      <c r="G86" s="47" t="s">
        <v>295</v>
      </c>
      <c r="H86" s="47" t="s">
        <v>295</v>
      </c>
      <c r="I86" s="47" t="s">
        <v>40</v>
      </c>
      <c r="J86" s="47" t="s">
        <v>40</v>
      </c>
      <c r="K86" s="47" t="s">
        <v>40</v>
      </c>
      <c r="L86" s="3" t="s">
        <v>295</v>
      </c>
      <c r="M86" s="48">
        <v>15</v>
      </c>
      <c r="N86" s="48">
        <v>12.5</v>
      </c>
      <c r="O86" s="48">
        <v>6</v>
      </c>
      <c r="P86" s="4">
        <v>10</v>
      </c>
      <c r="Q86" s="48">
        <v>10.8</v>
      </c>
      <c r="R86" s="4">
        <v>4</v>
      </c>
      <c r="S86" s="4">
        <v>3</v>
      </c>
      <c r="T86" s="48">
        <v>6</v>
      </c>
      <c r="U86" s="48">
        <v>8</v>
      </c>
      <c r="V86" s="4">
        <v>5</v>
      </c>
      <c r="W86" s="54">
        <f t="shared" si="2"/>
        <v>80.3</v>
      </c>
      <c r="X86" s="134"/>
      <c r="Y86" s="67"/>
      <c r="Z86" s="6"/>
      <c r="AA86" s="59"/>
      <c r="AB86" s="145"/>
    </row>
    <row r="87" spans="1:28" ht="25.5" x14ac:dyDescent="0.2">
      <c r="A87" s="60">
        <v>48</v>
      </c>
      <c r="B87" s="46" t="s">
        <v>106</v>
      </c>
      <c r="C87" s="46" t="s">
        <v>180</v>
      </c>
      <c r="D87" s="47" t="s">
        <v>40</v>
      </c>
      <c r="E87" s="47" t="s">
        <v>40</v>
      </c>
      <c r="F87" s="47" t="s">
        <v>40</v>
      </c>
      <c r="G87" s="47" t="s">
        <v>295</v>
      </c>
      <c r="H87" s="47" t="s">
        <v>295</v>
      </c>
      <c r="I87" s="47" t="s">
        <v>40</v>
      </c>
      <c r="J87" s="47" t="s">
        <v>40</v>
      </c>
      <c r="K87" s="47" t="s">
        <v>40</v>
      </c>
      <c r="L87" s="3" t="s">
        <v>295</v>
      </c>
      <c r="M87" s="48">
        <v>11.666666666666666</v>
      </c>
      <c r="N87" s="48">
        <v>14.444444444444445</v>
      </c>
      <c r="O87" s="48">
        <v>8</v>
      </c>
      <c r="P87" s="4">
        <v>10</v>
      </c>
      <c r="Q87" s="48">
        <v>9.6</v>
      </c>
      <c r="R87" s="4">
        <v>4</v>
      </c>
      <c r="S87" s="4">
        <v>0</v>
      </c>
      <c r="T87" s="48">
        <v>7.333333333333333</v>
      </c>
      <c r="U87" s="48">
        <v>8.6666666666666661</v>
      </c>
      <c r="V87" s="4">
        <v>5</v>
      </c>
      <c r="W87" s="54">
        <f t="shared" si="2"/>
        <v>78.711111111111123</v>
      </c>
      <c r="X87" s="135" t="s">
        <v>310</v>
      </c>
      <c r="Y87" s="67"/>
      <c r="Z87" s="6"/>
      <c r="AA87" s="59"/>
      <c r="AB87" s="145"/>
    </row>
    <row r="88" spans="1:28" ht="45.75" customHeight="1" x14ac:dyDescent="0.2">
      <c r="A88" s="60">
        <v>46</v>
      </c>
      <c r="B88" s="46" t="s">
        <v>107</v>
      </c>
      <c r="C88" s="46" t="s">
        <v>177</v>
      </c>
      <c r="D88" s="47" t="s">
        <v>295</v>
      </c>
      <c r="E88" s="47" t="s">
        <v>295</v>
      </c>
      <c r="F88" s="47" t="s">
        <v>296</v>
      </c>
      <c r="G88" s="47" t="s">
        <v>295</v>
      </c>
      <c r="H88" s="47" t="s">
        <v>295</v>
      </c>
      <c r="I88" s="47" t="s">
        <v>40</v>
      </c>
      <c r="J88" s="47" t="s">
        <v>40</v>
      </c>
      <c r="K88" s="47" t="s">
        <v>40</v>
      </c>
      <c r="L88" s="3" t="s">
        <v>295</v>
      </c>
      <c r="M88" s="48">
        <v>10</v>
      </c>
      <c r="N88" s="48">
        <v>13.333333333333334</v>
      </c>
      <c r="O88" s="48">
        <v>8.6666666666666661</v>
      </c>
      <c r="P88" s="4">
        <v>10</v>
      </c>
      <c r="Q88" s="48">
        <v>16.8</v>
      </c>
      <c r="R88" s="4">
        <v>4</v>
      </c>
      <c r="S88" s="4">
        <v>3</v>
      </c>
      <c r="T88" s="48">
        <v>5.333333333333333</v>
      </c>
      <c r="U88" s="48">
        <v>8</v>
      </c>
      <c r="V88" s="4">
        <v>0</v>
      </c>
      <c r="W88" s="54">
        <f t="shared" si="2"/>
        <v>79.133333333333326</v>
      </c>
      <c r="X88" s="188"/>
      <c r="Y88" s="67"/>
      <c r="Z88" s="6"/>
      <c r="AA88" s="59"/>
      <c r="AB88" s="145"/>
    </row>
    <row r="89" spans="1:28" ht="59.25" customHeight="1" x14ac:dyDescent="0.2">
      <c r="A89" s="60">
        <v>47</v>
      </c>
      <c r="B89" s="46" t="s">
        <v>107</v>
      </c>
      <c r="C89" s="46" t="s">
        <v>178</v>
      </c>
      <c r="D89" s="47" t="s">
        <v>295</v>
      </c>
      <c r="E89" s="47" t="s">
        <v>295</v>
      </c>
      <c r="F89" s="47" t="s">
        <v>296</v>
      </c>
      <c r="G89" s="47" t="s">
        <v>295</v>
      </c>
      <c r="H89" s="47" t="s">
        <v>295</v>
      </c>
      <c r="I89" s="47" t="s">
        <v>40</v>
      </c>
      <c r="J89" s="47" t="s">
        <v>40</v>
      </c>
      <c r="K89" s="47" t="s">
        <v>40</v>
      </c>
      <c r="L89" s="3" t="s">
        <v>295</v>
      </c>
      <c r="M89" s="48">
        <v>15</v>
      </c>
      <c r="N89" s="48">
        <v>15</v>
      </c>
      <c r="O89" s="48">
        <v>6.666666666666667</v>
      </c>
      <c r="P89" s="4">
        <v>10</v>
      </c>
      <c r="Q89" s="48">
        <v>13.2</v>
      </c>
      <c r="R89" s="4">
        <v>4</v>
      </c>
      <c r="S89" s="4">
        <v>0</v>
      </c>
      <c r="T89" s="48">
        <v>4.666666666666667</v>
      </c>
      <c r="U89" s="48">
        <v>5.333333333333333</v>
      </c>
      <c r="V89" s="4">
        <v>5</v>
      </c>
      <c r="W89" s="54">
        <f t="shared" si="2"/>
        <v>78.86666666666666</v>
      </c>
      <c r="X89" s="188"/>
      <c r="Y89" s="67"/>
      <c r="Z89" s="6"/>
      <c r="AA89" s="59"/>
      <c r="AB89" s="145"/>
    </row>
    <row r="90" spans="1:28" ht="45.75" customHeight="1" x14ac:dyDescent="0.2">
      <c r="A90" s="60">
        <v>44</v>
      </c>
      <c r="B90" s="46" t="s">
        <v>107</v>
      </c>
      <c r="C90" s="46" t="s">
        <v>175</v>
      </c>
      <c r="D90" s="47" t="s">
        <v>295</v>
      </c>
      <c r="E90" s="47" t="s">
        <v>295</v>
      </c>
      <c r="F90" s="47" t="s">
        <v>296</v>
      </c>
      <c r="G90" s="47" t="s">
        <v>295</v>
      </c>
      <c r="H90" s="47" t="s">
        <v>295</v>
      </c>
      <c r="I90" s="47" t="s">
        <v>40</v>
      </c>
      <c r="J90" s="47" t="s">
        <v>40</v>
      </c>
      <c r="K90" s="47" t="s">
        <v>40</v>
      </c>
      <c r="L90" s="3" t="s">
        <v>295</v>
      </c>
      <c r="M90" s="48">
        <v>11.111111111111111</v>
      </c>
      <c r="N90" s="48">
        <v>12.666666666666666</v>
      </c>
      <c r="O90" s="48">
        <v>8</v>
      </c>
      <c r="P90" s="4">
        <v>10</v>
      </c>
      <c r="Q90" s="48">
        <v>13.2</v>
      </c>
      <c r="R90" s="4">
        <v>4</v>
      </c>
      <c r="S90" s="4">
        <v>0</v>
      </c>
      <c r="T90" s="48">
        <v>8</v>
      </c>
      <c r="U90" s="48">
        <v>7.333333333333333</v>
      </c>
      <c r="V90" s="4">
        <v>5</v>
      </c>
      <c r="W90" s="54">
        <f t="shared" si="0"/>
        <v>79.311111111111103</v>
      </c>
      <c r="X90" s="188"/>
      <c r="Y90" s="67"/>
      <c r="Z90" s="6"/>
      <c r="AA90" s="59"/>
      <c r="AB90" s="145"/>
    </row>
    <row r="91" spans="1:28" ht="45.75" customHeight="1" x14ac:dyDescent="0.2">
      <c r="A91" s="60">
        <v>45</v>
      </c>
      <c r="B91" s="46" t="s">
        <v>113</v>
      </c>
      <c r="C91" s="46" t="s">
        <v>176</v>
      </c>
      <c r="D91" s="47" t="s">
        <v>40</v>
      </c>
      <c r="E91" s="47" t="s">
        <v>40</v>
      </c>
      <c r="F91" s="47" t="s">
        <v>297</v>
      </c>
      <c r="G91" s="47" t="s">
        <v>295</v>
      </c>
      <c r="H91" s="47" t="s">
        <v>295</v>
      </c>
      <c r="I91" s="47" t="s">
        <v>40</v>
      </c>
      <c r="J91" s="47" t="s">
        <v>40</v>
      </c>
      <c r="K91" s="47" t="s">
        <v>40</v>
      </c>
      <c r="L91" s="3" t="s">
        <v>295</v>
      </c>
      <c r="M91" s="48">
        <v>11.25</v>
      </c>
      <c r="N91" s="48">
        <v>12.631578947368421</v>
      </c>
      <c r="O91" s="48">
        <v>7.333333333333333</v>
      </c>
      <c r="P91" s="4">
        <v>10</v>
      </c>
      <c r="Q91" s="48">
        <v>15.6</v>
      </c>
      <c r="R91" s="4">
        <v>4</v>
      </c>
      <c r="S91" s="4">
        <v>0</v>
      </c>
      <c r="T91" s="48">
        <v>5.333333333333333</v>
      </c>
      <c r="U91" s="48">
        <v>8</v>
      </c>
      <c r="V91" s="4">
        <v>5</v>
      </c>
      <c r="W91" s="54">
        <f t="shared" si="0"/>
        <v>79.148245614035091</v>
      </c>
      <c r="X91" s="188"/>
      <c r="Y91" s="67"/>
      <c r="Z91" s="6"/>
      <c r="AA91" s="59"/>
      <c r="AB91" s="145"/>
    </row>
    <row r="92" spans="1:28" ht="45.75" customHeight="1" x14ac:dyDescent="0.2">
      <c r="A92" s="60">
        <v>50</v>
      </c>
      <c r="B92" s="46" t="s">
        <v>109</v>
      </c>
      <c r="C92" s="46" t="s">
        <v>176</v>
      </c>
      <c r="D92" s="47" t="s">
        <v>40</v>
      </c>
      <c r="E92" s="47" t="s">
        <v>40</v>
      </c>
      <c r="F92" s="47" t="s">
        <v>40</v>
      </c>
      <c r="G92" s="47" t="s">
        <v>295</v>
      </c>
      <c r="H92" s="47" t="s">
        <v>295</v>
      </c>
      <c r="I92" s="47" t="s">
        <v>40</v>
      </c>
      <c r="J92" s="47" t="s">
        <v>40</v>
      </c>
      <c r="K92" s="47" t="s">
        <v>40</v>
      </c>
      <c r="L92" s="3" t="s">
        <v>295</v>
      </c>
      <c r="M92" s="48">
        <v>8.6363636363636367</v>
      </c>
      <c r="N92" s="48">
        <v>11.896551724137931</v>
      </c>
      <c r="O92" s="48">
        <v>8</v>
      </c>
      <c r="P92" s="4">
        <v>10</v>
      </c>
      <c r="Q92" s="48">
        <v>14.4</v>
      </c>
      <c r="R92" s="4">
        <v>4</v>
      </c>
      <c r="S92" s="4">
        <v>0</v>
      </c>
      <c r="T92" s="48">
        <v>8</v>
      </c>
      <c r="U92" s="48">
        <v>8.6666666666666661</v>
      </c>
      <c r="V92" s="4">
        <v>5</v>
      </c>
      <c r="W92" s="54">
        <f>SUM(M92:V92)</f>
        <v>78.599582027168239</v>
      </c>
      <c r="X92" s="188"/>
      <c r="Y92" s="67"/>
      <c r="Z92" s="6"/>
      <c r="AA92" s="59"/>
      <c r="AB92" s="145"/>
    </row>
    <row r="93" spans="1:28" ht="62.25" customHeight="1" x14ac:dyDescent="0.2">
      <c r="A93" s="60">
        <v>49</v>
      </c>
      <c r="B93" s="46" t="s">
        <v>107</v>
      </c>
      <c r="C93" s="46" t="s">
        <v>181</v>
      </c>
      <c r="D93" s="47" t="s">
        <v>295</v>
      </c>
      <c r="E93" s="47" t="s">
        <v>295</v>
      </c>
      <c r="F93" s="47" t="s">
        <v>296</v>
      </c>
      <c r="G93" s="47" t="s">
        <v>295</v>
      </c>
      <c r="H93" s="47" t="s">
        <v>295</v>
      </c>
      <c r="I93" s="47" t="s">
        <v>40</v>
      </c>
      <c r="J93" s="47" t="s">
        <v>40</v>
      </c>
      <c r="K93" s="47" t="s">
        <v>40</v>
      </c>
      <c r="L93" s="3" t="s">
        <v>295</v>
      </c>
      <c r="M93" s="48">
        <v>15</v>
      </c>
      <c r="N93" s="48">
        <v>12</v>
      </c>
      <c r="O93" s="48">
        <v>7.333333333333333</v>
      </c>
      <c r="P93" s="4">
        <v>10</v>
      </c>
      <c r="Q93" s="48">
        <v>12</v>
      </c>
      <c r="R93" s="4">
        <v>4</v>
      </c>
      <c r="S93" s="4">
        <v>0</v>
      </c>
      <c r="T93" s="48">
        <v>6</v>
      </c>
      <c r="U93" s="48">
        <v>7.333333333333333</v>
      </c>
      <c r="V93" s="4">
        <v>5</v>
      </c>
      <c r="W93" s="54">
        <f>SUM(M93:V93)</f>
        <v>78.666666666666671</v>
      </c>
      <c r="X93" s="189"/>
      <c r="Y93" s="67"/>
      <c r="Z93" s="6"/>
      <c r="AA93" s="59"/>
      <c r="AB93" s="145"/>
    </row>
    <row r="94" spans="1:28" ht="45.75" customHeight="1" x14ac:dyDescent="0.2">
      <c r="A94" s="60">
        <v>53</v>
      </c>
      <c r="B94" s="46" t="s">
        <v>108</v>
      </c>
      <c r="C94" s="46" t="s">
        <v>184</v>
      </c>
      <c r="D94" s="47" t="s">
        <v>40</v>
      </c>
      <c r="E94" s="47" t="s">
        <v>40</v>
      </c>
      <c r="F94" s="47" t="s">
        <v>40</v>
      </c>
      <c r="G94" s="47" t="s">
        <v>295</v>
      </c>
      <c r="H94" s="47" t="s">
        <v>295</v>
      </c>
      <c r="I94" s="47" t="s">
        <v>40</v>
      </c>
      <c r="J94" s="47" t="s">
        <v>40</v>
      </c>
      <c r="K94" s="47" t="s">
        <v>40</v>
      </c>
      <c r="L94" s="3" t="s">
        <v>295</v>
      </c>
      <c r="M94" s="48">
        <v>13.571428571428571</v>
      </c>
      <c r="N94" s="48">
        <v>13.5</v>
      </c>
      <c r="O94" s="48">
        <v>8.6666666666666661</v>
      </c>
      <c r="P94" s="4">
        <v>10</v>
      </c>
      <c r="Q94" s="48">
        <v>14.4</v>
      </c>
      <c r="R94" s="4">
        <v>4</v>
      </c>
      <c r="S94" s="4">
        <v>0</v>
      </c>
      <c r="T94" s="48">
        <v>7.333333333333333</v>
      </c>
      <c r="U94" s="48">
        <v>6.666666666666667</v>
      </c>
      <c r="V94" s="4">
        <v>0</v>
      </c>
      <c r="W94" s="54">
        <f>SUM(M94:V94)</f>
        <v>78.138095238095232</v>
      </c>
      <c r="X94" s="135" t="s">
        <v>313</v>
      </c>
      <c r="Y94" s="67"/>
      <c r="Z94" s="6"/>
      <c r="AA94" s="59"/>
      <c r="AB94" s="145"/>
    </row>
    <row r="95" spans="1:28" ht="45.75" customHeight="1" x14ac:dyDescent="0.2">
      <c r="A95" s="60">
        <v>54</v>
      </c>
      <c r="B95" s="46" t="s">
        <v>108</v>
      </c>
      <c r="C95" s="46" t="s">
        <v>185</v>
      </c>
      <c r="D95" s="47" t="s">
        <v>40</v>
      </c>
      <c r="E95" s="47" t="s">
        <v>40</v>
      </c>
      <c r="F95" s="47" t="s">
        <v>40</v>
      </c>
      <c r="G95" s="47" t="s">
        <v>295</v>
      </c>
      <c r="H95" s="47" t="s">
        <v>295</v>
      </c>
      <c r="I95" s="47" t="s">
        <v>40</v>
      </c>
      <c r="J95" s="47" t="s">
        <v>40</v>
      </c>
      <c r="K95" s="47" t="s">
        <v>40</v>
      </c>
      <c r="L95" s="3" t="s">
        <v>295</v>
      </c>
      <c r="M95" s="48">
        <v>12.5</v>
      </c>
      <c r="N95" s="48">
        <v>15</v>
      </c>
      <c r="O95" s="48">
        <v>6.666666666666667</v>
      </c>
      <c r="P95" s="4">
        <v>10</v>
      </c>
      <c r="Q95" s="48">
        <v>8.4</v>
      </c>
      <c r="R95" s="4">
        <v>4</v>
      </c>
      <c r="S95" s="4">
        <v>0</v>
      </c>
      <c r="T95" s="48">
        <v>7.333333333333333</v>
      </c>
      <c r="U95" s="48">
        <v>8.6666666666666661</v>
      </c>
      <c r="V95" s="4">
        <v>5</v>
      </c>
      <c r="W95" s="54">
        <f>SUM(M95:V95)</f>
        <v>77.566666666666663</v>
      </c>
      <c r="X95" s="188"/>
      <c r="Y95" s="67"/>
      <c r="Z95" s="6"/>
      <c r="AA95" s="59"/>
      <c r="AB95" s="145"/>
    </row>
    <row r="96" spans="1:28" ht="45.75" customHeight="1" x14ac:dyDescent="0.2">
      <c r="A96" s="60">
        <v>51</v>
      </c>
      <c r="B96" s="46" t="s">
        <v>108</v>
      </c>
      <c r="C96" s="46" t="s">
        <v>182</v>
      </c>
      <c r="D96" s="47" t="s">
        <v>40</v>
      </c>
      <c r="E96" s="47" t="s">
        <v>40</v>
      </c>
      <c r="F96" s="47" t="s">
        <v>40</v>
      </c>
      <c r="G96" s="47" t="s">
        <v>295</v>
      </c>
      <c r="H96" s="47" t="s">
        <v>295</v>
      </c>
      <c r="I96" s="47" t="s">
        <v>40</v>
      </c>
      <c r="J96" s="47" t="s">
        <v>40</v>
      </c>
      <c r="K96" s="47" t="s">
        <v>40</v>
      </c>
      <c r="L96" s="3" t="s">
        <v>295</v>
      </c>
      <c r="M96" s="48">
        <v>11</v>
      </c>
      <c r="N96" s="48">
        <v>13.125</v>
      </c>
      <c r="O96" s="48">
        <v>8</v>
      </c>
      <c r="P96" s="4">
        <v>10</v>
      </c>
      <c r="Q96" s="48">
        <v>15.6</v>
      </c>
      <c r="R96" s="4">
        <v>4</v>
      </c>
      <c r="S96" s="4">
        <v>0</v>
      </c>
      <c r="T96" s="48">
        <v>8.6666666666666661</v>
      </c>
      <c r="U96" s="48">
        <v>8</v>
      </c>
      <c r="V96" s="4">
        <v>0</v>
      </c>
      <c r="W96" s="54">
        <f t="shared" si="0"/>
        <v>78.391666666666666</v>
      </c>
      <c r="X96" s="188"/>
      <c r="Y96" s="67"/>
      <c r="Z96" s="6"/>
      <c r="AA96" s="59"/>
      <c r="AB96" s="145"/>
    </row>
    <row r="97" spans="1:28" ht="45.75" customHeight="1" x14ac:dyDescent="0.2">
      <c r="A97" s="60">
        <v>55</v>
      </c>
      <c r="B97" s="46" t="s">
        <v>107</v>
      </c>
      <c r="C97" s="46" t="s">
        <v>186</v>
      </c>
      <c r="D97" s="47" t="s">
        <v>295</v>
      </c>
      <c r="E97" s="47" t="s">
        <v>295</v>
      </c>
      <c r="F97" s="47" t="s">
        <v>295</v>
      </c>
      <c r="G97" s="47" t="s">
        <v>295</v>
      </c>
      <c r="H97" s="47" t="s">
        <v>295</v>
      </c>
      <c r="I97" s="47" t="s">
        <v>40</v>
      </c>
      <c r="J97" s="47" t="s">
        <v>40</v>
      </c>
      <c r="K97" s="47" t="s">
        <v>40</v>
      </c>
      <c r="L97" s="3" t="s">
        <v>295</v>
      </c>
      <c r="M97" s="48">
        <v>8.8888888888888893</v>
      </c>
      <c r="N97" s="48">
        <v>14</v>
      </c>
      <c r="O97" s="48">
        <v>6.666666666666667</v>
      </c>
      <c r="P97" s="4">
        <v>10</v>
      </c>
      <c r="Q97" s="48">
        <v>12</v>
      </c>
      <c r="R97" s="4">
        <v>4</v>
      </c>
      <c r="S97" s="4">
        <v>3</v>
      </c>
      <c r="T97" s="48">
        <v>6</v>
      </c>
      <c r="U97" s="48">
        <v>8</v>
      </c>
      <c r="V97" s="4">
        <v>5</v>
      </c>
      <c r="W97" s="54">
        <f>SUM(M97:V97)</f>
        <v>77.555555555555557</v>
      </c>
      <c r="X97" s="188"/>
      <c r="Y97" s="67"/>
      <c r="Z97" s="6"/>
      <c r="AA97" s="59"/>
      <c r="AB97" s="145"/>
    </row>
    <row r="98" spans="1:28" ht="45.75" customHeight="1" x14ac:dyDescent="0.2">
      <c r="A98" s="60">
        <v>52</v>
      </c>
      <c r="B98" s="46" t="s">
        <v>114</v>
      </c>
      <c r="C98" s="46" t="s">
        <v>183</v>
      </c>
      <c r="D98" s="47" t="s">
        <v>40</v>
      </c>
      <c r="E98" s="47" t="s">
        <v>40</v>
      </c>
      <c r="F98" s="47" t="s">
        <v>40</v>
      </c>
      <c r="G98" s="47" t="s">
        <v>295</v>
      </c>
      <c r="H98" s="47" t="s">
        <v>295</v>
      </c>
      <c r="I98" s="47" t="s">
        <v>40</v>
      </c>
      <c r="J98" s="47" t="s">
        <v>40</v>
      </c>
      <c r="K98" s="47" t="s">
        <v>40</v>
      </c>
      <c r="L98" s="3" t="s">
        <v>295</v>
      </c>
      <c r="M98" s="48">
        <v>10.833333333333334</v>
      </c>
      <c r="N98" s="48">
        <v>10</v>
      </c>
      <c r="O98" s="48">
        <v>6</v>
      </c>
      <c r="P98" s="4">
        <v>10</v>
      </c>
      <c r="Q98" s="48">
        <v>14.4</v>
      </c>
      <c r="R98" s="4">
        <v>4</v>
      </c>
      <c r="S98" s="4">
        <v>0</v>
      </c>
      <c r="T98" s="48">
        <v>10</v>
      </c>
      <c r="U98" s="48">
        <v>8</v>
      </c>
      <c r="V98" s="4">
        <v>5</v>
      </c>
      <c r="W98" s="54">
        <f t="shared" si="0"/>
        <v>78.233333333333334</v>
      </c>
      <c r="X98" s="189"/>
      <c r="Y98" s="67"/>
      <c r="Z98" s="6"/>
      <c r="AA98" s="59"/>
      <c r="AB98" s="145"/>
    </row>
    <row r="99" spans="1:28" ht="45.75" customHeight="1" x14ac:dyDescent="0.2">
      <c r="A99" s="60">
        <v>56</v>
      </c>
      <c r="B99" s="46" t="s">
        <v>115</v>
      </c>
      <c r="C99" s="46" t="s">
        <v>188</v>
      </c>
      <c r="D99" s="47" t="s">
        <v>40</v>
      </c>
      <c r="E99" s="47" t="s">
        <v>40</v>
      </c>
      <c r="F99" s="47" t="s">
        <v>40</v>
      </c>
      <c r="G99" s="47" t="s">
        <v>295</v>
      </c>
      <c r="H99" s="47" t="s">
        <v>295</v>
      </c>
      <c r="I99" s="47" t="s">
        <v>40</v>
      </c>
      <c r="J99" s="47" t="s">
        <v>40</v>
      </c>
      <c r="K99" s="47" t="s">
        <v>40</v>
      </c>
      <c r="L99" s="3" t="s">
        <v>295</v>
      </c>
      <c r="M99" s="48">
        <v>8.3333333333333339</v>
      </c>
      <c r="N99" s="48">
        <v>13.5</v>
      </c>
      <c r="O99" s="48">
        <v>8.6666666666666661</v>
      </c>
      <c r="P99" s="4">
        <v>8</v>
      </c>
      <c r="Q99" s="48">
        <v>14.4</v>
      </c>
      <c r="R99" s="4">
        <v>4</v>
      </c>
      <c r="S99" s="4">
        <v>0</v>
      </c>
      <c r="T99" s="48">
        <v>7.333333333333333</v>
      </c>
      <c r="U99" s="48">
        <v>8</v>
      </c>
      <c r="V99" s="4">
        <v>5</v>
      </c>
      <c r="W99" s="54">
        <f t="shared" si="0"/>
        <v>77.233333333333334</v>
      </c>
      <c r="X99" s="135" t="s">
        <v>313</v>
      </c>
      <c r="Y99" s="67"/>
      <c r="Z99" s="6"/>
      <c r="AA99" s="59"/>
      <c r="AB99" s="145"/>
    </row>
    <row r="100" spans="1:28" ht="45.75" customHeight="1" x14ac:dyDescent="0.2">
      <c r="A100" s="60">
        <v>57</v>
      </c>
      <c r="B100" s="46" t="s">
        <v>115</v>
      </c>
      <c r="C100" s="46" t="s">
        <v>190</v>
      </c>
      <c r="D100" s="47" t="s">
        <v>40</v>
      </c>
      <c r="E100" s="47" t="s">
        <v>40</v>
      </c>
      <c r="F100" s="47" t="s">
        <v>40</v>
      </c>
      <c r="G100" s="47" t="s">
        <v>295</v>
      </c>
      <c r="H100" s="47" t="s">
        <v>295</v>
      </c>
      <c r="I100" s="47" t="s">
        <v>40</v>
      </c>
      <c r="J100" s="47" t="s">
        <v>40</v>
      </c>
      <c r="K100" s="47" t="s">
        <v>40</v>
      </c>
      <c r="L100" s="3" t="s">
        <v>295</v>
      </c>
      <c r="M100" s="48">
        <v>9.545454545454545</v>
      </c>
      <c r="N100" s="48">
        <v>12.5</v>
      </c>
      <c r="O100" s="48">
        <v>7.333333333333333</v>
      </c>
      <c r="P100" s="4">
        <v>8</v>
      </c>
      <c r="Q100" s="48">
        <v>13.2</v>
      </c>
      <c r="R100" s="4">
        <v>4</v>
      </c>
      <c r="S100" s="4">
        <v>0</v>
      </c>
      <c r="T100" s="48">
        <v>8.6666666666666661</v>
      </c>
      <c r="U100" s="48">
        <v>8.6666666666666661</v>
      </c>
      <c r="V100" s="4">
        <v>5</v>
      </c>
      <c r="W100" s="54">
        <f t="shared" si="0"/>
        <v>76.912121212121207</v>
      </c>
      <c r="X100" s="189"/>
      <c r="Y100" s="67"/>
      <c r="Z100" s="6"/>
      <c r="AA100" s="59"/>
      <c r="AB100" s="145"/>
    </row>
    <row r="101" spans="1:28" ht="45.75" customHeight="1" x14ac:dyDescent="0.2">
      <c r="A101" s="60">
        <v>58</v>
      </c>
      <c r="B101" s="46" t="s">
        <v>110</v>
      </c>
      <c r="C101" s="46" t="s">
        <v>184</v>
      </c>
      <c r="D101" s="47" t="s">
        <v>40</v>
      </c>
      <c r="E101" s="47" t="s">
        <v>40</v>
      </c>
      <c r="F101" s="47" t="s">
        <v>40</v>
      </c>
      <c r="G101" s="47" t="s">
        <v>295</v>
      </c>
      <c r="H101" s="47" t="s">
        <v>295</v>
      </c>
      <c r="I101" s="47" t="s">
        <v>40</v>
      </c>
      <c r="J101" s="47" t="s">
        <v>40</v>
      </c>
      <c r="K101" s="47" t="s">
        <v>40</v>
      </c>
      <c r="L101" s="3" t="s">
        <v>295</v>
      </c>
      <c r="M101" s="48">
        <v>11.666666666666666</v>
      </c>
      <c r="N101" s="48">
        <v>13.571428571428571</v>
      </c>
      <c r="O101" s="48">
        <v>9.3333333333333339</v>
      </c>
      <c r="P101" s="4">
        <v>10</v>
      </c>
      <c r="Q101" s="48">
        <v>13.2</v>
      </c>
      <c r="R101" s="4">
        <v>4</v>
      </c>
      <c r="S101" s="4">
        <v>0</v>
      </c>
      <c r="T101" s="48">
        <v>7.333333333333333</v>
      </c>
      <c r="U101" s="48">
        <v>7.333333333333333</v>
      </c>
      <c r="V101" s="4">
        <v>0</v>
      </c>
      <c r="W101" s="54">
        <f t="shared" si="0"/>
        <v>76.438095238095229</v>
      </c>
      <c r="X101" s="135" t="s">
        <v>310</v>
      </c>
      <c r="Y101" s="67"/>
      <c r="Z101" s="6"/>
      <c r="AA101" s="59"/>
      <c r="AB101" s="145"/>
    </row>
    <row r="102" spans="1:28" ht="70.5" customHeight="1" x14ac:dyDescent="0.2">
      <c r="A102" s="60">
        <v>64</v>
      </c>
      <c r="B102" s="46" t="s">
        <v>107</v>
      </c>
      <c r="C102" s="46" t="s">
        <v>194</v>
      </c>
      <c r="D102" s="47" t="s">
        <v>295</v>
      </c>
      <c r="E102" s="47" t="s">
        <v>295</v>
      </c>
      <c r="F102" s="47" t="s">
        <v>296</v>
      </c>
      <c r="G102" s="47" t="s">
        <v>295</v>
      </c>
      <c r="H102" s="47" t="s">
        <v>295</v>
      </c>
      <c r="I102" s="47" t="s">
        <v>40</v>
      </c>
      <c r="J102" s="47" t="s">
        <v>40</v>
      </c>
      <c r="K102" s="47" t="s">
        <v>40</v>
      </c>
      <c r="L102" s="3" t="s">
        <v>295</v>
      </c>
      <c r="M102" s="48">
        <v>14.285714285714286</v>
      </c>
      <c r="N102" s="48">
        <v>14.375</v>
      </c>
      <c r="O102" s="48">
        <v>7.333333333333333</v>
      </c>
      <c r="P102" s="4">
        <v>10</v>
      </c>
      <c r="Q102" s="48">
        <v>9.6</v>
      </c>
      <c r="R102" s="4">
        <v>4</v>
      </c>
      <c r="S102" s="4">
        <v>0</v>
      </c>
      <c r="T102" s="48">
        <v>4.666666666666667</v>
      </c>
      <c r="U102" s="48">
        <v>6.666666666666667</v>
      </c>
      <c r="V102" s="4">
        <v>5</v>
      </c>
      <c r="W102" s="54">
        <f t="shared" ref="W102:W107" si="3">SUM(M102:V102)</f>
        <v>75.927380952380958</v>
      </c>
      <c r="X102" s="188"/>
      <c r="Y102" s="67"/>
      <c r="Z102" s="6"/>
      <c r="AA102" s="59"/>
      <c r="AB102" s="145"/>
    </row>
    <row r="103" spans="1:28" ht="70.5" customHeight="1" x14ac:dyDescent="0.2">
      <c r="A103" s="60">
        <v>62</v>
      </c>
      <c r="B103" s="46" t="s">
        <v>105</v>
      </c>
      <c r="C103" s="46" t="s">
        <v>193</v>
      </c>
      <c r="D103" s="47" t="s">
        <v>40</v>
      </c>
      <c r="E103" s="47" t="s">
        <v>40</v>
      </c>
      <c r="F103" s="47" t="s">
        <v>295</v>
      </c>
      <c r="G103" s="47" t="s">
        <v>295</v>
      </c>
      <c r="H103" s="47" t="s">
        <v>295</v>
      </c>
      <c r="I103" s="47" t="s">
        <v>40</v>
      </c>
      <c r="J103" s="47" t="s">
        <v>40</v>
      </c>
      <c r="K103" s="47" t="s">
        <v>40</v>
      </c>
      <c r="L103" s="3" t="s">
        <v>295</v>
      </c>
      <c r="M103" s="48">
        <v>11</v>
      </c>
      <c r="N103" s="48">
        <v>13.333333333333334</v>
      </c>
      <c r="O103" s="48">
        <v>7.333333333333333</v>
      </c>
      <c r="P103" s="4">
        <v>10</v>
      </c>
      <c r="Q103" s="48">
        <v>9.6</v>
      </c>
      <c r="R103" s="4">
        <v>4</v>
      </c>
      <c r="S103" s="4">
        <v>0</v>
      </c>
      <c r="T103" s="48">
        <v>8.6666666666666661</v>
      </c>
      <c r="U103" s="48">
        <v>7.333333333333333</v>
      </c>
      <c r="V103" s="4">
        <v>5</v>
      </c>
      <c r="W103" s="54">
        <f t="shared" si="3"/>
        <v>76.266666666666666</v>
      </c>
      <c r="X103" s="188"/>
      <c r="Y103" s="67"/>
      <c r="Z103" s="6"/>
      <c r="AA103" s="59"/>
      <c r="AB103" s="145"/>
    </row>
    <row r="104" spans="1:28" ht="70.5" customHeight="1" x14ac:dyDescent="0.2">
      <c r="A104" s="60">
        <v>59</v>
      </c>
      <c r="B104" s="46" t="s">
        <v>107</v>
      </c>
      <c r="C104" s="46" t="s">
        <v>191</v>
      </c>
      <c r="D104" s="47" t="s">
        <v>295</v>
      </c>
      <c r="E104" s="47" t="s">
        <v>295</v>
      </c>
      <c r="F104" s="47" t="s">
        <v>296</v>
      </c>
      <c r="G104" s="47" t="s">
        <v>295</v>
      </c>
      <c r="H104" s="47" t="s">
        <v>295</v>
      </c>
      <c r="I104" s="47" t="s">
        <v>40</v>
      </c>
      <c r="J104" s="47" t="s">
        <v>40</v>
      </c>
      <c r="K104" s="47" t="s">
        <v>40</v>
      </c>
      <c r="L104" s="3" t="s">
        <v>295</v>
      </c>
      <c r="M104" s="48">
        <v>13</v>
      </c>
      <c r="N104" s="48">
        <v>13.75</v>
      </c>
      <c r="O104" s="48">
        <v>6.666666666666667</v>
      </c>
      <c r="P104" s="4">
        <v>10</v>
      </c>
      <c r="Q104" s="48">
        <v>12</v>
      </c>
      <c r="R104" s="4">
        <v>4</v>
      </c>
      <c r="S104" s="4">
        <v>0</v>
      </c>
      <c r="T104" s="48">
        <v>6</v>
      </c>
      <c r="U104" s="48">
        <v>6</v>
      </c>
      <c r="V104" s="4">
        <v>5</v>
      </c>
      <c r="W104" s="54">
        <f t="shared" si="3"/>
        <v>76.416666666666657</v>
      </c>
      <c r="X104" s="188"/>
      <c r="Y104" s="67"/>
      <c r="Z104" s="6"/>
      <c r="AA104" s="59"/>
      <c r="AB104" s="145"/>
    </row>
    <row r="105" spans="1:28" ht="70.5" customHeight="1" x14ac:dyDescent="0.2">
      <c r="A105" s="60">
        <v>66</v>
      </c>
      <c r="B105" s="46" t="s">
        <v>108</v>
      </c>
      <c r="C105" s="46" t="s">
        <v>196</v>
      </c>
      <c r="D105" s="47" t="s">
        <v>40</v>
      </c>
      <c r="E105" s="47" t="s">
        <v>40</v>
      </c>
      <c r="F105" s="47" t="s">
        <v>40</v>
      </c>
      <c r="G105" s="47" t="s">
        <v>295</v>
      </c>
      <c r="H105" s="47" t="s">
        <v>295</v>
      </c>
      <c r="I105" s="47" t="s">
        <v>40</v>
      </c>
      <c r="J105" s="47" t="s">
        <v>40</v>
      </c>
      <c r="K105" s="47" t="s">
        <v>40</v>
      </c>
      <c r="L105" s="3" t="s">
        <v>295</v>
      </c>
      <c r="M105" s="48">
        <v>12.5</v>
      </c>
      <c r="N105" s="48">
        <v>11.578947368421053</v>
      </c>
      <c r="O105" s="48">
        <v>8.6666666666666661</v>
      </c>
      <c r="P105" s="4">
        <v>10</v>
      </c>
      <c r="Q105" s="48">
        <v>15.6</v>
      </c>
      <c r="R105" s="4">
        <v>4</v>
      </c>
      <c r="S105" s="4">
        <v>0</v>
      </c>
      <c r="T105" s="48">
        <v>6.666666666666667</v>
      </c>
      <c r="U105" s="48">
        <v>6.666666666666667</v>
      </c>
      <c r="V105" s="4">
        <v>0</v>
      </c>
      <c r="W105" s="54">
        <f t="shared" si="3"/>
        <v>75.678947368421063</v>
      </c>
      <c r="X105" s="188"/>
      <c r="Y105" s="67"/>
      <c r="Z105" s="6"/>
      <c r="AA105" s="59"/>
      <c r="AB105" s="145"/>
    </row>
    <row r="106" spans="1:28" ht="70.5" customHeight="1" x14ac:dyDescent="0.2">
      <c r="A106" s="60">
        <v>65</v>
      </c>
      <c r="B106" s="46" t="s">
        <v>110</v>
      </c>
      <c r="C106" s="46" t="s">
        <v>195</v>
      </c>
      <c r="D106" s="47" t="s">
        <v>40</v>
      </c>
      <c r="E106" s="47" t="s">
        <v>40</v>
      </c>
      <c r="F106" s="47" t="s">
        <v>40</v>
      </c>
      <c r="G106" s="47" t="s">
        <v>295</v>
      </c>
      <c r="H106" s="47" t="s">
        <v>295</v>
      </c>
      <c r="I106" s="47" t="s">
        <v>40</v>
      </c>
      <c r="J106" s="47" t="s">
        <v>40</v>
      </c>
      <c r="K106" s="47" t="s">
        <v>40</v>
      </c>
      <c r="L106" s="3" t="s">
        <v>295</v>
      </c>
      <c r="M106" s="48">
        <v>13.75</v>
      </c>
      <c r="N106" s="48">
        <v>12.222222222222221</v>
      </c>
      <c r="O106" s="48">
        <v>8</v>
      </c>
      <c r="P106" s="4">
        <v>10</v>
      </c>
      <c r="Q106" s="48">
        <v>13.2</v>
      </c>
      <c r="R106" s="4">
        <v>4</v>
      </c>
      <c r="S106" s="4">
        <v>0</v>
      </c>
      <c r="T106" s="48">
        <v>7.333333333333333</v>
      </c>
      <c r="U106" s="48">
        <v>7.333333333333333</v>
      </c>
      <c r="V106" s="4">
        <v>0</v>
      </c>
      <c r="W106" s="54">
        <f t="shared" si="3"/>
        <v>75.838888888888874</v>
      </c>
      <c r="X106" s="188"/>
      <c r="Y106" s="67"/>
      <c r="Z106" s="6"/>
      <c r="AA106" s="59"/>
      <c r="AB106" s="145"/>
    </row>
    <row r="107" spans="1:28" ht="70.5" customHeight="1" x14ac:dyDescent="0.2">
      <c r="A107" s="60">
        <v>61</v>
      </c>
      <c r="B107" s="46" t="s">
        <v>108</v>
      </c>
      <c r="C107" s="46" t="s">
        <v>192</v>
      </c>
      <c r="D107" s="47" t="s">
        <v>40</v>
      </c>
      <c r="E107" s="47" t="s">
        <v>40</v>
      </c>
      <c r="F107" s="47" t="s">
        <v>40</v>
      </c>
      <c r="G107" s="47" t="s">
        <v>295</v>
      </c>
      <c r="H107" s="47" t="s">
        <v>295</v>
      </c>
      <c r="I107" s="47" t="s">
        <v>40</v>
      </c>
      <c r="J107" s="47" t="s">
        <v>40</v>
      </c>
      <c r="K107" s="47" t="s">
        <v>40</v>
      </c>
      <c r="L107" s="3" t="s">
        <v>295</v>
      </c>
      <c r="M107" s="48">
        <v>10</v>
      </c>
      <c r="N107" s="48">
        <v>12.142857142857142</v>
      </c>
      <c r="O107" s="48">
        <v>8</v>
      </c>
      <c r="P107" s="4">
        <v>10</v>
      </c>
      <c r="Q107" s="48">
        <v>16.8</v>
      </c>
      <c r="R107" s="4">
        <v>4</v>
      </c>
      <c r="S107" s="4">
        <v>0</v>
      </c>
      <c r="T107" s="48">
        <v>8</v>
      </c>
      <c r="U107" s="48">
        <v>7.333333333333333</v>
      </c>
      <c r="V107" s="4">
        <v>0</v>
      </c>
      <c r="W107" s="54">
        <f t="shared" si="3"/>
        <v>76.276190476190465</v>
      </c>
      <c r="X107" s="188"/>
      <c r="Y107" s="67"/>
      <c r="Z107" s="6"/>
      <c r="AA107" s="59"/>
      <c r="AB107" s="145"/>
    </row>
    <row r="108" spans="1:28" ht="45.75" customHeight="1" x14ac:dyDescent="0.2">
      <c r="A108" s="60">
        <v>60</v>
      </c>
      <c r="B108" s="46" t="s">
        <v>115</v>
      </c>
      <c r="C108" s="46" t="s">
        <v>169</v>
      </c>
      <c r="D108" s="47" t="s">
        <v>40</v>
      </c>
      <c r="E108" s="47" t="s">
        <v>40</v>
      </c>
      <c r="F108" s="47" t="s">
        <v>40</v>
      </c>
      <c r="G108" s="47" t="s">
        <v>295</v>
      </c>
      <c r="H108" s="47" t="s">
        <v>295</v>
      </c>
      <c r="I108" s="47" t="s">
        <v>40</v>
      </c>
      <c r="J108" s="47" t="s">
        <v>40</v>
      </c>
      <c r="K108" s="47" t="s">
        <v>40</v>
      </c>
      <c r="L108" s="3" t="s">
        <v>295</v>
      </c>
      <c r="M108" s="48">
        <v>13.333333333333334</v>
      </c>
      <c r="N108" s="48">
        <v>14</v>
      </c>
      <c r="O108" s="48">
        <v>6</v>
      </c>
      <c r="P108" s="4">
        <v>8</v>
      </c>
      <c r="Q108" s="48">
        <v>12</v>
      </c>
      <c r="R108" s="4">
        <v>4</v>
      </c>
      <c r="S108" s="4">
        <v>0</v>
      </c>
      <c r="T108" s="48">
        <v>6.666666666666667</v>
      </c>
      <c r="U108" s="48">
        <v>7.333333333333333</v>
      </c>
      <c r="V108" s="4">
        <v>5</v>
      </c>
      <c r="W108" s="54">
        <f t="shared" si="0"/>
        <v>76.333333333333329</v>
      </c>
      <c r="X108" s="188"/>
      <c r="Y108" s="67"/>
      <c r="Z108" s="6"/>
      <c r="AA108" s="59"/>
      <c r="AB108" s="145"/>
    </row>
    <row r="109" spans="1:28" ht="45.75" customHeight="1" x14ac:dyDescent="0.2">
      <c r="A109" s="60">
        <v>63</v>
      </c>
      <c r="B109" s="46" t="s">
        <v>110</v>
      </c>
      <c r="C109" s="46" t="s">
        <v>193</v>
      </c>
      <c r="D109" s="47" t="s">
        <v>40</v>
      </c>
      <c r="E109" s="47" t="s">
        <v>40</v>
      </c>
      <c r="F109" s="47" t="s">
        <v>40</v>
      </c>
      <c r="G109" s="47" t="s">
        <v>295</v>
      </c>
      <c r="H109" s="47" t="s">
        <v>295</v>
      </c>
      <c r="I109" s="47" t="s">
        <v>40</v>
      </c>
      <c r="J109" s="47" t="s">
        <v>40</v>
      </c>
      <c r="K109" s="47" t="s">
        <v>40</v>
      </c>
      <c r="L109" s="3" t="s">
        <v>295</v>
      </c>
      <c r="M109" s="48">
        <v>15</v>
      </c>
      <c r="N109" s="48">
        <v>12.5</v>
      </c>
      <c r="O109" s="48">
        <v>4</v>
      </c>
      <c r="P109" s="4">
        <v>10</v>
      </c>
      <c r="Q109" s="48">
        <v>10.8</v>
      </c>
      <c r="R109" s="4">
        <v>4</v>
      </c>
      <c r="S109" s="4">
        <v>0</v>
      </c>
      <c r="T109" s="48">
        <v>6.666666666666667</v>
      </c>
      <c r="U109" s="48">
        <v>8</v>
      </c>
      <c r="V109" s="4">
        <v>5</v>
      </c>
      <c r="W109" s="54">
        <f t="shared" si="0"/>
        <v>75.966666666666669</v>
      </c>
      <c r="X109" s="189"/>
      <c r="Y109" s="67"/>
      <c r="Z109" s="6"/>
      <c r="AA109" s="59"/>
      <c r="AB109" s="145"/>
    </row>
    <row r="110" spans="1:28" ht="45.75" customHeight="1" x14ac:dyDescent="0.2">
      <c r="A110" s="60">
        <v>68</v>
      </c>
      <c r="B110" s="46" t="s">
        <v>107</v>
      </c>
      <c r="C110" s="46" t="s">
        <v>198</v>
      </c>
      <c r="D110" s="47" t="s">
        <v>295</v>
      </c>
      <c r="E110" s="47" t="s">
        <v>295</v>
      </c>
      <c r="F110" s="47" t="s">
        <v>296</v>
      </c>
      <c r="G110" s="47" t="s">
        <v>295</v>
      </c>
      <c r="H110" s="47" t="s">
        <v>295</v>
      </c>
      <c r="I110" s="47" t="s">
        <v>40</v>
      </c>
      <c r="J110" s="47" t="s">
        <v>40</v>
      </c>
      <c r="K110" s="47" t="s">
        <v>40</v>
      </c>
      <c r="L110" s="3" t="s">
        <v>295</v>
      </c>
      <c r="M110" s="48">
        <v>9.1666666666666661</v>
      </c>
      <c r="N110" s="48">
        <v>12.368421052631579</v>
      </c>
      <c r="O110" s="48">
        <v>8</v>
      </c>
      <c r="P110" s="4">
        <v>10</v>
      </c>
      <c r="Q110" s="48">
        <v>14.4</v>
      </c>
      <c r="R110" s="4">
        <v>4</v>
      </c>
      <c r="S110" s="4">
        <v>0</v>
      </c>
      <c r="T110" s="48">
        <v>4.666666666666667</v>
      </c>
      <c r="U110" s="48">
        <v>7.333333333333333</v>
      </c>
      <c r="V110" s="4">
        <v>5</v>
      </c>
      <c r="W110" s="54">
        <f>SUM(M110:V110)</f>
        <v>74.935087719298238</v>
      </c>
      <c r="X110" s="135" t="s">
        <v>313</v>
      </c>
      <c r="Y110" s="67"/>
      <c r="Z110" s="6"/>
      <c r="AA110" s="59"/>
      <c r="AB110" s="145"/>
    </row>
    <row r="111" spans="1:28" ht="45.75" customHeight="1" x14ac:dyDescent="0.2">
      <c r="A111" s="60">
        <v>69</v>
      </c>
      <c r="B111" s="46" t="s">
        <v>106</v>
      </c>
      <c r="C111" s="46" t="s">
        <v>199</v>
      </c>
      <c r="D111" s="47" t="s">
        <v>40</v>
      </c>
      <c r="E111" s="47" t="s">
        <v>40</v>
      </c>
      <c r="F111" s="47" t="s">
        <v>40</v>
      </c>
      <c r="G111" s="47" t="s">
        <v>295</v>
      </c>
      <c r="H111" s="47" t="s">
        <v>295</v>
      </c>
      <c r="I111" s="47" t="s">
        <v>40</v>
      </c>
      <c r="J111" s="47" t="s">
        <v>40</v>
      </c>
      <c r="K111" s="47" t="s">
        <v>40</v>
      </c>
      <c r="L111" s="3" t="s">
        <v>295</v>
      </c>
      <c r="M111" s="48">
        <v>15</v>
      </c>
      <c r="N111" s="48">
        <v>13.75</v>
      </c>
      <c r="O111" s="48">
        <v>6</v>
      </c>
      <c r="P111" s="4">
        <v>10</v>
      </c>
      <c r="Q111" s="48">
        <v>4.8</v>
      </c>
      <c r="R111" s="4">
        <v>4</v>
      </c>
      <c r="S111" s="4">
        <v>0</v>
      </c>
      <c r="T111" s="48">
        <v>8.6666666666666661</v>
      </c>
      <c r="U111" s="48">
        <v>7.333333333333333</v>
      </c>
      <c r="V111" s="4">
        <v>5</v>
      </c>
      <c r="W111" s="54">
        <f>SUM(M111:V111)</f>
        <v>74.55</v>
      </c>
      <c r="X111" s="188"/>
      <c r="Y111" s="67"/>
      <c r="Z111" s="6"/>
      <c r="AA111" s="59"/>
      <c r="AB111" s="145"/>
    </row>
    <row r="112" spans="1:28" ht="45.75" customHeight="1" x14ac:dyDescent="0.2">
      <c r="A112" s="60">
        <v>67</v>
      </c>
      <c r="B112" s="46" t="s">
        <v>106</v>
      </c>
      <c r="C112" s="46" t="s">
        <v>197</v>
      </c>
      <c r="D112" s="47" t="s">
        <v>40</v>
      </c>
      <c r="E112" s="47" t="s">
        <v>40</v>
      </c>
      <c r="F112" s="47" t="s">
        <v>40</v>
      </c>
      <c r="G112" s="47" t="s">
        <v>295</v>
      </c>
      <c r="H112" s="47" t="s">
        <v>295</v>
      </c>
      <c r="I112" s="47" t="s">
        <v>40</v>
      </c>
      <c r="J112" s="47" t="s">
        <v>40</v>
      </c>
      <c r="K112" s="47" t="s">
        <v>40</v>
      </c>
      <c r="L112" s="3" t="s">
        <v>295</v>
      </c>
      <c r="M112" s="48">
        <v>9.375</v>
      </c>
      <c r="N112" s="48">
        <v>10</v>
      </c>
      <c r="O112" s="48">
        <v>6</v>
      </c>
      <c r="P112" s="4">
        <v>10</v>
      </c>
      <c r="Q112" s="48">
        <v>16.8</v>
      </c>
      <c r="R112" s="4">
        <v>4</v>
      </c>
      <c r="S112" s="4">
        <v>3</v>
      </c>
      <c r="T112" s="48">
        <v>8</v>
      </c>
      <c r="U112" s="48">
        <v>8</v>
      </c>
      <c r="V112" s="4">
        <v>0</v>
      </c>
      <c r="W112" s="54">
        <f t="shared" ref="W112:W172" si="4">SUM(M112:V112)</f>
        <v>75.174999999999997</v>
      </c>
      <c r="X112" s="189"/>
      <c r="Y112" s="67"/>
      <c r="Z112" s="6"/>
      <c r="AA112" s="59"/>
      <c r="AB112" s="145"/>
    </row>
    <row r="113" spans="1:28" ht="45.75" customHeight="1" x14ac:dyDescent="0.2">
      <c r="A113" s="60">
        <v>75</v>
      </c>
      <c r="B113" s="46" t="s">
        <v>110</v>
      </c>
      <c r="C113" s="46" t="s">
        <v>204</v>
      </c>
      <c r="D113" s="47" t="s">
        <v>40</v>
      </c>
      <c r="E113" s="47" t="s">
        <v>40</v>
      </c>
      <c r="F113" s="47" t="s">
        <v>40</v>
      </c>
      <c r="G113" s="47" t="s">
        <v>295</v>
      </c>
      <c r="H113" s="47" t="s">
        <v>295</v>
      </c>
      <c r="I113" s="47" t="s">
        <v>40</v>
      </c>
      <c r="J113" s="47" t="s">
        <v>40</v>
      </c>
      <c r="K113" s="47" t="s">
        <v>40</v>
      </c>
      <c r="L113" s="3" t="s">
        <v>295</v>
      </c>
      <c r="M113" s="48">
        <v>10</v>
      </c>
      <c r="N113" s="48">
        <v>12</v>
      </c>
      <c r="O113" s="48">
        <v>9.3333333333333339</v>
      </c>
      <c r="P113" s="4">
        <v>10</v>
      </c>
      <c r="Q113" s="48">
        <v>14.4</v>
      </c>
      <c r="R113" s="4">
        <v>4</v>
      </c>
      <c r="S113" s="4">
        <v>0</v>
      </c>
      <c r="T113" s="48">
        <v>6.666666666666667</v>
      </c>
      <c r="U113" s="48">
        <v>7.333333333333333</v>
      </c>
      <c r="V113" s="4">
        <v>0</v>
      </c>
      <c r="W113" s="54">
        <f t="shared" ref="W113:W118" si="5">SUM(M113:V113)</f>
        <v>73.733333333333334</v>
      </c>
      <c r="X113" s="135" t="s">
        <v>313</v>
      </c>
      <c r="Y113" s="67"/>
      <c r="Z113" s="6"/>
      <c r="AA113" s="59"/>
      <c r="AB113" s="145"/>
    </row>
    <row r="114" spans="1:28" ht="45.75" customHeight="1" x14ac:dyDescent="0.2">
      <c r="A114" s="60">
        <v>73</v>
      </c>
      <c r="B114" s="46" t="s">
        <v>107</v>
      </c>
      <c r="C114" s="46" t="s">
        <v>202</v>
      </c>
      <c r="D114" s="47" t="s">
        <v>295</v>
      </c>
      <c r="E114" s="47" t="s">
        <v>295</v>
      </c>
      <c r="F114" s="47" t="s">
        <v>295</v>
      </c>
      <c r="G114" s="47" t="s">
        <v>295</v>
      </c>
      <c r="H114" s="47" t="s">
        <v>295</v>
      </c>
      <c r="I114" s="47" t="s">
        <v>40</v>
      </c>
      <c r="J114" s="47" t="s">
        <v>40</v>
      </c>
      <c r="K114" s="47" t="s">
        <v>40</v>
      </c>
      <c r="L114" s="3" t="s">
        <v>295</v>
      </c>
      <c r="M114" s="48">
        <v>8.5714285714285712</v>
      </c>
      <c r="N114" s="48">
        <v>11.875</v>
      </c>
      <c r="O114" s="48">
        <v>8</v>
      </c>
      <c r="P114" s="4">
        <v>10</v>
      </c>
      <c r="Q114" s="48">
        <v>12</v>
      </c>
      <c r="R114" s="4">
        <v>4</v>
      </c>
      <c r="S114" s="4">
        <v>0</v>
      </c>
      <c r="T114" s="48">
        <v>7.333333333333333</v>
      </c>
      <c r="U114" s="48">
        <v>7.333333333333333</v>
      </c>
      <c r="V114" s="4">
        <v>5</v>
      </c>
      <c r="W114" s="54">
        <f t="shared" si="5"/>
        <v>74.113095238095241</v>
      </c>
      <c r="X114" s="188"/>
      <c r="Y114" s="67"/>
      <c r="Z114" s="6"/>
      <c r="AA114" s="59"/>
      <c r="AB114" s="145"/>
    </row>
    <row r="115" spans="1:28" ht="45.75" customHeight="1" x14ac:dyDescent="0.2">
      <c r="A115" s="60">
        <v>71</v>
      </c>
      <c r="B115" s="46" t="s">
        <v>114</v>
      </c>
      <c r="C115" s="46" t="s">
        <v>169</v>
      </c>
      <c r="D115" s="47" t="s">
        <v>40</v>
      </c>
      <c r="E115" s="47" t="s">
        <v>40</v>
      </c>
      <c r="F115" s="47" t="s">
        <v>40</v>
      </c>
      <c r="G115" s="47" t="s">
        <v>295</v>
      </c>
      <c r="H115" s="47" t="s">
        <v>295</v>
      </c>
      <c r="I115" s="47" t="s">
        <v>40</v>
      </c>
      <c r="J115" s="47" t="s">
        <v>40</v>
      </c>
      <c r="K115" s="47" t="s">
        <v>40</v>
      </c>
      <c r="L115" s="3" t="s">
        <v>295</v>
      </c>
      <c r="M115" s="48">
        <v>8.3333333333333339</v>
      </c>
      <c r="N115" s="48">
        <v>11.666666666666666</v>
      </c>
      <c r="O115" s="48">
        <v>8</v>
      </c>
      <c r="P115" s="4">
        <v>10</v>
      </c>
      <c r="Q115" s="48">
        <v>12</v>
      </c>
      <c r="R115" s="4">
        <v>4</v>
      </c>
      <c r="S115" s="4">
        <v>0</v>
      </c>
      <c r="T115" s="48">
        <v>10</v>
      </c>
      <c r="U115" s="48">
        <v>5.333333333333333</v>
      </c>
      <c r="V115" s="4">
        <v>5</v>
      </c>
      <c r="W115" s="54">
        <f t="shared" si="5"/>
        <v>74.333333333333329</v>
      </c>
      <c r="X115" s="188"/>
      <c r="Y115" s="67"/>
      <c r="Z115" s="6"/>
      <c r="AA115" s="59"/>
      <c r="AB115" s="145"/>
    </row>
    <row r="116" spans="1:28" ht="45.75" customHeight="1" x14ac:dyDescent="0.2">
      <c r="A116" s="60">
        <v>74</v>
      </c>
      <c r="B116" s="46" t="s">
        <v>117</v>
      </c>
      <c r="C116" s="46" t="s">
        <v>203</v>
      </c>
      <c r="D116" s="47" t="s">
        <v>40</v>
      </c>
      <c r="E116" s="47" t="s">
        <v>40</v>
      </c>
      <c r="F116" s="47" t="s">
        <v>295</v>
      </c>
      <c r="G116" s="47" t="s">
        <v>295</v>
      </c>
      <c r="H116" s="47" t="s">
        <v>295</v>
      </c>
      <c r="I116" s="47" t="s">
        <v>40</v>
      </c>
      <c r="J116" s="47" t="s">
        <v>40</v>
      </c>
      <c r="K116" s="47" t="s">
        <v>40</v>
      </c>
      <c r="L116" s="3" t="s">
        <v>295</v>
      </c>
      <c r="M116" s="48">
        <v>15</v>
      </c>
      <c r="N116" s="48">
        <v>14.166666666666666</v>
      </c>
      <c r="O116" s="48">
        <v>5.333333333333333</v>
      </c>
      <c r="P116" s="4">
        <v>8</v>
      </c>
      <c r="Q116" s="48">
        <v>9.6</v>
      </c>
      <c r="R116" s="4">
        <v>4</v>
      </c>
      <c r="S116" s="4">
        <v>0</v>
      </c>
      <c r="T116" s="48">
        <v>5.333333333333333</v>
      </c>
      <c r="U116" s="48">
        <v>7.333333333333333</v>
      </c>
      <c r="V116" s="4">
        <v>5</v>
      </c>
      <c r="W116" s="54">
        <f t="shared" si="5"/>
        <v>73.766666666666666</v>
      </c>
      <c r="X116" s="188"/>
      <c r="Y116" s="67"/>
      <c r="Z116" s="6"/>
      <c r="AA116" s="59"/>
      <c r="AB116" s="145"/>
    </row>
    <row r="117" spans="1:28" ht="45.75" customHeight="1" x14ac:dyDescent="0.2">
      <c r="A117" s="60">
        <v>72</v>
      </c>
      <c r="B117" s="46" t="s">
        <v>116</v>
      </c>
      <c r="C117" s="46" t="s">
        <v>201</v>
      </c>
      <c r="D117" s="47" t="s">
        <v>40</v>
      </c>
      <c r="E117" s="47" t="s">
        <v>40</v>
      </c>
      <c r="F117" s="47" t="s">
        <v>40</v>
      </c>
      <c r="G117" s="47" t="s">
        <v>295</v>
      </c>
      <c r="H117" s="47" t="s">
        <v>295</v>
      </c>
      <c r="I117" s="47" t="s">
        <v>40</v>
      </c>
      <c r="J117" s="47" t="s">
        <v>40</v>
      </c>
      <c r="K117" s="47" t="s">
        <v>40</v>
      </c>
      <c r="L117" s="3" t="s">
        <v>295</v>
      </c>
      <c r="M117" s="48">
        <v>10</v>
      </c>
      <c r="N117" s="48">
        <v>12.5</v>
      </c>
      <c r="O117" s="48">
        <v>6.666666666666667</v>
      </c>
      <c r="P117" s="4">
        <v>8</v>
      </c>
      <c r="Q117" s="48">
        <v>12</v>
      </c>
      <c r="R117" s="4">
        <v>4</v>
      </c>
      <c r="S117" s="4">
        <v>0</v>
      </c>
      <c r="T117" s="48">
        <v>8</v>
      </c>
      <c r="U117" s="48">
        <v>8</v>
      </c>
      <c r="V117" s="4">
        <v>5</v>
      </c>
      <c r="W117" s="54">
        <f t="shared" si="5"/>
        <v>74.166666666666671</v>
      </c>
      <c r="X117" s="188"/>
      <c r="Y117" s="67"/>
      <c r="Z117" s="6"/>
      <c r="AA117" s="59"/>
      <c r="AB117" s="145"/>
    </row>
    <row r="118" spans="1:28" ht="45.75" customHeight="1" x14ac:dyDescent="0.2">
      <c r="A118" s="60">
        <v>76</v>
      </c>
      <c r="B118" s="46" t="s">
        <v>107</v>
      </c>
      <c r="C118" s="46" t="s">
        <v>205</v>
      </c>
      <c r="D118" s="47" t="s">
        <v>295</v>
      </c>
      <c r="E118" s="47" t="s">
        <v>295</v>
      </c>
      <c r="F118" s="47" t="s">
        <v>295</v>
      </c>
      <c r="G118" s="47" t="s">
        <v>295</v>
      </c>
      <c r="H118" s="47" t="s">
        <v>295</v>
      </c>
      <c r="I118" s="47" t="s">
        <v>40</v>
      </c>
      <c r="J118" s="47" t="s">
        <v>40</v>
      </c>
      <c r="K118" s="47" t="s">
        <v>40</v>
      </c>
      <c r="L118" s="3" t="s">
        <v>295</v>
      </c>
      <c r="M118" s="48">
        <v>11.666666666666666</v>
      </c>
      <c r="N118" s="48">
        <v>12.857142857142858</v>
      </c>
      <c r="O118" s="48">
        <v>6</v>
      </c>
      <c r="P118" s="4">
        <v>10</v>
      </c>
      <c r="Q118" s="48">
        <v>10.8</v>
      </c>
      <c r="R118" s="4">
        <v>4</v>
      </c>
      <c r="S118" s="4">
        <v>0</v>
      </c>
      <c r="T118" s="48">
        <v>6</v>
      </c>
      <c r="U118" s="48">
        <v>7.333333333333333</v>
      </c>
      <c r="V118" s="4">
        <v>5</v>
      </c>
      <c r="W118" s="54">
        <f t="shared" si="5"/>
        <v>73.657142857142858</v>
      </c>
      <c r="X118" s="188"/>
      <c r="Y118" s="67"/>
      <c r="Z118" s="6"/>
      <c r="AA118" s="59"/>
      <c r="AB118" s="145"/>
    </row>
    <row r="119" spans="1:28" ht="61.5" customHeight="1" x14ac:dyDescent="0.2">
      <c r="A119" s="60">
        <v>70</v>
      </c>
      <c r="B119" s="46" t="s">
        <v>113</v>
      </c>
      <c r="C119" s="46" t="s">
        <v>200</v>
      </c>
      <c r="D119" s="47" t="s">
        <v>40</v>
      </c>
      <c r="E119" s="47" t="s">
        <v>40</v>
      </c>
      <c r="F119" s="47" t="s">
        <v>297</v>
      </c>
      <c r="G119" s="47" t="s">
        <v>295</v>
      </c>
      <c r="H119" s="47" t="s">
        <v>295</v>
      </c>
      <c r="I119" s="47" t="s">
        <v>40</v>
      </c>
      <c r="J119" s="47" t="s">
        <v>40</v>
      </c>
      <c r="K119" s="47" t="s">
        <v>40</v>
      </c>
      <c r="L119" s="3" t="s">
        <v>295</v>
      </c>
      <c r="M119" s="48">
        <v>12.083333333333334</v>
      </c>
      <c r="N119" s="48">
        <v>12</v>
      </c>
      <c r="O119" s="48">
        <v>5.333333333333333</v>
      </c>
      <c r="P119" s="4">
        <v>10</v>
      </c>
      <c r="Q119" s="48">
        <v>12</v>
      </c>
      <c r="R119" s="4">
        <v>4</v>
      </c>
      <c r="S119" s="4">
        <v>0</v>
      </c>
      <c r="T119" s="48">
        <v>8</v>
      </c>
      <c r="U119" s="48">
        <v>6</v>
      </c>
      <c r="V119" s="4">
        <v>5</v>
      </c>
      <c r="W119" s="54">
        <f t="shared" si="4"/>
        <v>74.416666666666671</v>
      </c>
      <c r="X119" s="189"/>
      <c r="Y119" s="67"/>
      <c r="Z119" s="6"/>
      <c r="AA119" s="59"/>
      <c r="AB119" s="145"/>
    </row>
    <row r="120" spans="1:28" ht="61.5" customHeight="1" x14ac:dyDescent="0.2">
      <c r="A120" s="60">
        <v>78</v>
      </c>
      <c r="B120" s="46" t="s">
        <v>107</v>
      </c>
      <c r="C120" s="46" t="s">
        <v>207</v>
      </c>
      <c r="D120" s="47" t="s">
        <v>295</v>
      </c>
      <c r="E120" s="47" t="s">
        <v>295</v>
      </c>
      <c r="F120" s="47" t="s">
        <v>296</v>
      </c>
      <c r="G120" s="47" t="s">
        <v>295</v>
      </c>
      <c r="H120" s="47" t="s">
        <v>295</v>
      </c>
      <c r="I120" s="47" t="s">
        <v>40</v>
      </c>
      <c r="J120" s="47" t="s">
        <v>40</v>
      </c>
      <c r="K120" s="47" t="s">
        <v>40</v>
      </c>
      <c r="L120" s="3" t="s">
        <v>295</v>
      </c>
      <c r="M120" s="48">
        <v>12.5</v>
      </c>
      <c r="N120" s="48">
        <v>12.5</v>
      </c>
      <c r="O120" s="48">
        <v>9.3333333333333339</v>
      </c>
      <c r="P120" s="4">
        <v>10</v>
      </c>
      <c r="Q120" s="48">
        <v>10.8</v>
      </c>
      <c r="R120" s="4">
        <v>4</v>
      </c>
      <c r="S120" s="4">
        <v>0</v>
      </c>
      <c r="T120" s="48">
        <v>8</v>
      </c>
      <c r="U120" s="48">
        <v>6</v>
      </c>
      <c r="V120" s="4">
        <v>0</v>
      </c>
      <c r="W120" s="54">
        <f>SUM(M120:V120)</f>
        <v>73.13333333333334</v>
      </c>
      <c r="X120" s="135" t="s">
        <v>313</v>
      </c>
      <c r="Y120" s="67"/>
      <c r="Z120" s="6"/>
      <c r="AA120" s="59"/>
      <c r="AB120" s="145"/>
    </row>
    <row r="121" spans="1:28" ht="60.75" customHeight="1" x14ac:dyDescent="0.2">
      <c r="A121" s="60">
        <v>80</v>
      </c>
      <c r="B121" s="46" t="s">
        <v>107</v>
      </c>
      <c r="C121" s="46" t="s">
        <v>209</v>
      </c>
      <c r="D121" s="47" t="s">
        <v>295</v>
      </c>
      <c r="E121" s="47" t="s">
        <v>295</v>
      </c>
      <c r="F121" s="47" t="s">
        <v>296</v>
      </c>
      <c r="G121" s="47" t="s">
        <v>295</v>
      </c>
      <c r="H121" s="47" t="s">
        <v>295</v>
      </c>
      <c r="I121" s="47" t="s">
        <v>40</v>
      </c>
      <c r="J121" s="47" t="s">
        <v>40</v>
      </c>
      <c r="K121" s="47" t="s">
        <v>40</v>
      </c>
      <c r="L121" s="3" t="s">
        <v>295</v>
      </c>
      <c r="M121" s="48">
        <v>10</v>
      </c>
      <c r="N121" s="48">
        <v>12.857142857142858</v>
      </c>
      <c r="O121" s="48">
        <v>8.6666666666666661</v>
      </c>
      <c r="P121" s="4">
        <v>10</v>
      </c>
      <c r="Q121" s="48">
        <v>12</v>
      </c>
      <c r="R121" s="4">
        <v>4</v>
      </c>
      <c r="S121" s="4">
        <v>0</v>
      </c>
      <c r="T121" s="48">
        <v>8</v>
      </c>
      <c r="U121" s="48">
        <v>7.333333333333333</v>
      </c>
      <c r="V121" s="4">
        <v>0</v>
      </c>
      <c r="W121" s="54">
        <f>SUM(M121:V121)</f>
        <v>72.857142857142847</v>
      </c>
      <c r="X121" s="188"/>
      <c r="Y121" s="67"/>
      <c r="Z121" s="6"/>
      <c r="AA121" s="59"/>
      <c r="AB121" s="145"/>
    </row>
    <row r="122" spans="1:28" ht="69" customHeight="1" x14ac:dyDescent="0.2">
      <c r="A122" s="60">
        <v>81</v>
      </c>
      <c r="B122" s="46" t="s">
        <v>107</v>
      </c>
      <c r="C122" s="46" t="s">
        <v>210</v>
      </c>
      <c r="D122" s="47" t="s">
        <v>295</v>
      </c>
      <c r="E122" s="47" t="s">
        <v>295</v>
      </c>
      <c r="F122" s="47" t="s">
        <v>296</v>
      </c>
      <c r="G122" s="47" t="s">
        <v>295</v>
      </c>
      <c r="H122" s="47" t="s">
        <v>295</v>
      </c>
      <c r="I122" s="47" t="s">
        <v>40</v>
      </c>
      <c r="J122" s="47" t="s">
        <v>40</v>
      </c>
      <c r="K122" s="47" t="s">
        <v>40</v>
      </c>
      <c r="L122" s="3" t="s">
        <v>295</v>
      </c>
      <c r="M122" s="48">
        <v>10</v>
      </c>
      <c r="N122" s="48">
        <v>13.125</v>
      </c>
      <c r="O122" s="48">
        <v>6.666666666666667</v>
      </c>
      <c r="P122" s="4">
        <v>10</v>
      </c>
      <c r="Q122" s="48">
        <v>12</v>
      </c>
      <c r="R122" s="4">
        <v>4</v>
      </c>
      <c r="S122" s="4">
        <v>0</v>
      </c>
      <c r="T122" s="48">
        <v>6</v>
      </c>
      <c r="U122" s="48">
        <v>6</v>
      </c>
      <c r="V122" s="4">
        <v>5</v>
      </c>
      <c r="W122" s="54">
        <f>SUM(M122:V122)</f>
        <v>72.791666666666671</v>
      </c>
      <c r="X122" s="188"/>
      <c r="Y122" s="67"/>
      <c r="Z122" s="6"/>
      <c r="AA122" s="59"/>
      <c r="AB122" s="145"/>
    </row>
    <row r="123" spans="1:28" ht="69" customHeight="1" x14ac:dyDescent="0.2">
      <c r="A123" s="60">
        <v>79</v>
      </c>
      <c r="B123" s="46" t="s">
        <v>108</v>
      </c>
      <c r="C123" s="46" t="s">
        <v>208</v>
      </c>
      <c r="D123" s="47" t="s">
        <v>40</v>
      </c>
      <c r="E123" s="47" t="s">
        <v>40</v>
      </c>
      <c r="F123" s="47" t="s">
        <v>40</v>
      </c>
      <c r="G123" s="47" t="s">
        <v>295</v>
      </c>
      <c r="H123" s="47" t="s">
        <v>295</v>
      </c>
      <c r="I123" s="47" t="s">
        <v>40</v>
      </c>
      <c r="J123" s="47" t="s">
        <v>40</v>
      </c>
      <c r="K123" s="47" t="s">
        <v>40</v>
      </c>
      <c r="L123" s="3" t="s">
        <v>295</v>
      </c>
      <c r="M123" s="48">
        <v>12.5</v>
      </c>
      <c r="N123" s="48">
        <v>12.5</v>
      </c>
      <c r="O123" s="48">
        <v>6.666666666666667</v>
      </c>
      <c r="P123" s="4">
        <v>10</v>
      </c>
      <c r="Q123" s="48">
        <v>12</v>
      </c>
      <c r="R123" s="4">
        <v>4</v>
      </c>
      <c r="S123" s="4">
        <v>0</v>
      </c>
      <c r="T123" s="48">
        <v>8</v>
      </c>
      <c r="U123" s="48">
        <v>7.333333333333333</v>
      </c>
      <c r="V123" s="4">
        <v>0</v>
      </c>
      <c r="W123" s="54">
        <f>SUM(M123:V123)</f>
        <v>73</v>
      </c>
      <c r="X123" s="188"/>
      <c r="Y123" s="67"/>
      <c r="Z123" s="6"/>
      <c r="AA123" s="59"/>
      <c r="AB123" s="145"/>
    </row>
    <row r="124" spans="1:28" ht="60.75" customHeight="1" x14ac:dyDescent="0.2">
      <c r="A124" s="60">
        <v>77</v>
      </c>
      <c r="B124" s="46" t="s">
        <v>107</v>
      </c>
      <c r="C124" s="46" t="s">
        <v>206</v>
      </c>
      <c r="D124" s="47" t="s">
        <v>295</v>
      </c>
      <c r="E124" s="47" t="s">
        <v>295</v>
      </c>
      <c r="F124" s="47" t="s">
        <v>295</v>
      </c>
      <c r="G124" s="47" t="s">
        <v>295</v>
      </c>
      <c r="H124" s="47" t="s">
        <v>295</v>
      </c>
      <c r="I124" s="47" t="s">
        <v>40</v>
      </c>
      <c r="J124" s="47" t="s">
        <v>40</v>
      </c>
      <c r="K124" s="47" t="s">
        <v>40</v>
      </c>
      <c r="L124" s="3" t="s">
        <v>295</v>
      </c>
      <c r="M124" s="48">
        <v>12.5</v>
      </c>
      <c r="N124" s="48">
        <v>12.5</v>
      </c>
      <c r="O124" s="48">
        <v>6</v>
      </c>
      <c r="P124" s="4">
        <v>10</v>
      </c>
      <c r="Q124" s="48">
        <v>12</v>
      </c>
      <c r="R124" s="4">
        <v>4</v>
      </c>
      <c r="S124" s="4">
        <v>0</v>
      </c>
      <c r="T124" s="48">
        <v>6.666666666666667</v>
      </c>
      <c r="U124" s="48">
        <v>4.666666666666667</v>
      </c>
      <c r="V124" s="4">
        <v>5</v>
      </c>
      <c r="W124" s="54">
        <f t="shared" si="4"/>
        <v>73.333333333333329</v>
      </c>
      <c r="X124" s="189"/>
      <c r="Y124" s="67"/>
      <c r="Z124" s="6"/>
      <c r="AA124" s="59"/>
      <c r="AB124" s="145"/>
    </row>
    <row r="125" spans="1:28" ht="45.75" customHeight="1" x14ac:dyDescent="0.2">
      <c r="A125" s="60">
        <v>87</v>
      </c>
      <c r="B125" s="46" t="s">
        <v>107</v>
      </c>
      <c r="C125" s="46" t="s">
        <v>215</v>
      </c>
      <c r="D125" s="47" t="s">
        <v>295</v>
      </c>
      <c r="E125" s="47" t="s">
        <v>295</v>
      </c>
      <c r="F125" s="47" t="s">
        <v>296</v>
      </c>
      <c r="G125" s="47" t="s">
        <v>295</v>
      </c>
      <c r="H125" s="47" t="s">
        <v>295</v>
      </c>
      <c r="I125" s="47" t="s">
        <v>40</v>
      </c>
      <c r="J125" s="47" t="s">
        <v>40</v>
      </c>
      <c r="K125" s="47" t="s">
        <v>40</v>
      </c>
      <c r="L125" s="3" t="s">
        <v>295</v>
      </c>
      <c r="M125" s="48">
        <v>9</v>
      </c>
      <c r="N125" s="48">
        <v>13.055555555555555</v>
      </c>
      <c r="O125" s="48">
        <v>8.6666666666666661</v>
      </c>
      <c r="P125" s="4">
        <v>10</v>
      </c>
      <c r="Q125" s="48">
        <v>13.2</v>
      </c>
      <c r="R125" s="4">
        <v>4</v>
      </c>
      <c r="S125" s="4">
        <v>0</v>
      </c>
      <c r="T125" s="48">
        <v>1.3333333333333333</v>
      </c>
      <c r="U125" s="48">
        <v>7.333333333333333</v>
      </c>
      <c r="V125" s="4">
        <v>5</v>
      </c>
      <c r="W125" s="54">
        <f>SUM(M125:V125)</f>
        <v>71.588888888888889</v>
      </c>
      <c r="X125" s="135" t="s">
        <v>313</v>
      </c>
      <c r="Y125" s="67"/>
      <c r="Z125" s="6"/>
      <c r="AA125" s="59"/>
      <c r="AB125" s="145"/>
    </row>
    <row r="126" spans="1:28" ht="45.75" customHeight="1" x14ac:dyDescent="0.2">
      <c r="A126" s="60">
        <v>86</v>
      </c>
      <c r="B126" s="46" t="s">
        <v>118</v>
      </c>
      <c r="C126" s="46" t="s">
        <v>214</v>
      </c>
      <c r="D126" s="47" t="s">
        <v>40</v>
      </c>
      <c r="E126" s="47" t="s">
        <v>40</v>
      </c>
      <c r="F126" s="47" t="s">
        <v>40</v>
      </c>
      <c r="G126" s="47" t="s">
        <v>295</v>
      </c>
      <c r="H126" s="47" t="s">
        <v>295</v>
      </c>
      <c r="I126" s="47" t="s">
        <v>40</v>
      </c>
      <c r="J126" s="47" t="s">
        <v>40</v>
      </c>
      <c r="K126" s="47" t="s">
        <v>40</v>
      </c>
      <c r="L126" s="3" t="s">
        <v>295</v>
      </c>
      <c r="M126" s="48">
        <v>10</v>
      </c>
      <c r="N126" s="48">
        <v>13.125</v>
      </c>
      <c r="O126" s="48">
        <v>7.333333333333333</v>
      </c>
      <c r="P126" s="4">
        <v>5</v>
      </c>
      <c r="Q126" s="48">
        <v>12</v>
      </c>
      <c r="R126" s="4">
        <v>4</v>
      </c>
      <c r="S126" s="4">
        <v>0</v>
      </c>
      <c r="T126" s="48">
        <v>7.333333333333333</v>
      </c>
      <c r="U126" s="48">
        <v>8</v>
      </c>
      <c r="V126" s="4">
        <v>5</v>
      </c>
      <c r="W126" s="54">
        <f>SUM(M126:V126)</f>
        <v>71.791666666666657</v>
      </c>
      <c r="X126" s="188"/>
      <c r="Y126" s="67"/>
      <c r="Z126" s="6"/>
      <c r="AA126" s="59"/>
      <c r="AB126" s="145"/>
    </row>
    <row r="127" spans="1:28" ht="45.75" customHeight="1" x14ac:dyDescent="0.2">
      <c r="A127" s="60">
        <v>84</v>
      </c>
      <c r="B127" s="46" t="s">
        <v>106</v>
      </c>
      <c r="C127" s="46" t="s">
        <v>163</v>
      </c>
      <c r="D127" s="47" t="s">
        <v>40</v>
      </c>
      <c r="E127" s="47" t="s">
        <v>40</v>
      </c>
      <c r="F127" s="47" t="s">
        <v>40</v>
      </c>
      <c r="G127" s="47" t="s">
        <v>295</v>
      </c>
      <c r="H127" s="47" t="s">
        <v>295</v>
      </c>
      <c r="I127" s="47" t="s">
        <v>40</v>
      </c>
      <c r="J127" s="47" t="s">
        <v>40</v>
      </c>
      <c r="K127" s="47" t="s">
        <v>40</v>
      </c>
      <c r="L127" s="3" t="s">
        <v>295</v>
      </c>
      <c r="M127" s="48">
        <v>10</v>
      </c>
      <c r="N127" s="48">
        <v>15</v>
      </c>
      <c r="O127" s="48">
        <v>5.333333333333333</v>
      </c>
      <c r="P127" s="4">
        <v>10</v>
      </c>
      <c r="Q127" s="48">
        <v>7.2</v>
      </c>
      <c r="R127" s="4">
        <v>4</v>
      </c>
      <c r="S127" s="4">
        <v>0</v>
      </c>
      <c r="T127" s="48">
        <v>6.666666666666667</v>
      </c>
      <c r="U127" s="48">
        <v>8.6666666666666661</v>
      </c>
      <c r="V127" s="4">
        <v>5</v>
      </c>
      <c r="W127" s="54">
        <f>SUM(M127:V127)</f>
        <v>71.86666666666666</v>
      </c>
      <c r="X127" s="188"/>
      <c r="Y127" s="67"/>
      <c r="Z127" s="6"/>
      <c r="AA127" s="59"/>
      <c r="AB127" s="145"/>
    </row>
    <row r="128" spans="1:28" ht="45.75" customHeight="1" x14ac:dyDescent="0.2">
      <c r="A128" s="60">
        <v>82</v>
      </c>
      <c r="B128" s="46" t="s">
        <v>117</v>
      </c>
      <c r="C128" s="46" t="s">
        <v>211</v>
      </c>
      <c r="D128" s="47" t="s">
        <v>40</v>
      </c>
      <c r="E128" s="47" t="s">
        <v>40</v>
      </c>
      <c r="F128" s="47" t="s">
        <v>295</v>
      </c>
      <c r="G128" s="47" t="s">
        <v>295</v>
      </c>
      <c r="H128" s="47" t="s">
        <v>295</v>
      </c>
      <c r="I128" s="47" t="s">
        <v>40</v>
      </c>
      <c r="J128" s="47" t="s">
        <v>40</v>
      </c>
      <c r="K128" s="47" t="s">
        <v>40</v>
      </c>
      <c r="L128" s="3" t="s">
        <v>295</v>
      </c>
      <c r="M128" s="48">
        <v>12.5</v>
      </c>
      <c r="N128" s="48">
        <v>13.75</v>
      </c>
      <c r="O128" s="48">
        <v>4.666666666666667</v>
      </c>
      <c r="P128" s="4">
        <v>8</v>
      </c>
      <c r="Q128" s="48">
        <v>10.8</v>
      </c>
      <c r="R128" s="4">
        <v>4</v>
      </c>
      <c r="S128" s="4">
        <v>0</v>
      </c>
      <c r="T128" s="48">
        <v>6.666666666666667</v>
      </c>
      <c r="U128" s="48">
        <v>6.666666666666667</v>
      </c>
      <c r="V128" s="4">
        <v>5</v>
      </c>
      <c r="W128" s="54">
        <f t="shared" si="4"/>
        <v>72.05</v>
      </c>
      <c r="X128" s="188"/>
      <c r="Y128" s="67"/>
      <c r="Z128" s="6"/>
      <c r="AA128" s="59"/>
      <c r="AB128" s="145"/>
    </row>
    <row r="129" spans="1:28" ht="45.75" customHeight="1" x14ac:dyDescent="0.2">
      <c r="A129" s="60">
        <v>83</v>
      </c>
      <c r="B129" s="46" t="s">
        <v>116</v>
      </c>
      <c r="C129" s="46" t="s">
        <v>212</v>
      </c>
      <c r="D129" s="47" t="s">
        <v>40</v>
      </c>
      <c r="E129" s="47" t="s">
        <v>40</v>
      </c>
      <c r="F129" s="47" t="s">
        <v>40</v>
      </c>
      <c r="G129" s="47" t="s">
        <v>295</v>
      </c>
      <c r="H129" s="47" t="s">
        <v>295</v>
      </c>
      <c r="I129" s="47" t="s">
        <v>40</v>
      </c>
      <c r="J129" s="47" t="s">
        <v>40</v>
      </c>
      <c r="K129" s="47" t="s">
        <v>40</v>
      </c>
      <c r="L129" s="3" t="s">
        <v>295</v>
      </c>
      <c r="M129" s="48">
        <v>15</v>
      </c>
      <c r="N129" s="48">
        <v>12</v>
      </c>
      <c r="O129" s="48">
        <v>3.3333333333333335</v>
      </c>
      <c r="P129" s="4">
        <v>8</v>
      </c>
      <c r="Q129" s="48">
        <v>13.2</v>
      </c>
      <c r="R129" s="4">
        <v>4</v>
      </c>
      <c r="S129" s="4">
        <v>0</v>
      </c>
      <c r="T129" s="48">
        <v>4.666666666666667</v>
      </c>
      <c r="U129" s="48">
        <v>6.666666666666667</v>
      </c>
      <c r="V129" s="4">
        <v>5</v>
      </c>
      <c r="W129" s="54">
        <f t="shared" si="4"/>
        <v>71.86666666666666</v>
      </c>
      <c r="X129" s="188"/>
      <c r="Y129" s="67"/>
      <c r="Z129" s="6"/>
      <c r="AA129" s="59"/>
      <c r="AB129" s="145"/>
    </row>
    <row r="130" spans="1:28" ht="45.75" customHeight="1" x14ac:dyDescent="0.2">
      <c r="A130" s="60">
        <v>85</v>
      </c>
      <c r="B130" s="46" t="s">
        <v>106</v>
      </c>
      <c r="C130" s="46" t="s">
        <v>213</v>
      </c>
      <c r="D130" s="47" t="s">
        <v>40</v>
      </c>
      <c r="E130" s="47" t="s">
        <v>40</v>
      </c>
      <c r="F130" s="47" t="s">
        <v>40</v>
      </c>
      <c r="G130" s="47" t="s">
        <v>295</v>
      </c>
      <c r="H130" s="47" t="s">
        <v>295</v>
      </c>
      <c r="I130" s="47" t="s">
        <v>40</v>
      </c>
      <c r="J130" s="47" t="s">
        <v>40</v>
      </c>
      <c r="K130" s="47" t="s">
        <v>40</v>
      </c>
      <c r="L130" s="3" t="s">
        <v>295</v>
      </c>
      <c r="M130" s="48">
        <v>15</v>
      </c>
      <c r="N130" s="48">
        <v>10.909090909090908</v>
      </c>
      <c r="O130" s="48">
        <v>4</v>
      </c>
      <c r="P130" s="4">
        <v>10</v>
      </c>
      <c r="Q130" s="48">
        <v>9.6</v>
      </c>
      <c r="R130" s="4">
        <v>4</v>
      </c>
      <c r="S130" s="4">
        <v>0</v>
      </c>
      <c r="T130" s="48">
        <v>4.666666666666667</v>
      </c>
      <c r="U130" s="48">
        <v>8.6666666666666661</v>
      </c>
      <c r="V130" s="4">
        <v>5</v>
      </c>
      <c r="W130" s="54">
        <f t="shared" si="4"/>
        <v>71.842424242424244</v>
      </c>
      <c r="X130" s="189"/>
      <c r="Y130" s="67"/>
      <c r="Z130" s="6"/>
      <c r="AA130" s="59"/>
      <c r="AB130" s="145"/>
    </row>
    <row r="131" spans="1:28" ht="62.25" customHeight="1" x14ac:dyDescent="0.2">
      <c r="A131" s="60">
        <v>88</v>
      </c>
      <c r="B131" s="46" t="s">
        <v>107</v>
      </c>
      <c r="C131" s="46" t="s">
        <v>216</v>
      </c>
      <c r="D131" s="47" t="s">
        <v>295</v>
      </c>
      <c r="E131" s="47" t="s">
        <v>295</v>
      </c>
      <c r="F131" s="47" t="s">
        <v>296</v>
      </c>
      <c r="G131" s="47" t="s">
        <v>295</v>
      </c>
      <c r="H131" s="47" t="s">
        <v>295</v>
      </c>
      <c r="I131" s="47" t="s">
        <v>40</v>
      </c>
      <c r="J131" s="47" t="s">
        <v>40</v>
      </c>
      <c r="K131" s="47" t="s">
        <v>40</v>
      </c>
      <c r="L131" s="3" t="s">
        <v>295</v>
      </c>
      <c r="M131" s="48">
        <v>12.5</v>
      </c>
      <c r="N131" s="48">
        <v>13.571428571428571</v>
      </c>
      <c r="O131" s="48">
        <v>8.6666666666666661</v>
      </c>
      <c r="P131" s="4">
        <v>10</v>
      </c>
      <c r="Q131" s="48">
        <v>8.4</v>
      </c>
      <c r="R131" s="4">
        <v>4</v>
      </c>
      <c r="S131" s="4">
        <v>0</v>
      </c>
      <c r="T131" s="48">
        <v>4</v>
      </c>
      <c r="U131" s="48">
        <v>5.333333333333333</v>
      </c>
      <c r="V131" s="4">
        <v>5</v>
      </c>
      <c r="W131" s="54">
        <f t="shared" si="4"/>
        <v>71.471428571428561</v>
      </c>
      <c r="X131" s="135" t="s">
        <v>313</v>
      </c>
      <c r="Y131" s="67"/>
      <c r="Z131" s="6"/>
      <c r="AA131" s="59"/>
      <c r="AB131" s="145"/>
    </row>
    <row r="132" spans="1:28" ht="56.25" customHeight="1" x14ac:dyDescent="0.2">
      <c r="A132" s="60">
        <v>93</v>
      </c>
      <c r="B132" s="46" t="s">
        <v>121</v>
      </c>
      <c r="C132" s="46" t="s">
        <v>221</v>
      </c>
      <c r="D132" s="47" t="s">
        <v>40</v>
      </c>
      <c r="E132" s="47" t="s">
        <v>40</v>
      </c>
      <c r="F132" s="47" t="s">
        <v>40</v>
      </c>
      <c r="G132" s="47" t="s">
        <v>295</v>
      </c>
      <c r="H132" s="47" t="s">
        <v>295</v>
      </c>
      <c r="I132" s="47" t="s">
        <v>40</v>
      </c>
      <c r="J132" s="47" t="s">
        <v>40</v>
      </c>
      <c r="K132" s="47" t="s">
        <v>40</v>
      </c>
      <c r="L132" s="3" t="s">
        <v>295</v>
      </c>
      <c r="M132" s="48">
        <v>10</v>
      </c>
      <c r="N132" s="48">
        <v>13.75</v>
      </c>
      <c r="O132" s="48">
        <v>6.666666666666667</v>
      </c>
      <c r="P132" s="4">
        <v>5</v>
      </c>
      <c r="Q132" s="48">
        <v>15.6</v>
      </c>
      <c r="R132" s="4">
        <v>0</v>
      </c>
      <c r="S132" s="4">
        <v>0</v>
      </c>
      <c r="T132" s="48">
        <v>8.6666666666666661</v>
      </c>
      <c r="U132" s="48">
        <v>6</v>
      </c>
      <c r="V132" s="4">
        <v>5</v>
      </c>
      <c r="W132" s="54">
        <f>SUM(M132:V132)</f>
        <v>70.683333333333337</v>
      </c>
      <c r="X132" s="188"/>
      <c r="Y132" s="67"/>
      <c r="Z132" s="6"/>
      <c r="AA132" s="59"/>
      <c r="AB132" s="145"/>
    </row>
    <row r="133" spans="1:28" ht="56.25" customHeight="1" x14ac:dyDescent="0.2">
      <c r="A133" s="60">
        <v>94</v>
      </c>
      <c r="B133" s="46" t="s">
        <v>106</v>
      </c>
      <c r="C133" s="46" t="s">
        <v>222</v>
      </c>
      <c r="D133" s="47" t="s">
        <v>40</v>
      </c>
      <c r="E133" s="47" t="s">
        <v>40</v>
      </c>
      <c r="F133" s="47" t="s">
        <v>40</v>
      </c>
      <c r="G133" s="47" t="s">
        <v>295</v>
      </c>
      <c r="H133" s="47" t="s">
        <v>295</v>
      </c>
      <c r="I133" s="47" t="s">
        <v>40</v>
      </c>
      <c r="J133" s="47" t="s">
        <v>40</v>
      </c>
      <c r="K133" s="47" t="s">
        <v>40</v>
      </c>
      <c r="L133" s="3" t="s">
        <v>295</v>
      </c>
      <c r="M133" s="48">
        <v>8.3333333333333339</v>
      </c>
      <c r="N133" s="48">
        <v>12.142857142857142</v>
      </c>
      <c r="O133" s="48">
        <v>8</v>
      </c>
      <c r="P133" s="4">
        <v>10</v>
      </c>
      <c r="Q133" s="48">
        <v>8.4</v>
      </c>
      <c r="R133" s="4">
        <v>4</v>
      </c>
      <c r="S133" s="4">
        <v>0</v>
      </c>
      <c r="T133" s="48">
        <v>6</v>
      </c>
      <c r="U133" s="48">
        <v>8.6666666666666661</v>
      </c>
      <c r="V133" s="4">
        <v>5</v>
      </c>
      <c r="W133" s="54">
        <f>SUM(M133:V133)</f>
        <v>70.542857142857144</v>
      </c>
      <c r="X133" s="188"/>
      <c r="Y133" s="67"/>
      <c r="Z133" s="6"/>
      <c r="AA133" s="59"/>
      <c r="AB133" s="145"/>
    </row>
    <row r="134" spans="1:28" ht="56.25" customHeight="1" x14ac:dyDescent="0.2">
      <c r="A134" s="60">
        <v>89</v>
      </c>
      <c r="B134" s="46" t="s">
        <v>107</v>
      </c>
      <c r="C134" s="46" t="s">
        <v>217</v>
      </c>
      <c r="D134" s="47" t="s">
        <v>295</v>
      </c>
      <c r="E134" s="47" t="s">
        <v>295</v>
      </c>
      <c r="F134" s="47" t="s">
        <v>296</v>
      </c>
      <c r="G134" s="47" t="s">
        <v>295</v>
      </c>
      <c r="H134" s="47" t="s">
        <v>295</v>
      </c>
      <c r="I134" s="47" t="s">
        <v>40</v>
      </c>
      <c r="J134" s="47" t="s">
        <v>40</v>
      </c>
      <c r="K134" s="47" t="s">
        <v>40</v>
      </c>
      <c r="L134" s="3" t="s">
        <v>295</v>
      </c>
      <c r="M134" s="48">
        <v>10</v>
      </c>
      <c r="N134" s="48">
        <v>13</v>
      </c>
      <c r="O134" s="48">
        <v>6.666666666666667</v>
      </c>
      <c r="P134" s="4">
        <v>10</v>
      </c>
      <c r="Q134" s="48">
        <v>14.4</v>
      </c>
      <c r="R134" s="4">
        <v>4</v>
      </c>
      <c r="S134" s="4">
        <v>0</v>
      </c>
      <c r="T134" s="48">
        <v>6</v>
      </c>
      <c r="U134" s="48">
        <v>7.333333333333333</v>
      </c>
      <c r="V134" s="4">
        <v>0</v>
      </c>
      <c r="W134" s="54">
        <f>SUM(M134:V134)</f>
        <v>71.399999999999991</v>
      </c>
      <c r="X134" s="188"/>
      <c r="Y134" s="67"/>
      <c r="Z134" s="6"/>
      <c r="AA134" s="59"/>
      <c r="AB134" s="145"/>
    </row>
    <row r="135" spans="1:28" ht="56.25" customHeight="1" x14ac:dyDescent="0.2">
      <c r="A135" s="60">
        <v>91</v>
      </c>
      <c r="B135" s="46" t="s">
        <v>108</v>
      </c>
      <c r="C135" s="46" t="s">
        <v>219</v>
      </c>
      <c r="D135" s="47" t="s">
        <v>40</v>
      </c>
      <c r="E135" s="47" t="s">
        <v>40</v>
      </c>
      <c r="F135" s="47" t="s">
        <v>40</v>
      </c>
      <c r="G135" s="47" t="s">
        <v>295</v>
      </c>
      <c r="H135" s="47" t="s">
        <v>295</v>
      </c>
      <c r="I135" s="47" t="s">
        <v>40</v>
      </c>
      <c r="J135" s="47" t="s">
        <v>40</v>
      </c>
      <c r="K135" s="47" t="s">
        <v>40</v>
      </c>
      <c r="L135" s="3" t="s">
        <v>295</v>
      </c>
      <c r="M135" s="48">
        <v>11</v>
      </c>
      <c r="N135" s="48">
        <v>12.142857142857142</v>
      </c>
      <c r="O135" s="48">
        <v>7.333333333333333</v>
      </c>
      <c r="P135" s="4">
        <v>10</v>
      </c>
      <c r="Q135" s="48">
        <v>13.2</v>
      </c>
      <c r="R135" s="4">
        <v>4</v>
      </c>
      <c r="S135" s="4">
        <v>0</v>
      </c>
      <c r="T135" s="48">
        <v>6</v>
      </c>
      <c r="U135" s="48">
        <v>7.333333333333333</v>
      </c>
      <c r="V135" s="4">
        <v>0</v>
      </c>
      <c r="W135" s="54">
        <f>SUM(M135:V135)</f>
        <v>71.009523809523799</v>
      </c>
      <c r="X135" s="188"/>
      <c r="Y135" s="67"/>
      <c r="Z135" s="6"/>
      <c r="AA135" s="59"/>
      <c r="AB135" s="145"/>
    </row>
    <row r="136" spans="1:28" ht="56.25" customHeight="1" x14ac:dyDescent="0.2">
      <c r="A136" s="60">
        <v>92</v>
      </c>
      <c r="B136" s="46" t="s">
        <v>120</v>
      </c>
      <c r="C136" s="46" t="s">
        <v>220</v>
      </c>
      <c r="D136" s="47" t="s">
        <v>40</v>
      </c>
      <c r="E136" s="47" t="s">
        <v>40</v>
      </c>
      <c r="F136" s="47" t="s">
        <v>40</v>
      </c>
      <c r="G136" s="47" t="s">
        <v>295</v>
      </c>
      <c r="H136" s="47" t="s">
        <v>295</v>
      </c>
      <c r="I136" s="47" t="s">
        <v>40</v>
      </c>
      <c r="J136" s="47" t="s">
        <v>40</v>
      </c>
      <c r="K136" s="47" t="s">
        <v>40</v>
      </c>
      <c r="L136" s="3" t="s">
        <v>295</v>
      </c>
      <c r="M136" s="48">
        <v>10</v>
      </c>
      <c r="N136" s="48">
        <v>12.5</v>
      </c>
      <c r="O136" s="48">
        <v>6.666666666666667</v>
      </c>
      <c r="P136" s="4">
        <v>10</v>
      </c>
      <c r="Q136" s="48">
        <v>12</v>
      </c>
      <c r="R136" s="4">
        <v>0</v>
      </c>
      <c r="S136" s="4">
        <v>0</v>
      </c>
      <c r="T136" s="48">
        <v>8</v>
      </c>
      <c r="U136" s="48">
        <v>6.666666666666667</v>
      </c>
      <c r="V136" s="4">
        <v>5</v>
      </c>
      <c r="W136" s="54">
        <f>SUM(M136:V136)</f>
        <v>70.833333333333343</v>
      </c>
      <c r="X136" s="188"/>
      <c r="Y136" s="67"/>
      <c r="Z136" s="6"/>
      <c r="AA136" s="59"/>
      <c r="AB136" s="145"/>
    </row>
    <row r="137" spans="1:28" ht="45.75" customHeight="1" x14ac:dyDescent="0.2">
      <c r="A137" s="60">
        <v>90</v>
      </c>
      <c r="B137" s="46" t="s">
        <v>119</v>
      </c>
      <c r="C137" s="46" t="s">
        <v>218</v>
      </c>
      <c r="D137" s="47" t="s">
        <v>40</v>
      </c>
      <c r="E137" s="47" t="s">
        <v>40</v>
      </c>
      <c r="F137" s="47" t="s">
        <v>40</v>
      </c>
      <c r="G137" s="47" t="s">
        <v>295</v>
      </c>
      <c r="H137" s="47" t="s">
        <v>295</v>
      </c>
      <c r="I137" s="47" t="s">
        <v>40</v>
      </c>
      <c r="J137" s="47" t="s">
        <v>40</v>
      </c>
      <c r="K137" s="47" t="s">
        <v>40</v>
      </c>
      <c r="L137" s="3" t="s">
        <v>295</v>
      </c>
      <c r="M137" s="48">
        <v>10</v>
      </c>
      <c r="N137" s="48">
        <v>15</v>
      </c>
      <c r="O137" s="48">
        <v>3.3333333333333335</v>
      </c>
      <c r="P137" s="4">
        <v>10</v>
      </c>
      <c r="Q137" s="48">
        <v>7.2</v>
      </c>
      <c r="R137" s="4">
        <v>4</v>
      </c>
      <c r="S137" s="4">
        <v>0</v>
      </c>
      <c r="T137" s="48">
        <v>9.3333333333333339</v>
      </c>
      <c r="U137" s="48">
        <v>7.333333333333333</v>
      </c>
      <c r="V137" s="4">
        <v>5</v>
      </c>
      <c r="W137" s="54">
        <f t="shared" si="4"/>
        <v>71.2</v>
      </c>
      <c r="X137" s="189"/>
      <c r="Y137" s="67"/>
      <c r="Z137" s="6"/>
      <c r="AA137" s="59"/>
      <c r="AB137" s="145"/>
    </row>
    <row r="138" spans="1:28" ht="45.75" customHeight="1" x14ac:dyDescent="0.2">
      <c r="A138" s="60">
        <v>95</v>
      </c>
      <c r="B138" s="46" t="s">
        <v>107</v>
      </c>
      <c r="C138" s="46" t="s">
        <v>223</v>
      </c>
      <c r="D138" s="47" t="s">
        <v>295</v>
      </c>
      <c r="E138" s="47" t="s">
        <v>295</v>
      </c>
      <c r="F138" s="47" t="s">
        <v>296</v>
      </c>
      <c r="G138" s="47" t="s">
        <v>295</v>
      </c>
      <c r="H138" s="47" t="s">
        <v>295</v>
      </c>
      <c r="I138" s="47" t="s">
        <v>40</v>
      </c>
      <c r="J138" s="47" t="s">
        <v>40</v>
      </c>
      <c r="K138" s="47" t="s">
        <v>40</v>
      </c>
      <c r="L138" s="3" t="s">
        <v>295</v>
      </c>
      <c r="M138" s="48">
        <v>9.5833333333333339</v>
      </c>
      <c r="N138" s="48">
        <v>12.5</v>
      </c>
      <c r="O138" s="48">
        <v>7.333333333333333</v>
      </c>
      <c r="P138" s="4">
        <v>10</v>
      </c>
      <c r="Q138" s="48">
        <v>6</v>
      </c>
      <c r="R138" s="4">
        <v>4</v>
      </c>
      <c r="S138" s="4">
        <v>0</v>
      </c>
      <c r="T138" s="48">
        <v>8</v>
      </c>
      <c r="U138" s="48">
        <v>8</v>
      </c>
      <c r="V138" s="4">
        <v>5</v>
      </c>
      <c r="W138" s="54">
        <f t="shared" si="4"/>
        <v>70.416666666666671</v>
      </c>
      <c r="X138" s="135" t="s">
        <v>310</v>
      </c>
      <c r="Y138" s="67"/>
      <c r="Z138" s="6"/>
      <c r="AA138" s="59"/>
      <c r="AB138" s="145"/>
    </row>
    <row r="139" spans="1:28" ht="66" customHeight="1" x14ac:dyDescent="0.2">
      <c r="A139" s="60">
        <v>96</v>
      </c>
      <c r="B139" s="46" t="s">
        <v>107</v>
      </c>
      <c r="C139" s="46" t="s">
        <v>225</v>
      </c>
      <c r="D139" s="47" t="s">
        <v>295</v>
      </c>
      <c r="E139" s="47" t="s">
        <v>295</v>
      </c>
      <c r="F139" s="47" t="s">
        <v>296</v>
      </c>
      <c r="G139" s="47" t="s">
        <v>295</v>
      </c>
      <c r="H139" s="47" t="s">
        <v>295</v>
      </c>
      <c r="I139" s="47" t="s">
        <v>40</v>
      </c>
      <c r="J139" s="47" t="s">
        <v>40</v>
      </c>
      <c r="K139" s="47" t="s">
        <v>40</v>
      </c>
      <c r="L139" s="3" t="s">
        <v>295</v>
      </c>
      <c r="M139" s="48">
        <v>11.25</v>
      </c>
      <c r="N139" s="48">
        <v>14</v>
      </c>
      <c r="O139" s="48">
        <v>5.333333333333333</v>
      </c>
      <c r="P139" s="4">
        <v>10</v>
      </c>
      <c r="Q139" s="48">
        <v>9.6</v>
      </c>
      <c r="R139" s="4">
        <v>4</v>
      </c>
      <c r="S139" s="4">
        <v>0</v>
      </c>
      <c r="T139" s="48">
        <v>4.666666666666667</v>
      </c>
      <c r="U139" s="48">
        <v>6</v>
      </c>
      <c r="V139" s="4">
        <v>5</v>
      </c>
      <c r="W139" s="54">
        <f>SUM(M139:V139)</f>
        <v>69.849999999999994</v>
      </c>
      <c r="X139" s="188"/>
      <c r="Y139" s="67"/>
      <c r="Z139" s="6"/>
      <c r="AA139" s="59"/>
      <c r="AB139" s="145"/>
    </row>
    <row r="140" spans="1:28" ht="45.75" customHeight="1" x14ac:dyDescent="0.2">
      <c r="A140" s="60">
        <v>97</v>
      </c>
      <c r="B140" s="46" t="s">
        <v>110</v>
      </c>
      <c r="C140" s="46" t="s">
        <v>227</v>
      </c>
      <c r="D140" s="47" t="s">
        <v>40</v>
      </c>
      <c r="E140" s="47" t="s">
        <v>40</v>
      </c>
      <c r="F140" s="47" t="s">
        <v>40</v>
      </c>
      <c r="G140" s="47" t="s">
        <v>295</v>
      </c>
      <c r="H140" s="47" t="s">
        <v>295</v>
      </c>
      <c r="I140" s="47" t="s">
        <v>40</v>
      </c>
      <c r="J140" s="47" t="s">
        <v>40</v>
      </c>
      <c r="K140" s="47" t="s">
        <v>40</v>
      </c>
      <c r="L140" s="3" t="s">
        <v>295</v>
      </c>
      <c r="M140" s="48">
        <v>12</v>
      </c>
      <c r="N140" s="48">
        <v>13.75</v>
      </c>
      <c r="O140" s="48">
        <v>4</v>
      </c>
      <c r="P140" s="4">
        <v>10</v>
      </c>
      <c r="Q140" s="48">
        <v>10.8</v>
      </c>
      <c r="R140" s="4">
        <v>4</v>
      </c>
      <c r="S140" s="4">
        <v>0</v>
      </c>
      <c r="T140" s="48">
        <v>4.666666666666667</v>
      </c>
      <c r="U140" s="48">
        <v>5.333333333333333</v>
      </c>
      <c r="V140" s="4">
        <v>5</v>
      </c>
      <c r="W140" s="54">
        <f>SUM(M140:V140)</f>
        <v>69.55</v>
      </c>
      <c r="X140" s="188"/>
      <c r="Y140" s="67"/>
      <c r="Z140" s="6"/>
      <c r="AA140" s="59"/>
      <c r="AB140" s="145"/>
    </row>
    <row r="141" spans="1:28" ht="45.75" customHeight="1" x14ac:dyDescent="0.2">
      <c r="A141" s="60">
        <v>98</v>
      </c>
      <c r="B141" s="46" t="s">
        <v>122</v>
      </c>
      <c r="C141" s="46" t="s">
        <v>176</v>
      </c>
      <c r="D141" s="47" t="s">
        <v>40</v>
      </c>
      <c r="E141" s="47" t="s">
        <v>40</v>
      </c>
      <c r="F141" s="47" t="s">
        <v>297</v>
      </c>
      <c r="G141" s="47" t="s">
        <v>295</v>
      </c>
      <c r="H141" s="47" t="s">
        <v>295</v>
      </c>
      <c r="I141" s="47" t="s">
        <v>40</v>
      </c>
      <c r="J141" s="47" t="s">
        <v>40</v>
      </c>
      <c r="K141" s="47" t="s">
        <v>40</v>
      </c>
      <c r="L141" s="3" t="s">
        <v>295</v>
      </c>
      <c r="M141" s="48">
        <v>10.714285714285714</v>
      </c>
      <c r="N141" s="48">
        <v>12.272727272727273</v>
      </c>
      <c r="O141" s="48">
        <v>5.333333333333333</v>
      </c>
      <c r="P141" s="4">
        <v>8</v>
      </c>
      <c r="Q141" s="48">
        <v>8.4</v>
      </c>
      <c r="R141" s="4">
        <v>4</v>
      </c>
      <c r="S141" s="4">
        <v>0</v>
      </c>
      <c r="T141" s="48">
        <v>8</v>
      </c>
      <c r="U141" s="48">
        <v>8.6666666666666661</v>
      </c>
      <c r="V141" s="4">
        <v>5</v>
      </c>
      <c r="W141" s="54">
        <f t="shared" si="4"/>
        <v>70.38701298701298</v>
      </c>
      <c r="X141" s="188"/>
      <c r="Y141" s="67"/>
      <c r="Z141" s="6"/>
      <c r="AA141" s="59"/>
      <c r="AB141" s="145"/>
    </row>
    <row r="142" spans="1:28" ht="45.75" customHeight="1" x14ac:dyDescent="0.2">
      <c r="A142" s="60">
        <v>99</v>
      </c>
      <c r="B142" s="46" t="s">
        <v>107</v>
      </c>
      <c r="C142" s="46" t="s">
        <v>224</v>
      </c>
      <c r="D142" s="47" t="s">
        <v>295</v>
      </c>
      <c r="E142" s="47" t="s">
        <v>295</v>
      </c>
      <c r="F142" s="47" t="s">
        <v>296</v>
      </c>
      <c r="G142" s="47" t="s">
        <v>295</v>
      </c>
      <c r="H142" s="47" t="s">
        <v>295</v>
      </c>
      <c r="I142" s="47" t="s">
        <v>40</v>
      </c>
      <c r="J142" s="47" t="s">
        <v>40</v>
      </c>
      <c r="K142" s="47" t="s">
        <v>40</v>
      </c>
      <c r="L142" s="3" t="s">
        <v>295</v>
      </c>
      <c r="M142" s="48">
        <v>10</v>
      </c>
      <c r="N142" s="48">
        <v>11.25</v>
      </c>
      <c r="O142" s="48">
        <v>5.333333333333333</v>
      </c>
      <c r="P142" s="4">
        <v>10</v>
      </c>
      <c r="Q142" s="48">
        <v>15.6</v>
      </c>
      <c r="R142" s="4">
        <v>4</v>
      </c>
      <c r="S142" s="4">
        <v>0</v>
      </c>
      <c r="T142" s="48">
        <v>5.333333333333333</v>
      </c>
      <c r="U142" s="48">
        <v>8.6666666666666661</v>
      </c>
      <c r="V142" s="4">
        <v>0</v>
      </c>
      <c r="W142" s="54">
        <f t="shared" si="4"/>
        <v>70.183333333333337</v>
      </c>
      <c r="X142" s="188"/>
      <c r="Y142" s="67"/>
      <c r="Z142" s="6"/>
      <c r="AA142" s="59"/>
      <c r="AB142" s="145"/>
    </row>
    <row r="143" spans="1:28" ht="75" customHeight="1" x14ac:dyDescent="0.2">
      <c r="A143" s="60">
        <v>100</v>
      </c>
      <c r="B143" s="46" t="s">
        <v>112</v>
      </c>
      <c r="C143" s="46" t="s">
        <v>243</v>
      </c>
      <c r="D143" s="47" t="s">
        <v>40</v>
      </c>
      <c r="E143" s="47" t="s">
        <v>40</v>
      </c>
      <c r="F143" s="47" t="s">
        <v>40</v>
      </c>
      <c r="G143" s="47" t="s">
        <v>295</v>
      </c>
      <c r="H143" s="47" t="s">
        <v>295</v>
      </c>
      <c r="I143" s="47" t="s">
        <v>40</v>
      </c>
      <c r="J143" s="47" t="s">
        <v>40</v>
      </c>
      <c r="K143" s="47" t="s">
        <v>40</v>
      </c>
      <c r="L143" s="3" t="s">
        <v>295</v>
      </c>
      <c r="M143" s="48">
        <v>8.3333333333333339</v>
      </c>
      <c r="N143" s="48">
        <v>11.25</v>
      </c>
      <c r="O143" s="48">
        <v>6.666666666666667</v>
      </c>
      <c r="P143" s="4">
        <v>5</v>
      </c>
      <c r="Q143" s="48">
        <v>12</v>
      </c>
      <c r="R143" s="4">
        <v>4</v>
      </c>
      <c r="S143" s="4">
        <v>0</v>
      </c>
      <c r="T143" s="48">
        <v>8</v>
      </c>
      <c r="U143" s="48">
        <v>9.3333333333333339</v>
      </c>
      <c r="V143" s="4">
        <v>5</v>
      </c>
      <c r="W143" s="54">
        <f>SUM(M143:V143)</f>
        <v>69.583333333333329</v>
      </c>
      <c r="X143" s="188"/>
      <c r="Y143" s="67"/>
      <c r="Z143" s="6" t="s">
        <v>318</v>
      </c>
      <c r="AA143" s="59"/>
      <c r="AB143" s="145"/>
    </row>
    <row r="144" spans="1:28" ht="45.75" customHeight="1" x14ac:dyDescent="0.2">
      <c r="A144" s="60">
        <v>101</v>
      </c>
      <c r="B144" s="46" t="s">
        <v>108</v>
      </c>
      <c r="C144" s="46" t="s">
        <v>226</v>
      </c>
      <c r="D144" s="47" t="s">
        <v>40</v>
      </c>
      <c r="E144" s="47" t="s">
        <v>40</v>
      </c>
      <c r="F144" s="47" t="s">
        <v>40</v>
      </c>
      <c r="G144" s="47" t="s">
        <v>295</v>
      </c>
      <c r="H144" s="47" t="s">
        <v>295</v>
      </c>
      <c r="I144" s="47" t="s">
        <v>40</v>
      </c>
      <c r="J144" s="47" t="s">
        <v>40</v>
      </c>
      <c r="K144" s="47" t="s">
        <v>40</v>
      </c>
      <c r="L144" s="3" t="s">
        <v>295</v>
      </c>
      <c r="M144" s="48">
        <v>7.5</v>
      </c>
      <c r="N144" s="48">
        <v>10</v>
      </c>
      <c r="O144" s="48">
        <v>6.666666666666667</v>
      </c>
      <c r="P144" s="4">
        <v>10</v>
      </c>
      <c r="Q144" s="48">
        <v>15.6</v>
      </c>
      <c r="R144" s="4">
        <v>4</v>
      </c>
      <c r="S144" s="4">
        <v>0</v>
      </c>
      <c r="T144" s="48">
        <v>9.3333333333333339</v>
      </c>
      <c r="U144" s="48">
        <v>6.666666666666667</v>
      </c>
      <c r="V144" s="4">
        <v>0</v>
      </c>
      <c r="W144" s="54">
        <f t="shared" si="4"/>
        <v>69.76666666666668</v>
      </c>
      <c r="X144" s="189"/>
      <c r="Y144" s="67"/>
      <c r="Z144" s="6"/>
      <c r="AA144" s="59"/>
      <c r="AB144" s="145"/>
    </row>
    <row r="145" spans="1:28" ht="45.75" customHeight="1" x14ac:dyDescent="0.2">
      <c r="A145" s="60">
        <v>102</v>
      </c>
      <c r="B145" s="46" t="s">
        <v>111</v>
      </c>
      <c r="C145" s="46" t="s">
        <v>228</v>
      </c>
      <c r="D145" s="47" t="s">
        <v>40</v>
      </c>
      <c r="E145" s="47" t="s">
        <v>40</v>
      </c>
      <c r="F145" s="47" t="s">
        <v>40</v>
      </c>
      <c r="G145" s="47" t="s">
        <v>295</v>
      </c>
      <c r="H145" s="47" t="s">
        <v>295</v>
      </c>
      <c r="I145" s="47" t="s">
        <v>40</v>
      </c>
      <c r="J145" s="47" t="s">
        <v>40</v>
      </c>
      <c r="K145" s="47" t="s">
        <v>40</v>
      </c>
      <c r="L145" s="3" t="s">
        <v>295</v>
      </c>
      <c r="M145" s="48">
        <v>7</v>
      </c>
      <c r="N145" s="48">
        <v>12.083333333333334</v>
      </c>
      <c r="O145" s="48">
        <v>8</v>
      </c>
      <c r="P145" s="4">
        <v>10</v>
      </c>
      <c r="Q145" s="48">
        <v>15.6</v>
      </c>
      <c r="R145" s="4">
        <v>4</v>
      </c>
      <c r="S145" s="4">
        <v>0</v>
      </c>
      <c r="T145" s="48">
        <v>5.333333333333333</v>
      </c>
      <c r="U145" s="48">
        <v>7.333333333333333</v>
      </c>
      <c r="V145" s="4">
        <v>0</v>
      </c>
      <c r="W145" s="54">
        <f t="shared" si="4"/>
        <v>69.350000000000009</v>
      </c>
      <c r="X145" s="135" t="s">
        <v>313</v>
      </c>
      <c r="Y145" s="67"/>
      <c r="Z145" s="6"/>
      <c r="AA145" s="59"/>
      <c r="AB145" s="145"/>
    </row>
    <row r="146" spans="1:28" ht="45.75" customHeight="1" x14ac:dyDescent="0.2">
      <c r="A146" s="60">
        <v>105</v>
      </c>
      <c r="B146" s="46" t="s">
        <v>108</v>
      </c>
      <c r="C146" s="46" t="s">
        <v>231</v>
      </c>
      <c r="D146" s="47" t="s">
        <v>40</v>
      </c>
      <c r="E146" s="47" t="s">
        <v>40</v>
      </c>
      <c r="F146" s="47" t="s">
        <v>40</v>
      </c>
      <c r="G146" s="47" t="s">
        <v>295</v>
      </c>
      <c r="H146" s="47" t="s">
        <v>295</v>
      </c>
      <c r="I146" s="47" t="s">
        <v>40</v>
      </c>
      <c r="J146" s="47" t="s">
        <v>40</v>
      </c>
      <c r="K146" s="47" t="s">
        <v>40</v>
      </c>
      <c r="L146" s="3" t="s">
        <v>295</v>
      </c>
      <c r="M146" s="48">
        <v>5</v>
      </c>
      <c r="N146" s="48">
        <v>13.333333333333334</v>
      </c>
      <c r="O146" s="48">
        <v>6.666666666666667</v>
      </c>
      <c r="P146" s="4">
        <v>10</v>
      </c>
      <c r="Q146" s="48">
        <v>13.2</v>
      </c>
      <c r="R146" s="4">
        <v>4</v>
      </c>
      <c r="S146" s="4">
        <v>0</v>
      </c>
      <c r="T146" s="48">
        <v>9.3333333333333339</v>
      </c>
      <c r="U146" s="48">
        <v>7.333333333333333</v>
      </c>
      <c r="V146" s="4">
        <v>0</v>
      </c>
      <c r="W146" s="54">
        <f>SUM(M146:V146)</f>
        <v>68.866666666666674</v>
      </c>
      <c r="X146" s="188"/>
      <c r="Y146" s="67"/>
      <c r="Z146" s="6"/>
      <c r="AA146" s="59"/>
      <c r="AB146" s="145"/>
    </row>
    <row r="147" spans="1:28" ht="45.75" customHeight="1" x14ac:dyDescent="0.2">
      <c r="A147" s="60">
        <v>104</v>
      </c>
      <c r="B147" s="46" t="s">
        <v>111</v>
      </c>
      <c r="C147" s="46" t="s">
        <v>230</v>
      </c>
      <c r="D147" s="47" t="s">
        <v>40</v>
      </c>
      <c r="E147" s="47" t="s">
        <v>40</v>
      </c>
      <c r="F147" s="47" t="s">
        <v>40</v>
      </c>
      <c r="G147" s="47" t="s">
        <v>295</v>
      </c>
      <c r="H147" s="47" t="s">
        <v>295</v>
      </c>
      <c r="I147" s="47" t="s">
        <v>40</v>
      </c>
      <c r="J147" s="47" t="s">
        <v>40</v>
      </c>
      <c r="K147" s="47" t="s">
        <v>40</v>
      </c>
      <c r="L147" s="3" t="s">
        <v>295</v>
      </c>
      <c r="M147" s="48">
        <v>15</v>
      </c>
      <c r="N147" s="48">
        <v>11.666666666666666</v>
      </c>
      <c r="O147" s="48">
        <v>6.666666666666667</v>
      </c>
      <c r="P147" s="4">
        <v>10</v>
      </c>
      <c r="Q147" s="48">
        <v>8.4</v>
      </c>
      <c r="R147" s="4">
        <v>4</v>
      </c>
      <c r="S147" s="4">
        <v>0</v>
      </c>
      <c r="T147" s="48">
        <v>7.333333333333333</v>
      </c>
      <c r="U147" s="48">
        <v>6</v>
      </c>
      <c r="V147" s="4">
        <v>0</v>
      </c>
      <c r="W147" s="54">
        <f>SUM(M147:V147)</f>
        <v>69.066666666666663</v>
      </c>
      <c r="X147" s="188"/>
      <c r="Y147" s="67"/>
      <c r="Z147" s="6"/>
      <c r="AA147" s="59"/>
      <c r="AB147" s="145"/>
    </row>
    <row r="148" spans="1:28" ht="54" customHeight="1" x14ac:dyDescent="0.2">
      <c r="A148" s="60">
        <v>103</v>
      </c>
      <c r="B148" s="46" t="s">
        <v>109</v>
      </c>
      <c r="C148" s="46" t="s">
        <v>229</v>
      </c>
      <c r="D148" s="47" t="s">
        <v>40</v>
      </c>
      <c r="E148" s="47" t="s">
        <v>40</v>
      </c>
      <c r="F148" s="47" t="s">
        <v>40</v>
      </c>
      <c r="G148" s="47" t="s">
        <v>295</v>
      </c>
      <c r="H148" s="47" t="s">
        <v>295</v>
      </c>
      <c r="I148" s="47" t="s">
        <v>40</v>
      </c>
      <c r="J148" s="47" t="s">
        <v>40</v>
      </c>
      <c r="K148" s="47" t="s">
        <v>40</v>
      </c>
      <c r="L148" s="3" t="s">
        <v>295</v>
      </c>
      <c r="M148" s="48">
        <v>10</v>
      </c>
      <c r="N148" s="48">
        <v>13.333333333333334</v>
      </c>
      <c r="O148" s="48">
        <v>4.666666666666667</v>
      </c>
      <c r="P148" s="4">
        <v>10</v>
      </c>
      <c r="Q148" s="48">
        <v>13.2</v>
      </c>
      <c r="R148" s="4">
        <v>4</v>
      </c>
      <c r="S148" s="4">
        <v>0</v>
      </c>
      <c r="T148" s="48">
        <v>6.666666666666667</v>
      </c>
      <c r="U148" s="48">
        <v>7.333333333333333</v>
      </c>
      <c r="V148" s="4">
        <v>0</v>
      </c>
      <c r="W148" s="54">
        <f t="shared" si="4"/>
        <v>69.2</v>
      </c>
      <c r="X148" s="188"/>
      <c r="Y148" s="67"/>
      <c r="Z148" s="6"/>
      <c r="AA148" s="59"/>
      <c r="AB148" s="145"/>
    </row>
    <row r="149" spans="1:28" ht="45.75" customHeight="1" x14ac:dyDescent="0.2">
      <c r="A149" s="60">
        <v>106</v>
      </c>
      <c r="B149" s="46" t="s">
        <v>119</v>
      </c>
      <c r="C149" s="46" t="s">
        <v>232</v>
      </c>
      <c r="D149" s="47" t="s">
        <v>40</v>
      </c>
      <c r="E149" s="47" t="s">
        <v>40</v>
      </c>
      <c r="F149" s="47" t="s">
        <v>40</v>
      </c>
      <c r="G149" s="47" t="s">
        <v>295</v>
      </c>
      <c r="H149" s="47" t="s">
        <v>295</v>
      </c>
      <c r="I149" s="47" t="s">
        <v>40</v>
      </c>
      <c r="J149" s="47" t="s">
        <v>40</v>
      </c>
      <c r="K149" s="47" t="s">
        <v>40</v>
      </c>
      <c r="L149" s="3" t="s">
        <v>295</v>
      </c>
      <c r="M149" s="48">
        <v>10</v>
      </c>
      <c r="N149" s="48">
        <v>11.5625</v>
      </c>
      <c r="O149" s="48">
        <v>4</v>
      </c>
      <c r="P149" s="4">
        <v>10</v>
      </c>
      <c r="Q149" s="48">
        <v>13.2</v>
      </c>
      <c r="R149" s="4">
        <v>4</v>
      </c>
      <c r="S149" s="4">
        <v>0</v>
      </c>
      <c r="T149" s="48">
        <v>8</v>
      </c>
      <c r="U149" s="48">
        <v>8</v>
      </c>
      <c r="V149" s="4">
        <v>0</v>
      </c>
      <c r="W149" s="54">
        <f t="shared" si="4"/>
        <v>68.762500000000003</v>
      </c>
      <c r="X149" s="189"/>
      <c r="Y149" s="67"/>
      <c r="Z149" s="6"/>
      <c r="AA149" s="59"/>
      <c r="AB149" s="145"/>
    </row>
    <row r="150" spans="1:28" ht="45.75" customHeight="1" x14ac:dyDescent="0.2">
      <c r="A150" s="60">
        <v>107</v>
      </c>
      <c r="B150" s="46" t="s">
        <v>110</v>
      </c>
      <c r="C150" s="46" t="s">
        <v>182</v>
      </c>
      <c r="D150" s="47" t="s">
        <v>40</v>
      </c>
      <c r="E150" s="47" t="s">
        <v>40</v>
      </c>
      <c r="F150" s="47" t="s">
        <v>40</v>
      </c>
      <c r="G150" s="47" t="s">
        <v>295</v>
      </c>
      <c r="H150" s="47" t="s">
        <v>295</v>
      </c>
      <c r="I150" s="47" t="s">
        <v>40</v>
      </c>
      <c r="J150" s="47" t="s">
        <v>40</v>
      </c>
      <c r="K150" s="47" t="s">
        <v>40</v>
      </c>
      <c r="L150" s="3" t="s">
        <v>295</v>
      </c>
      <c r="M150" s="48">
        <v>15</v>
      </c>
      <c r="N150" s="48">
        <v>13.333333333333334</v>
      </c>
      <c r="O150" s="48">
        <v>6</v>
      </c>
      <c r="P150" s="4">
        <v>10</v>
      </c>
      <c r="Q150" s="48">
        <v>8.4</v>
      </c>
      <c r="R150" s="4">
        <v>4</v>
      </c>
      <c r="S150" s="4">
        <v>0</v>
      </c>
      <c r="T150" s="48">
        <v>4.666666666666667</v>
      </c>
      <c r="U150" s="48">
        <v>6.666666666666667</v>
      </c>
      <c r="V150" s="4">
        <v>0</v>
      </c>
      <c r="W150" s="54">
        <f t="shared" si="4"/>
        <v>68.066666666666663</v>
      </c>
      <c r="X150" s="135" t="s">
        <v>307</v>
      </c>
      <c r="Y150" s="67"/>
      <c r="Z150" s="6"/>
      <c r="AA150" s="59"/>
      <c r="AB150" s="145"/>
    </row>
    <row r="151" spans="1:28" ht="45.75" customHeight="1" x14ac:dyDescent="0.2">
      <c r="A151" s="60">
        <v>109</v>
      </c>
      <c r="B151" s="46" t="s">
        <v>106</v>
      </c>
      <c r="C151" s="46" t="s">
        <v>234</v>
      </c>
      <c r="D151" s="47" t="s">
        <v>40</v>
      </c>
      <c r="E151" s="47" t="s">
        <v>40</v>
      </c>
      <c r="F151" s="47" t="s">
        <v>295</v>
      </c>
      <c r="G151" s="47" t="s">
        <v>295</v>
      </c>
      <c r="H151" s="47" t="s">
        <v>295</v>
      </c>
      <c r="I151" s="47" t="s">
        <v>40</v>
      </c>
      <c r="J151" s="47" t="s">
        <v>40</v>
      </c>
      <c r="K151" s="47" t="s">
        <v>40</v>
      </c>
      <c r="L151" s="3" t="s">
        <v>295</v>
      </c>
      <c r="M151" s="48">
        <v>8.3333333333333339</v>
      </c>
      <c r="N151" s="48">
        <v>12</v>
      </c>
      <c r="O151" s="48">
        <v>6</v>
      </c>
      <c r="P151" s="4">
        <v>10</v>
      </c>
      <c r="Q151" s="48">
        <v>8.4</v>
      </c>
      <c r="R151" s="4">
        <v>4</v>
      </c>
      <c r="S151" s="4">
        <v>0</v>
      </c>
      <c r="T151" s="48">
        <v>6.666666666666667</v>
      </c>
      <c r="U151" s="48">
        <v>7.333333333333333</v>
      </c>
      <c r="V151" s="4">
        <v>5</v>
      </c>
      <c r="W151" s="54">
        <f>SUM(M151:V151)</f>
        <v>67.733333333333334</v>
      </c>
      <c r="X151" s="133"/>
      <c r="Y151" s="67"/>
      <c r="Z151" s="6"/>
      <c r="AA151" s="59"/>
      <c r="AB151" s="145"/>
    </row>
    <row r="152" spans="1:28" ht="45.75" customHeight="1" x14ac:dyDescent="0.2">
      <c r="A152" s="60">
        <v>108</v>
      </c>
      <c r="B152" s="46" t="s">
        <v>105</v>
      </c>
      <c r="C152" s="46" t="s">
        <v>233</v>
      </c>
      <c r="D152" s="47" t="s">
        <v>40</v>
      </c>
      <c r="E152" s="47" t="s">
        <v>40</v>
      </c>
      <c r="F152" s="47" t="s">
        <v>40</v>
      </c>
      <c r="G152" s="47" t="s">
        <v>295</v>
      </c>
      <c r="H152" s="47" t="s">
        <v>295</v>
      </c>
      <c r="I152" s="47" t="s">
        <v>40</v>
      </c>
      <c r="J152" s="47" t="s">
        <v>40</v>
      </c>
      <c r="K152" s="47" t="s">
        <v>40</v>
      </c>
      <c r="L152" s="3" t="s">
        <v>295</v>
      </c>
      <c r="M152" s="48">
        <v>7.5</v>
      </c>
      <c r="N152" s="48">
        <v>11.666666666666666</v>
      </c>
      <c r="O152" s="48">
        <v>6</v>
      </c>
      <c r="P152" s="4">
        <v>10</v>
      </c>
      <c r="Q152" s="48">
        <v>13.2</v>
      </c>
      <c r="R152" s="4">
        <v>4</v>
      </c>
      <c r="S152" s="4">
        <v>3</v>
      </c>
      <c r="T152" s="48">
        <v>6.666666666666667</v>
      </c>
      <c r="U152" s="48">
        <v>6</v>
      </c>
      <c r="V152" s="4">
        <v>0</v>
      </c>
      <c r="W152" s="54">
        <f t="shared" si="4"/>
        <v>68.033333333333331</v>
      </c>
      <c r="X152" s="133"/>
      <c r="Y152" s="67"/>
      <c r="Z152" s="6"/>
      <c r="AA152" s="59"/>
      <c r="AB152" s="145"/>
    </row>
    <row r="153" spans="1:28" ht="68.25" customHeight="1" x14ac:dyDescent="0.2">
      <c r="A153" s="60">
        <v>110</v>
      </c>
      <c r="B153" s="46" t="s">
        <v>107</v>
      </c>
      <c r="C153" s="46" t="s">
        <v>246</v>
      </c>
      <c r="D153" s="47" t="s">
        <v>295</v>
      </c>
      <c r="E153" s="47" t="s">
        <v>295</v>
      </c>
      <c r="F153" s="47" t="s">
        <v>296</v>
      </c>
      <c r="G153" s="47" t="s">
        <v>295</v>
      </c>
      <c r="H153" s="47" t="s">
        <v>295</v>
      </c>
      <c r="I153" s="47" t="s">
        <v>40</v>
      </c>
      <c r="J153" s="47" t="s">
        <v>40</v>
      </c>
      <c r="K153" s="47" t="s">
        <v>40</v>
      </c>
      <c r="L153" s="3" t="s">
        <v>295</v>
      </c>
      <c r="M153" s="48">
        <v>8.3333333333333339</v>
      </c>
      <c r="N153" s="48">
        <v>13.5</v>
      </c>
      <c r="O153" s="48">
        <v>4</v>
      </c>
      <c r="P153" s="4">
        <v>10</v>
      </c>
      <c r="Q153" s="48">
        <v>6</v>
      </c>
      <c r="R153" s="4">
        <v>4</v>
      </c>
      <c r="S153" s="4">
        <v>3</v>
      </c>
      <c r="T153" s="48">
        <v>6</v>
      </c>
      <c r="U153" s="48">
        <v>8</v>
      </c>
      <c r="V153" s="4">
        <v>5</v>
      </c>
      <c r="W153" s="54">
        <f>SUM(M153:V153)</f>
        <v>67.833333333333343</v>
      </c>
      <c r="X153" s="133"/>
      <c r="Y153" s="67"/>
      <c r="Z153" s="6" t="s">
        <v>317</v>
      </c>
      <c r="AA153" s="59"/>
      <c r="AB153" s="145"/>
    </row>
    <row r="154" spans="1:28" ht="68.25" customHeight="1" x14ac:dyDescent="0.2">
      <c r="A154" s="60">
        <v>112</v>
      </c>
      <c r="B154" s="46" t="s">
        <v>109</v>
      </c>
      <c r="C154" s="46" t="s">
        <v>236</v>
      </c>
      <c r="D154" s="47" t="s">
        <v>40</v>
      </c>
      <c r="E154" s="47" t="s">
        <v>40</v>
      </c>
      <c r="F154" s="47" t="s">
        <v>40</v>
      </c>
      <c r="G154" s="47" t="s">
        <v>295</v>
      </c>
      <c r="H154" s="47" t="s">
        <v>295</v>
      </c>
      <c r="I154" s="47" t="s">
        <v>40</v>
      </c>
      <c r="J154" s="47" t="s">
        <v>40</v>
      </c>
      <c r="K154" s="47" t="s">
        <v>40</v>
      </c>
      <c r="L154" s="3" t="s">
        <v>295</v>
      </c>
      <c r="M154" s="48">
        <v>7</v>
      </c>
      <c r="N154" s="48">
        <v>10.833333333333334</v>
      </c>
      <c r="O154" s="48">
        <v>6</v>
      </c>
      <c r="P154" s="4">
        <v>10</v>
      </c>
      <c r="Q154" s="48">
        <v>13.2</v>
      </c>
      <c r="R154" s="4">
        <v>4</v>
      </c>
      <c r="S154" s="4">
        <v>0</v>
      </c>
      <c r="T154" s="48">
        <v>8.6666666666666661</v>
      </c>
      <c r="U154" s="48">
        <v>8</v>
      </c>
      <c r="V154" s="4">
        <v>0</v>
      </c>
      <c r="W154" s="54">
        <f>SUM(M154:V154)</f>
        <v>67.699999999999989</v>
      </c>
      <c r="X154" s="133"/>
      <c r="Y154" s="67"/>
      <c r="Z154" s="6"/>
      <c r="AA154" s="59"/>
      <c r="AB154" s="145"/>
    </row>
    <row r="155" spans="1:28" ht="45.75" customHeight="1" x14ac:dyDescent="0.2">
      <c r="A155" s="60">
        <v>111</v>
      </c>
      <c r="B155" s="46" t="s">
        <v>114</v>
      </c>
      <c r="C155" s="46" t="s">
        <v>235</v>
      </c>
      <c r="D155" s="47" t="s">
        <v>40</v>
      </c>
      <c r="E155" s="47" t="s">
        <v>40</v>
      </c>
      <c r="F155" s="47" t="s">
        <v>40</v>
      </c>
      <c r="G155" s="47" t="s">
        <v>295</v>
      </c>
      <c r="H155" s="47" t="s">
        <v>295</v>
      </c>
      <c r="I155" s="47" t="s">
        <v>40</v>
      </c>
      <c r="J155" s="47" t="s">
        <v>40</v>
      </c>
      <c r="K155" s="47" t="s">
        <v>40</v>
      </c>
      <c r="L155" s="3" t="s">
        <v>295</v>
      </c>
      <c r="M155" s="48">
        <v>9.1666666666666661</v>
      </c>
      <c r="N155" s="48">
        <v>10</v>
      </c>
      <c r="O155" s="48">
        <v>6.666666666666667</v>
      </c>
      <c r="P155" s="4">
        <v>10</v>
      </c>
      <c r="Q155" s="48">
        <v>13.2</v>
      </c>
      <c r="R155" s="4">
        <v>4</v>
      </c>
      <c r="S155" s="4">
        <v>0</v>
      </c>
      <c r="T155" s="48">
        <v>8</v>
      </c>
      <c r="U155" s="48">
        <v>6.666666666666667</v>
      </c>
      <c r="V155" s="4">
        <v>0</v>
      </c>
      <c r="W155" s="54">
        <f t="shared" si="4"/>
        <v>67.7</v>
      </c>
      <c r="X155" s="133"/>
      <c r="Y155" s="67"/>
      <c r="Z155" s="6"/>
      <c r="AA155" s="59"/>
      <c r="AB155" s="145"/>
    </row>
    <row r="156" spans="1:28" ht="45.75" customHeight="1" x14ac:dyDescent="0.2">
      <c r="A156" s="60">
        <v>113</v>
      </c>
      <c r="B156" s="46" t="s">
        <v>119</v>
      </c>
      <c r="C156" s="46" t="s">
        <v>237</v>
      </c>
      <c r="D156" s="47" t="s">
        <v>40</v>
      </c>
      <c r="E156" s="47" t="s">
        <v>40</v>
      </c>
      <c r="F156" s="47" t="s">
        <v>40</v>
      </c>
      <c r="G156" s="47" t="s">
        <v>295</v>
      </c>
      <c r="H156" s="47" t="s">
        <v>295</v>
      </c>
      <c r="I156" s="47" t="s">
        <v>40</v>
      </c>
      <c r="J156" s="47" t="s">
        <v>40</v>
      </c>
      <c r="K156" s="47" t="s">
        <v>40</v>
      </c>
      <c r="L156" s="3" t="s">
        <v>295</v>
      </c>
      <c r="M156" s="48">
        <v>8.125</v>
      </c>
      <c r="N156" s="48">
        <v>11.875</v>
      </c>
      <c r="O156" s="48">
        <v>4.666666666666667</v>
      </c>
      <c r="P156" s="4">
        <v>10</v>
      </c>
      <c r="Q156" s="48">
        <v>12</v>
      </c>
      <c r="R156" s="4">
        <v>4</v>
      </c>
      <c r="S156" s="4">
        <v>0</v>
      </c>
      <c r="T156" s="48">
        <v>4.666666666666667</v>
      </c>
      <c r="U156" s="48">
        <v>7.333333333333333</v>
      </c>
      <c r="V156" s="4">
        <v>5</v>
      </c>
      <c r="W156" s="54">
        <f t="shared" si="4"/>
        <v>67.666666666666671</v>
      </c>
      <c r="X156" s="134"/>
      <c r="Y156" s="67"/>
      <c r="Z156" s="6"/>
      <c r="AA156" s="59"/>
      <c r="AB156" s="145"/>
    </row>
    <row r="157" spans="1:28" ht="45.75" customHeight="1" x14ac:dyDescent="0.2">
      <c r="A157" s="60">
        <v>114</v>
      </c>
      <c r="B157" s="46" t="s">
        <v>116</v>
      </c>
      <c r="C157" s="46" t="s">
        <v>238</v>
      </c>
      <c r="D157" s="47" t="s">
        <v>40</v>
      </c>
      <c r="E157" s="47" t="s">
        <v>40</v>
      </c>
      <c r="F157" s="47" t="s">
        <v>40</v>
      </c>
      <c r="G157" s="47" t="s">
        <v>295</v>
      </c>
      <c r="H157" s="47" t="s">
        <v>295</v>
      </c>
      <c r="I157" s="47" t="s">
        <v>40</v>
      </c>
      <c r="J157" s="47" t="s">
        <v>40</v>
      </c>
      <c r="K157" s="47" t="s">
        <v>40</v>
      </c>
      <c r="L157" s="3" t="s">
        <v>295</v>
      </c>
      <c r="M157" s="48">
        <v>10</v>
      </c>
      <c r="N157" s="48">
        <v>12.5</v>
      </c>
      <c r="O157" s="48">
        <v>4</v>
      </c>
      <c r="P157" s="4">
        <v>8</v>
      </c>
      <c r="Q157" s="48">
        <v>9.6</v>
      </c>
      <c r="R157" s="4">
        <v>4</v>
      </c>
      <c r="S157" s="4">
        <v>0</v>
      </c>
      <c r="T157" s="48">
        <v>6.666666666666667</v>
      </c>
      <c r="U157" s="48">
        <v>7.333333333333333</v>
      </c>
      <c r="V157" s="4">
        <v>5</v>
      </c>
      <c r="W157" s="54">
        <f t="shared" si="4"/>
        <v>67.099999999999994</v>
      </c>
      <c r="X157" s="4"/>
      <c r="Y157" s="67"/>
      <c r="Z157" s="6"/>
      <c r="AA157" s="59"/>
      <c r="AB157" s="145"/>
    </row>
    <row r="158" spans="1:28" ht="45.75" customHeight="1" x14ac:dyDescent="0.2">
      <c r="A158" s="60">
        <v>115</v>
      </c>
      <c r="B158" s="46" t="s">
        <v>105</v>
      </c>
      <c r="C158" s="46" t="s">
        <v>182</v>
      </c>
      <c r="D158" s="47" t="s">
        <v>40</v>
      </c>
      <c r="E158" s="47" t="s">
        <v>40</v>
      </c>
      <c r="F158" s="47" t="s">
        <v>40</v>
      </c>
      <c r="G158" s="47" t="s">
        <v>295</v>
      </c>
      <c r="H158" s="47" t="s">
        <v>295</v>
      </c>
      <c r="I158" s="47" t="s">
        <v>40</v>
      </c>
      <c r="J158" s="47" t="s">
        <v>40</v>
      </c>
      <c r="K158" s="47" t="s">
        <v>40</v>
      </c>
      <c r="L158" s="3" t="s">
        <v>295</v>
      </c>
      <c r="M158" s="48">
        <v>5</v>
      </c>
      <c r="N158" s="48">
        <v>10.714285714285714</v>
      </c>
      <c r="O158" s="48">
        <v>8</v>
      </c>
      <c r="P158" s="4">
        <v>10</v>
      </c>
      <c r="Q158" s="48">
        <v>13.2</v>
      </c>
      <c r="R158" s="4">
        <v>4</v>
      </c>
      <c r="S158" s="4">
        <v>0</v>
      </c>
      <c r="T158" s="48">
        <v>7.333333333333333</v>
      </c>
      <c r="U158" s="48">
        <v>8</v>
      </c>
      <c r="V158" s="4">
        <v>0</v>
      </c>
      <c r="W158" s="54">
        <f t="shared" si="4"/>
        <v>66.247619047619054</v>
      </c>
      <c r="X158" s="135" t="s">
        <v>313</v>
      </c>
      <c r="Y158" s="67"/>
      <c r="Z158" s="6"/>
      <c r="AA158" s="59"/>
      <c r="AB158" s="145"/>
    </row>
    <row r="159" spans="1:28" ht="45.75" customHeight="1" x14ac:dyDescent="0.2">
      <c r="A159" s="60">
        <v>116</v>
      </c>
      <c r="B159" s="46" t="s">
        <v>107</v>
      </c>
      <c r="C159" s="46" t="s">
        <v>239</v>
      </c>
      <c r="D159" s="47" t="s">
        <v>295</v>
      </c>
      <c r="E159" s="47" t="s">
        <v>295</v>
      </c>
      <c r="F159" s="47" t="s">
        <v>296</v>
      </c>
      <c r="G159" s="47" t="s">
        <v>295</v>
      </c>
      <c r="H159" s="47" t="s">
        <v>295</v>
      </c>
      <c r="I159" s="47" t="s">
        <v>40</v>
      </c>
      <c r="J159" s="47" t="s">
        <v>40</v>
      </c>
      <c r="K159" s="47" t="s">
        <v>40</v>
      </c>
      <c r="L159" s="3" t="s">
        <v>295</v>
      </c>
      <c r="M159" s="48">
        <v>7.5</v>
      </c>
      <c r="N159" s="48">
        <v>10</v>
      </c>
      <c r="O159" s="48">
        <v>8</v>
      </c>
      <c r="P159" s="4">
        <v>10</v>
      </c>
      <c r="Q159" s="48">
        <v>14.4</v>
      </c>
      <c r="R159" s="4">
        <v>4</v>
      </c>
      <c r="S159" s="4">
        <v>0</v>
      </c>
      <c r="T159" s="48">
        <v>0</v>
      </c>
      <c r="U159" s="48">
        <v>7.333333333333333</v>
      </c>
      <c r="V159" s="4">
        <v>5</v>
      </c>
      <c r="W159" s="54">
        <f t="shared" si="4"/>
        <v>66.233333333333334</v>
      </c>
      <c r="X159" s="188"/>
      <c r="Y159" s="67"/>
      <c r="Z159" s="6"/>
      <c r="AA159" s="59"/>
      <c r="AB159" s="145"/>
    </row>
    <row r="160" spans="1:28" ht="45.75" customHeight="1" x14ac:dyDescent="0.2">
      <c r="A160" s="60">
        <v>117</v>
      </c>
      <c r="B160" s="46" t="s">
        <v>110</v>
      </c>
      <c r="C160" s="46" t="s">
        <v>240</v>
      </c>
      <c r="D160" s="47" t="s">
        <v>40</v>
      </c>
      <c r="E160" s="47" t="s">
        <v>40</v>
      </c>
      <c r="F160" s="47" t="s">
        <v>40</v>
      </c>
      <c r="G160" s="47" t="s">
        <v>295</v>
      </c>
      <c r="H160" s="47" t="s">
        <v>295</v>
      </c>
      <c r="I160" s="47" t="s">
        <v>40</v>
      </c>
      <c r="J160" s="47" t="s">
        <v>40</v>
      </c>
      <c r="K160" s="47" t="s">
        <v>40</v>
      </c>
      <c r="L160" s="3" t="s">
        <v>295</v>
      </c>
      <c r="M160" s="48">
        <v>13.75</v>
      </c>
      <c r="N160" s="48">
        <v>12.5</v>
      </c>
      <c r="O160" s="48">
        <v>5.333333333333333</v>
      </c>
      <c r="P160" s="4">
        <v>10</v>
      </c>
      <c r="Q160" s="48">
        <v>3.6</v>
      </c>
      <c r="R160" s="4">
        <v>4</v>
      </c>
      <c r="S160" s="4">
        <v>0</v>
      </c>
      <c r="T160" s="48">
        <v>4.666666666666667</v>
      </c>
      <c r="U160" s="48">
        <v>7.333333333333333</v>
      </c>
      <c r="V160" s="4">
        <v>5</v>
      </c>
      <c r="W160" s="54">
        <f>SUM(M160:V160)</f>
        <v>66.183333333333337</v>
      </c>
      <c r="X160" s="188"/>
      <c r="Y160" s="67"/>
      <c r="Z160" s="6"/>
      <c r="AA160" s="59"/>
      <c r="AB160" s="145"/>
    </row>
    <row r="161" spans="1:28" ht="45.75" customHeight="1" x14ac:dyDescent="0.2">
      <c r="A161" s="60">
        <v>119</v>
      </c>
      <c r="B161" s="46" t="s">
        <v>122</v>
      </c>
      <c r="C161" s="46" t="s">
        <v>238</v>
      </c>
      <c r="D161" s="47" t="s">
        <v>40</v>
      </c>
      <c r="E161" s="47" t="s">
        <v>40</v>
      </c>
      <c r="F161" s="47" t="s">
        <v>297</v>
      </c>
      <c r="G161" s="47" t="s">
        <v>295</v>
      </c>
      <c r="H161" s="47" t="s">
        <v>295</v>
      </c>
      <c r="I161" s="47" t="s">
        <v>40</v>
      </c>
      <c r="J161" s="47" t="s">
        <v>40</v>
      </c>
      <c r="K161" s="47" t="s">
        <v>40</v>
      </c>
      <c r="L161" s="3" t="s">
        <v>295</v>
      </c>
      <c r="M161" s="48">
        <v>8</v>
      </c>
      <c r="N161" s="48">
        <v>11.666666666666666</v>
      </c>
      <c r="O161" s="48">
        <v>6</v>
      </c>
      <c r="P161" s="4">
        <v>8</v>
      </c>
      <c r="Q161" s="48">
        <v>7.2</v>
      </c>
      <c r="R161" s="4">
        <v>4</v>
      </c>
      <c r="S161" s="4">
        <v>0</v>
      </c>
      <c r="T161" s="48">
        <v>8</v>
      </c>
      <c r="U161" s="48">
        <v>8</v>
      </c>
      <c r="V161" s="4">
        <v>5</v>
      </c>
      <c r="W161" s="54">
        <f>SUM(M161:V161)</f>
        <v>65.866666666666674</v>
      </c>
      <c r="X161" s="188"/>
      <c r="Y161" s="67"/>
      <c r="Z161" s="6"/>
      <c r="AA161" s="59"/>
      <c r="AB161" s="145"/>
    </row>
    <row r="162" spans="1:28" ht="45.75" customHeight="1" x14ac:dyDescent="0.2">
      <c r="A162" s="60">
        <v>120</v>
      </c>
      <c r="B162" s="46" t="s">
        <v>123</v>
      </c>
      <c r="C162" s="46" t="s">
        <v>242</v>
      </c>
      <c r="D162" s="47" t="s">
        <v>40</v>
      </c>
      <c r="E162" s="47" t="s">
        <v>40</v>
      </c>
      <c r="F162" s="47" t="s">
        <v>40</v>
      </c>
      <c r="G162" s="47" t="s">
        <v>295</v>
      </c>
      <c r="H162" s="47" t="s">
        <v>295</v>
      </c>
      <c r="I162" s="47" t="s">
        <v>40</v>
      </c>
      <c r="J162" s="47" t="s">
        <v>40</v>
      </c>
      <c r="K162" s="47" t="s">
        <v>40</v>
      </c>
      <c r="L162" s="3" t="s">
        <v>295</v>
      </c>
      <c r="M162" s="48">
        <v>6.666666666666667</v>
      </c>
      <c r="N162" s="48">
        <v>11.25</v>
      </c>
      <c r="O162" s="48">
        <v>6</v>
      </c>
      <c r="P162" s="4">
        <v>10</v>
      </c>
      <c r="Q162" s="48">
        <v>10.8</v>
      </c>
      <c r="R162" s="4">
        <v>4</v>
      </c>
      <c r="S162" s="4">
        <v>0</v>
      </c>
      <c r="T162" s="48">
        <v>4</v>
      </c>
      <c r="U162" s="48">
        <v>8</v>
      </c>
      <c r="V162" s="4">
        <v>5</v>
      </c>
      <c r="W162" s="54">
        <f>SUM(M162:V162)</f>
        <v>65.716666666666669</v>
      </c>
      <c r="X162" s="188"/>
      <c r="Y162" s="67"/>
      <c r="Z162" s="6"/>
      <c r="AA162" s="59"/>
      <c r="AB162" s="145"/>
    </row>
    <row r="163" spans="1:28" ht="45.75" customHeight="1" x14ac:dyDescent="0.2">
      <c r="A163" s="60">
        <v>118</v>
      </c>
      <c r="B163" s="46" t="s">
        <v>106</v>
      </c>
      <c r="C163" s="46" t="s">
        <v>241</v>
      </c>
      <c r="D163" s="47" t="s">
        <v>40</v>
      </c>
      <c r="E163" s="47" t="s">
        <v>40</v>
      </c>
      <c r="F163" s="47" t="s">
        <v>40</v>
      </c>
      <c r="G163" s="47" t="s">
        <v>295</v>
      </c>
      <c r="H163" s="47" t="s">
        <v>295</v>
      </c>
      <c r="I163" s="47" t="s">
        <v>40</v>
      </c>
      <c r="J163" s="47" t="s">
        <v>40</v>
      </c>
      <c r="K163" s="47" t="s">
        <v>40</v>
      </c>
      <c r="L163" s="3" t="s">
        <v>295</v>
      </c>
      <c r="M163" s="48">
        <v>10</v>
      </c>
      <c r="N163" s="48">
        <v>10</v>
      </c>
      <c r="O163" s="48">
        <v>5.333333333333333</v>
      </c>
      <c r="P163" s="4">
        <v>10</v>
      </c>
      <c r="Q163" s="48">
        <v>13.2</v>
      </c>
      <c r="R163" s="4">
        <v>4</v>
      </c>
      <c r="S163" s="4">
        <v>0</v>
      </c>
      <c r="T163" s="48">
        <v>7.333333333333333</v>
      </c>
      <c r="U163" s="48">
        <v>6</v>
      </c>
      <c r="V163" s="4">
        <v>0</v>
      </c>
      <c r="W163" s="54">
        <f t="shared" si="4"/>
        <v>65.866666666666674</v>
      </c>
      <c r="X163" s="189"/>
      <c r="Y163" s="67"/>
      <c r="Z163" s="6"/>
      <c r="AA163" s="59"/>
      <c r="AB163" s="145"/>
    </row>
    <row r="164" spans="1:28" ht="45.75" customHeight="1" x14ac:dyDescent="0.2">
      <c r="A164" s="60">
        <v>121</v>
      </c>
      <c r="B164" s="46" t="s">
        <v>112</v>
      </c>
      <c r="C164" s="46" t="s">
        <v>257</v>
      </c>
      <c r="D164" s="47" t="s">
        <v>40</v>
      </c>
      <c r="E164" s="47" t="s">
        <v>40</v>
      </c>
      <c r="F164" s="47" t="s">
        <v>40</v>
      </c>
      <c r="G164" s="47" t="s">
        <v>295</v>
      </c>
      <c r="H164" s="47" t="s">
        <v>295</v>
      </c>
      <c r="I164" s="47" t="s">
        <v>40</v>
      </c>
      <c r="J164" s="47" t="s">
        <v>40</v>
      </c>
      <c r="K164" s="47" t="s">
        <v>40</v>
      </c>
      <c r="L164" s="3" t="s">
        <v>295</v>
      </c>
      <c r="M164" s="48">
        <v>11.666666666666666</v>
      </c>
      <c r="N164" s="48">
        <v>12.333333333333334</v>
      </c>
      <c r="O164" s="48">
        <v>7.333333333333333</v>
      </c>
      <c r="P164" s="4">
        <v>5</v>
      </c>
      <c r="Q164" s="48">
        <v>4.8</v>
      </c>
      <c r="R164" s="4">
        <v>4</v>
      </c>
      <c r="S164" s="4">
        <v>0</v>
      </c>
      <c r="T164" s="48">
        <v>6.666666666666667</v>
      </c>
      <c r="U164" s="48">
        <v>8.6666666666666661</v>
      </c>
      <c r="V164" s="4">
        <v>5</v>
      </c>
      <c r="W164" s="54">
        <f>SUM(M164:V164)</f>
        <v>65.466666666666654</v>
      </c>
      <c r="X164" s="135" t="s">
        <v>313</v>
      </c>
      <c r="Y164" s="67"/>
      <c r="Z164" s="6" t="s">
        <v>318</v>
      </c>
      <c r="AA164" s="59"/>
      <c r="AB164" s="145"/>
    </row>
    <row r="165" spans="1:28" ht="45.75" customHeight="1" x14ac:dyDescent="0.2">
      <c r="A165" s="60">
        <v>122</v>
      </c>
      <c r="B165" s="46" t="s">
        <v>111</v>
      </c>
      <c r="C165" s="46" t="s">
        <v>244</v>
      </c>
      <c r="D165" s="47" t="s">
        <v>40</v>
      </c>
      <c r="E165" s="47" t="s">
        <v>40</v>
      </c>
      <c r="F165" s="47" t="s">
        <v>40</v>
      </c>
      <c r="G165" s="47" t="s">
        <v>295</v>
      </c>
      <c r="H165" s="47" t="s">
        <v>295</v>
      </c>
      <c r="I165" s="47" t="s">
        <v>40</v>
      </c>
      <c r="J165" s="47" t="s">
        <v>40</v>
      </c>
      <c r="K165" s="47" t="s">
        <v>40</v>
      </c>
      <c r="L165" s="3" t="s">
        <v>295</v>
      </c>
      <c r="M165" s="48">
        <v>15</v>
      </c>
      <c r="N165" s="48">
        <v>11</v>
      </c>
      <c r="O165" s="48">
        <v>5.333333333333333</v>
      </c>
      <c r="P165" s="4">
        <v>10</v>
      </c>
      <c r="Q165" s="48">
        <v>10.8</v>
      </c>
      <c r="R165" s="4">
        <v>4</v>
      </c>
      <c r="S165" s="4">
        <v>0</v>
      </c>
      <c r="T165" s="48">
        <v>3.3333333333333335</v>
      </c>
      <c r="U165" s="48">
        <v>6</v>
      </c>
      <c r="V165" s="4">
        <v>0</v>
      </c>
      <c r="W165" s="54">
        <f>SUM(M165:V165)</f>
        <v>65.466666666666669</v>
      </c>
      <c r="X165" s="133"/>
      <c r="Y165" s="67"/>
      <c r="Z165" s="6"/>
      <c r="AA165" s="59"/>
      <c r="AB165" s="145"/>
    </row>
    <row r="166" spans="1:28" ht="45.75" customHeight="1" x14ac:dyDescent="0.2">
      <c r="A166" s="60">
        <v>123</v>
      </c>
      <c r="B166" s="46" t="s">
        <v>109</v>
      </c>
      <c r="C166" s="46" t="s">
        <v>245</v>
      </c>
      <c r="D166" s="47" t="s">
        <v>40</v>
      </c>
      <c r="E166" s="47" t="s">
        <v>40</v>
      </c>
      <c r="F166" s="47" t="s">
        <v>40</v>
      </c>
      <c r="G166" s="47" t="s">
        <v>295</v>
      </c>
      <c r="H166" s="47" t="s">
        <v>295</v>
      </c>
      <c r="I166" s="47" t="s">
        <v>40</v>
      </c>
      <c r="J166" s="47" t="s">
        <v>40</v>
      </c>
      <c r="K166" s="47" t="s">
        <v>40</v>
      </c>
      <c r="L166" s="3" t="s">
        <v>295</v>
      </c>
      <c r="M166" s="48">
        <v>10</v>
      </c>
      <c r="N166" s="48">
        <v>10</v>
      </c>
      <c r="O166" s="48">
        <v>5.333333333333333</v>
      </c>
      <c r="P166" s="4">
        <v>10</v>
      </c>
      <c r="Q166" s="48">
        <v>12</v>
      </c>
      <c r="R166" s="4">
        <v>4</v>
      </c>
      <c r="S166" s="4">
        <v>0</v>
      </c>
      <c r="T166" s="48">
        <v>5.333333333333333</v>
      </c>
      <c r="U166" s="48">
        <v>8.6666666666666661</v>
      </c>
      <c r="V166" s="4">
        <v>0</v>
      </c>
      <c r="W166" s="54">
        <f>SUM(M166:V166)</f>
        <v>65.333333333333329</v>
      </c>
      <c r="X166" s="134"/>
      <c r="Y166" s="67"/>
      <c r="Z166" s="6"/>
      <c r="AA166" s="59"/>
      <c r="AB166" s="145"/>
    </row>
    <row r="167" spans="1:28" ht="45.75" customHeight="1" x14ac:dyDescent="0.2">
      <c r="A167" s="60">
        <v>125</v>
      </c>
      <c r="B167" s="46" t="s">
        <v>115</v>
      </c>
      <c r="C167" s="46" t="s">
        <v>248</v>
      </c>
      <c r="D167" s="47" t="s">
        <v>40</v>
      </c>
      <c r="E167" s="47" t="s">
        <v>40</v>
      </c>
      <c r="F167" s="47" t="s">
        <v>40</v>
      </c>
      <c r="G167" s="47" t="s">
        <v>295</v>
      </c>
      <c r="H167" s="47" t="s">
        <v>295</v>
      </c>
      <c r="I167" s="47" t="s">
        <v>40</v>
      </c>
      <c r="J167" s="47" t="s">
        <v>40</v>
      </c>
      <c r="K167" s="47" t="s">
        <v>40</v>
      </c>
      <c r="L167" s="3" t="s">
        <v>295</v>
      </c>
      <c r="M167" s="48">
        <v>7</v>
      </c>
      <c r="N167" s="48">
        <v>12.5</v>
      </c>
      <c r="O167" s="48">
        <v>5.333333333333333</v>
      </c>
      <c r="P167" s="4">
        <v>8</v>
      </c>
      <c r="Q167" s="48">
        <v>7.2</v>
      </c>
      <c r="R167" s="4">
        <v>4</v>
      </c>
      <c r="S167" s="4">
        <v>0</v>
      </c>
      <c r="T167" s="48">
        <v>6.666666666666667</v>
      </c>
      <c r="U167" s="48">
        <v>8</v>
      </c>
      <c r="V167" s="4">
        <v>5</v>
      </c>
      <c r="W167" s="54">
        <f>SUM(M167:V167)</f>
        <v>63.699999999999996</v>
      </c>
      <c r="X167" s="135" t="s">
        <v>313</v>
      </c>
      <c r="Y167" s="67"/>
      <c r="Z167" s="6"/>
      <c r="AA167" s="59"/>
      <c r="AB167" s="145"/>
    </row>
    <row r="168" spans="1:28" ht="45.75" customHeight="1" x14ac:dyDescent="0.2">
      <c r="A168" s="60">
        <v>124</v>
      </c>
      <c r="B168" s="46" t="s">
        <v>118</v>
      </c>
      <c r="C168" s="46" t="s">
        <v>247</v>
      </c>
      <c r="D168" s="47" t="s">
        <v>40</v>
      </c>
      <c r="E168" s="47" t="s">
        <v>40</v>
      </c>
      <c r="F168" s="47" t="s">
        <v>40</v>
      </c>
      <c r="G168" s="47" t="s">
        <v>295</v>
      </c>
      <c r="H168" s="47" t="s">
        <v>295</v>
      </c>
      <c r="I168" s="47" t="s">
        <v>40</v>
      </c>
      <c r="J168" s="47" t="s">
        <v>40</v>
      </c>
      <c r="K168" s="47" t="s">
        <v>40</v>
      </c>
      <c r="L168" s="3" t="s">
        <v>295</v>
      </c>
      <c r="M168" s="48">
        <v>15</v>
      </c>
      <c r="N168" s="48">
        <v>13.125</v>
      </c>
      <c r="O168" s="48">
        <v>4</v>
      </c>
      <c r="P168" s="4">
        <v>5</v>
      </c>
      <c r="Q168" s="48">
        <v>4.8</v>
      </c>
      <c r="R168" s="4">
        <v>4</v>
      </c>
      <c r="S168" s="4">
        <v>0</v>
      </c>
      <c r="T168" s="48">
        <v>6.666666666666667</v>
      </c>
      <c r="U168" s="48">
        <v>6.666666666666667</v>
      </c>
      <c r="V168" s="4">
        <v>5</v>
      </c>
      <c r="W168" s="54">
        <f t="shared" si="4"/>
        <v>64.258333333333326</v>
      </c>
      <c r="X168" s="189"/>
      <c r="Y168" s="67"/>
      <c r="Z168" s="6"/>
      <c r="AA168" s="59"/>
      <c r="AB168" s="145"/>
    </row>
    <row r="169" spans="1:28" ht="45.75" customHeight="1" x14ac:dyDescent="0.2">
      <c r="A169" s="60">
        <v>129</v>
      </c>
      <c r="B169" s="46" t="s">
        <v>119</v>
      </c>
      <c r="C169" s="46" t="s">
        <v>233</v>
      </c>
      <c r="D169" s="47" t="s">
        <v>40</v>
      </c>
      <c r="E169" s="47" t="s">
        <v>40</v>
      </c>
      <c r="F169" s="47" t="s">
        <v>40</v>
      </c>
      <c r="G169" s="47" t="s">
        <v>295</v>
      </c>
      <c r="H169" s="47" t="s">
        <v>295</v>
      </c>
      <c r="I169" s="47" t="s">
        <v>40</v>
      </c>
      <c r="J169" s="47" t="s">
        <v>40</v>
      </c>
      <c r="K169" s="47" t="s">
        <v>40</v>
      </c>
      <c r="L169" s="3" t="s">
        <v>295</v>
      </c>
      <c r="M169" s="48">
        <v>10</v>
      </c>
      <c r="N169" s="48">
        <v>11.25</v>
      </c>
      <c r="O169" s="48">
        <v>8</v>
      </c>
      <c r="P169" s="4">
        <v>10</v>
      </c>
      <c r="Q169" s="48">
        <v>6</v>
      </c>
      <c r="R169" s="4">
        <v>4</v>
      </c>
      <c r="S169" s="4">
        <v>0</v>
      </c>
      <c r="T169" s="48">
        <v>6.666666666666667</v>
      </c>
      <c r="U169" s="48">
        <v>6.666666666666667</v>
      </c>
      <c r="V169" s="4">
        <v>0</v>
      </c>
      <c r="W169" s="54">
        <f>SUM(M169:V169)</f>
        <v>62.583333333333329</v>
      </c>
      <c r="X169" s="135" t="s">
        <v>313</v>
      </c>
      <c r="Y169" s="67"/>
      <c r="Z169" s="6"/>
      <c r="AA169" s="59"/>
      <c r="AB169" s="145"/>
    </row>
    <row r="170" spans="1:28" ht="45.75" customHeight="1" x14ac:dyDescent="0.2">
      <c r="A170" s="60">
        <v>128</v>
      </c>
      <c r="B170" s="46" t="s">
        <v>107</v>
      </c>
      <c r="C170" s="46" t="s">
        <v>251</v>
      </c>
      <c r="D170" s="47" t="s">
        <v>295</v>
      </c>
      <c r="E170" s="47" t="s">
        <v>295</v>
      </c>
      <c r="F170" s="47" t="s">
        <v>296</v>
      </c>
      <c r="G170" s="47" t="s">
        <v>295</v>
      </c>
      <c r="H170" s="47" t="s">
        <v>295</v>
      </c>
      <c r="I170" s="47" t="s">
        <v>40</v>
      </c>
      <c r="J170" s="47" t="s">
        <v>40</v>
      </c>
      <c r="K170" s="47" t="s">
        <v>40</v>
      </c>
      <c r="L170" s="3" t="s">
        <v>295</v>
      </c>
      <c r="M170" s="48">
        <v>10</v>
      </c>
      <c r="N170" s="48">
        <v>11.25</v>
      </c>
      <c r="O170" s="48">
        <v>6</v>
      </c>
      <c r="P170" s="4">
        <v>10</v>
      </c>
      <c r="Q170" s="48">
        <v>9.6</v>
      </c>
      <c r="R170" s="4">
        <v>4</v>
      </c>
      <c r="S170" s="4">
        <v>0</v>
      </c>
      <c r="T170" s="48">
        <v>5.333333333333333</v>
      </c>
      <c r="U170" s="48">
        <v>6.666666666666667</v>
      </c>
      <c r="V170" s="4">
        <v>0</v>
      </c>
      <c r="W170" s="54">
        <f>SUM(M170:V170)</f>
        <v>62.85</v>
      </c>
      <c r="X170" s="188"/>
      <c r="Y170" s="67"/>
      <c r="Z170" s="6"/>
      <c r="AA170" s="59"/>
      <c r="AB170" s="145"/>
    </row>
    <row r="171" spans="1:28" ht="45.75" customHeight="1" x14ac:dyDescent="0.2">
      <c r="A171" s="60">
        <v>126</v>
      </c>
      <c r="B171" s="46" t="s">
        <v>110</v>
      </c>
      <c r="C171" s="46" t="s">
        <v>249</v>
      </c>
      <c r="D171" s="47" t="s">
        <v>40</v>
      </c>
      <c r="E171" s="47" t="s">
        <v>40</v>
      </c>
      <c r="F171" s="47" t="s">
        <v>40</v>
      </c>
      <c r="G171" s="47" t="s">
        <v>295</v>
      </c>
      <c r="H171" s="47" t="s">
        <v>295</v>
      </c>
      <c r="I171" s="47" t="s">
        <v>40</v>
      </c>
      <c r="J171" s="47" t="s">
        <v>40</v>
      </c>
      <c r="K171" s="47" t="s">
        <v>40</v>
      </c>
      <c r="L171" s="3" t="s">
        <v>295</v>
      </c>
      <c r="M171" s="48">
        <v>8.75</v>
      </c>
      <c r="N171" s="48">
        <v>12.857142857142858</v>
      </c>
      <c r="O171" s="48">
        <v>2.6666666666666665</v>
      </c>
      <c r="P171" s="4">
        <v>10</v>
      </c>
      <c r="Q171" s="48">
        <v>6</v>
      </c>
      <c r="R171" s="4">
        <v>4</v>
      </c>
      <c r="S171" s="4">
        <v>0</v>
      </c>
      <c r="T171" s="48">
        <v>7.333333333333333</v>
      </c>
      <c r="U171" s="48">
        <v>6.666666666666667</v>
      </c>
      <c r="V171" s="4">
        <v>5</v>
      </c>
      <c r="W171" s="54">
        <f t="shared" si="4"/>
        <v>63.273809523809526</v>
      </c>
      <c r="X171" s="188"/>
      <c r="Y171" s="67"/>
      <c r="Z171" s="6"/>
      <c r="AA171" s="59"/>
      <c r="AB171" s="145"/>
    </row>
    <row r="172" spans="1:28" ht="57.75" customHeight="1" x14ac:dyDescent="0.2">
      <c r="A172" s="60">
        <v>127</v>
      </c>
      <c r="B172" s="46" t="s">
        <v>110</v>
      </c>
      <c r="C172" s="46" t="s">
        <v>250</v>
      </c>
      <c r="D172" s="47" t="s">
        <v>40</v>
      </c>
      <c r="E172" s="47" t="s">
        <v>40</v>
      </c>
      <c r="F172" s="47" t="s">
        <v>40</v>
      </c>
      <c r="G172" s="47" t="s">
        <v>295</v>
      </c>
      <c r="H172" s="47" t="s">
        <v>295</v>
      </c>
      <c r="I172" s="47" t="s">
        <v>40</v>
      </c>
      <c r="J172" s="47" t="s">
        <v>40</v>
      </c>
      <c r="K172" s="47" t="s">
        <v>40</v>
      </c>
      <c r="L172" s="3" t="s">
        <v>295</v>
      </c>
      <c r="M172" s="48">
        <v>9</v>
      </c>
      <c r="N172" s="48">
        <v>11.25</v>
      </c>
      <c r="O172" s="48">
        <v>3.3333333333333335</v>
      </c>
      <c r="P172" s="4">
        <v>10</v>
      </c>
      <c r="Q172" s="48">
        <v>8.4</v>
      </c>
      <c r="R172" s="4">
        <v>4</v>
      </c>
      <c r="S172" s="4">
        <v>0</v>
      </c>
      <c r="T172" s="48">
        <v>4.666666666666667</v>
      </c>
      <c r="U172" s="48">
        <v>7.333333333333333</v>
      </c>
      <c r="V172" s="4">
        <v>5</v>
      </c>
      <c r="W172" s="54">
        <f t="shared" si="4"/>
        <v>62.983333333333327</v>
      </c>
      <c r="X172" s="189"/>
      <c r="Y172" s="67"/>
      <c r="Z172" s="6"/>
      <c r="AA172" s="59"/>
      <c r="AB172" s="145"/>
    </row>
    <row r="173" spans="1:28" ht="48" customHeight="1" x14ac:dyDescent="0.2">
      <c r="A173" s="60">
        <v>132</v>
      </c>
      <c r="B173" s="46" t="s">
        <v>124</v>
      </c>
      <c r="C173" s="46" t="s">
        <v>254</v>
      </c>
      <c r="D173" s="47" t="s">
        <v>295</v>
      </c>
      <c r="E173" s="47" t="s">
        <v>295</v>
      </c>
      <c r="F173" s="47" t="s">
        <v>40</v>
      </c>
      <c r="G173" s="47" t="s">
        <v>295</v>
      </c>
      <c r="H173" s="47" t="s">
        <v>295</v>
      </c>
      <c r="I173" s="47" t="s">
        <v>40</v>
      </c>
      <c r="J173" s="47" t="s">
        <v>40</v>
      </c>
      <c r="K173" s="47" t="s">
        <v>40</v>
      </c>
      <c r="L173" s="3" t="s">
        <v>295</v>
      </c>
      <c r="M173" s="48">
        <v>7</v>
      </c>
      <c r="N173" s="48">
        <v>12.5</v>
      </c>
      <c r="O173" s="48">
        <v>6.666666666666667</v>
      </c>
      <c r="P173" s="4">
        <v>8</v>
      </c>
      <c r="Q173" s="48">
        <v>8.4</v>
      </c>
      <c r="R173" s="4">
        <v>0</v>
      </c>
      <c r="S173" s="4">
        <v>0</v>
      </c>
      <c r="T173" s="48">
        <v>6.666666666666667</v>
      </c>
      <c r="U173" s="48">
        <v>8</v>
      </c>
      <c r="V173" s="4">
        <v>5</v>
      </c>
      <c r="W173" s="54">
        <f>SUM(M173:V173)</f>
        <v>62.233333333333334</v>
      </c>
      <c r="X173" s="135" t="s">
        <v>313</v>
      </c>
      <c r="Y173" s="67"/>
      <c r="Z173" s="6"/>
      <c r="AA173" s="59"/>
      <c r="AB173" s="145"/>
    </row>
    <row r="174" spans="1:28" ht="45.75" customHeight="1" x14ac:dyDescent="0.2">
      <c r="A174" s="60">
        <v>130</v>
      </c>
      <c r="B174" s="46" t="s">
        <v>107</v>
      </c>
      <c r="C174" s="46" t="s">
        <v>252</v>
      </c>
      <c r="D174" s="47" t="s">
        <v>295</v>
      </c>
      <c r="E174" s="47" t="s">
        <v>295</v>
      </c>
      <c r="F174" s="47" t="s">
        <v>296</v>
      </c>
      <c r="G174" s="47" t="s">
        <v>295</v>
      </c>
      <c r="H174" s="47" t="s">
        <v>295</v>
      </c>
      <c r="I174" s="47" t="s">
        <v>40</v>
      </c>
      <c r="J174" s="47" t="s">
        <v>40</v>
      </c>
      <c r="K174" s="47" t="s">
        <v>40</v>
      </c>
      <c r="L174" s="3" t="s">
        <v>295</v>
      </c>
      <c r="M174" s="48">
        <v>7.5</v>
      </c>
      <c r="N174" s="48">
        <v>13.75</v>
      </c>
      <c r="O174" s="48">
        <v>3.3333333333333335</v>
      </c>
      <c r="P174" s="4">
        <v>10</v>
      </c>
      <c r="Q174" s="48">
        <v>4.8</v>
      </c>
      <c r="R174" s="4">
        <v>4</v>
      </c>
      <c r="S174" s="4">
        <v>0</v>
      </c>
      <c r="T174" s="48">
        <v>6</v>
      </c>
      <c r="U174" s="48">
        <v>8</v>
      </c>
      <c r="V174" s="4">
        <v>5</v>
      </c>
      <c r="W174" s="54">
        <f>SUM(M174:V174)</f>
        <v>62.383333333333326</v>
      </c>
      <c r="X174" s="188"/>
      <c r="Y174" s="67"/>
      <c r="Z174" s="6"/>
      <c r="AA174" s="59"/>
      <c r="AB174" s="145"/>
    </row>
    <row r="175" spans="1:28" ht="45.75" customHeight="1" x14ac:dyDescent="0.2">
      <c r="A175" s="60">
        <v>131</v>
      </c>
      <c r="B175" s="46" t="s">
        <v>107</v>
      </c>
      <c r="C175" s="46" t="s">
        <v>253</v>
      </c>
      <c r="D175" s="47" t="s">
        <v>295</v>
      </c>
      <c r="E175" s="47" t="s">
        <v>295</v>
      </c>
      <c r="F175" s="47" t="s">
        <v>296</v>
      </c>
      <c r="G175" s="47" t="s">
        <v>295</v>
      </c>
      <c r="H175" s="47" t="s">
        <v>295</v>
      </c>
      <c r="I175" s="47" t="s">
        <v>40</v>
      </c>
      <c r="J175" s="47" t="s">
        <v>40</v>
      </c>
      <c r="K175" s="47" t="s">
        <v>40</v>
      </c>
      <c r="L175" s="3" t="s">
        <v>295</v>
      </c>
      <c r="M175" s="48">
        <v>12.5</v>
      </c>
      <c r="N175" s="48">
        <v>10.833333333333334</v>
      </c>
      <c r="O175" s="48">
        <v>4</v>
      </c>
      <c r="P175" s="4">
        <v>10</v>
      </c>
      <c r="Q175" s="48">
        <v>6</v>
      </c>
      <c r="R175" s="4">
        <v>4</v>
      </c>
      <c r="S175" s="4">
        <v>0</v>
      </c>
      <c r="T175" s="48">
        <v>3.3333333333333335</v>
      </c>
      <c r="U175" s="48">
        <v>6.666666666666667</v>
      </c>
      <c r="V175" s="4">
        <v>5</v>
      </c>
      <c r="W175" s="54">
        <f>SUM(M175:V175)</f>
        <v>62.333333333333336</v>
      </c>
      <c r="X175" s="188"/>
      <c r="Y175" s="67"/>
      <c r="Z175" s="6"/>
      <c r="AA175" s="59"/>
      <c r="AB175" s="145"/>
    </row>
    <row r="176" spans="1:28" ht="45.75" customHeight="1" x14ac:dyDescent="0.2">
      <c r="A176" s="60">
        <v>134</v>
      </c>
      <c r="B176" s="46" t="s">
        <v>109</v>
      </c>
      <c r="C176" s="46" t="s">
        <v>256</v>
      </c>
      <c r="D176" s="47" t="s">
        <v>40</v>
      </c>
      <c r="E176" s="47" t="s">
        <v>40</v>
      </c>
      <c r="F176" s="47" t="s">
        <v>40</v>
      </c>
      <c r="G176" s="47" t="s">
        <v>295</v>
      </c>
      <c r="H176" s="47" t="s">
        <v>295</v>
      </c>
      <c r="I176" s="47" t="s">
        <v>40</v>
      </c>
      <c r="J176" s="47" t="s">
        <v>40</v>
      </c>
      <c r="K176" s="47" t="s">
        <v>40</v>
      </c>
      <c r="L176" s="3" t="s">
        <v>295</v>
      </c>
      <c r="M176" s="48">
        <v>10</v>
      </c>
      <c r="N176" s="48">
        <v>10</v>
      </c>
      <c r="O176" s="48">
        <v>4.666666666666667</v>
      </c>
      <c r="P176" s="4">
        <v>10</v>
      </c>
      <c r="Q176" s="48">
        <v>9.6</v>
      </c>
      <c r="R176" s="4">
        <v>4</v>
      </c>
      <c r="S176" s="4">
        <v>0</v>
      </c>
      <c r="T176" s="48">
        <v>5.333333333333333</v>
      </c>
      <c r="U176" s="48">
        <v>8</v>
      </c>
      <c r="V176" s="4">
        <v>0</v>
      </c>
      <c r="W176" s="54">
        <f>SUM(M176:V176)</f>
        <v>61.600000000000009</v>
      </c>
      <c r="X176" s="188"/>
      <c r="Y176" s="67"/>
      <c r="Z176" s="6"/>
      <c r="AA176" s="59"/>
      <c r="AB176" s="145"/>
    </row>
    <row r="177" spans="1:28" ht="45.75" customHeight="1" x14ac:dyDescent="0.2">
      <c r="A177" s="60">
        <v>133</v>
      </c>
      <c r="B177" s="46" t="s">
        <v>106</v>
      </c>
      <c r="C177" s="46" t="s">
        <v>255</v>
      </c>
      <c r="D177" s="47" t="s">
        <v>40</v>
      </c>
      <c r="E177" s="47" t="s">
        <v>40</v>
      </c>
      <c r="F177" s="47" t="s">
        <v>295</v>
      </c>
      <c r="G177" s="47" t="s">
        <v>295</v>
      </c>
      <c r="H177" s="47" t="s">
        <v>295</v>
      </c>
      <c r="I177" s="47" t="s">
        <v>40</v>
      </c>
      <c r="J177" s="47" t="s">
        <v>40</v>
      </c>
      <c r="K177" s="47" t="s">
        <v>40</v>
      </c>
      <c r="L177" s="3" t="s">
        <v>295</v>
      </c>
      <c r="M177" s="48">
        <v>8.3333333333333339</v>
      </c>
      <c r="N177" s="48">
        <v>11.25</v>
      </c>
      <c r="O177" s="48">
        <v>2.6666666666666665</v>
      </c>
      <c r="P177" s="4">
        <v>10</v>
      </c>
      <c r="Q177" s="48">
        <v>10.8</v>
      </c>
      <c r="R177" s="4">
        <v>4</v>
      </c>
      <c r="S177" s="4">
        <v>0</v>
      </c>
      <c r="T177" s="48">
        <v>6</v>
      </c>
      <c r="U177" s="48">
        <v>4</v>
      </c>
      <c r="V177" s="4">
        <v>5</v>
      </c>
      <c r="W177" s="54">
        <f t="shared" ref="W177:W228" si="6">SUM(M177:V177)</f>
        <v>62.05</v>
      </c>
      <c r="X177" s="189"/>
      <c r="Y177" s="67"/>
      <c r="Z177" s="6"/>
      <c r="AA177" s="59"/>
      <c r="AB177" s="145"/>
    </row>
    <row r="178" spans="1:28" ht="45.75" customHeight="1" x14ac:dyDescent="0.2">
      <c r="A178" s="60">
        <v>135</v>
      </c>
      <c r="B178" s="46" t="s">
        <v>110</v>
      </c>
      <c r="C178" s="46" t="s">
        <v>258</v>
      </c>
      <c r="D178" s="47" t="s">
        <v>40</v>
      </c>
      <c r="E178" s="47" t="s">
        <v>40</v>
      </c>
      <c r="F178" s="47" t="s">
        <v>40</v>
      </c>
      <c r="G178" s="47" t="s">
        <v>295</v>
      </c>
      <c r="H178" s="47" t="s">
        <v>295</v>
      </c>
      <c r="I178" s="47" t="s">
        <v>40</v>
      </c>
      <c r="J178" s="47" t="s">
        <v>40</v>
      </c>
      <c r="K178" s="47" t="s">
        <v>40</v>
      </c>
      <c r="L178" s="3" t="s">
        <v>295</v>
      </c>
      <c r="M178" s="48">
        <v>11.428571428571429</v>
      </c>
      <c r="N178" s="48">
        <v>12.777777777777779</v>
      </c>
      <c r="O178" s="48">
        <v>8</v>
      </c>
      <c r="P178" s="4">
        <v>10</v>
      </c>
      <c r="Q178" s="48">
        <v>2.4</v>
      </c>
      <c r="R178" s="4">
        <v>4</v>
      </c>
      <c r="S178" s="4">
        <v>0</v>
      </c>
      <c r="T178" s="48">
        <v>5.333333333333333</v>
      </c>
      <c r="U178" s="48">
        <v>7.333333333333333</v>
      </c>
      <c r="V178" s="4">
        <v>0</v>
      </c>
      <c r="W178" s="54">
        <f t="shared" si="6"/>
        <v>61.273015873015879</v>
      </c>
      <c r="X178" s="135" t="s">
        <v>310</v>
      </c>
      <c r="Y178" s="67"/>
      <c r="Z178" s="6"/>
      <c r="AA178" s="59"/>
      <c r="AB178" s="145"/>
    </row>
    <row r="179" spans="1:28" ht="56.25" customHeight="1" x14ac:dyDescent="0.2">
      <c r="A179" s="60">
        <v>136</v>
      </c>
      <c r="B179" s="46" t="s">
        <v>107</v>
      </c>
      <c r="C179" s="46" t="s">
        <v>259</v>
      </c>
      <c r="D179" s="47" t="s">
        <v>295</v>
      </c>
      <c r="E179" s="47" t="s">
        <v>295</v>
      </c>
      <c r="F179" s="47" t="s">
        <v>295</v>
      </c>
      <c r="G179" s="47" t="s">
        <v>295</v>
      </c>
      <c r="H179" s="47" t="s">
        <v>295</v>
      </c>
      <c r="I179" s="47" t="s">
        <v>40</v>
      </c>
      <c r="J179" s="47" t="s">
        <v>40</v>
      </c>
      <c r="K179" s="47" t="s">
        <v>40</v>
      </c>
      <c r="L179" s="3" t="s">
        <v>295</v>
      </c>
      <c r="M179" s="48">
        <v>15</v>
      </c>
      <c r="N179" s="48">
        <v>15</v>
      </c>
      <c r="O179" s="48">
        <v>2.6666666666666665</v>
      </c>
      <c r="P179" s="4">
        <v>10</v>
      </c>
      <c r="Q179" s="48">
        <v>3.6</v>
      </c>
      <c r="R179" s="4">
        <v>4</v>
      </c>
      <c r="S179" s="4">
        <v>0</v>
      </c>
      <c r="T179" s="48">
        <v>3.3333333333333335</v>
      </c>
      <c r="U179" s="48">
        <v>7.333333333333333</v>
      </c>
      <c r="V179" s="4">
        <v>0</v>
      </c>
      <c r="W179" s="54">
        <f t="shared" si="6"/>
        <v>60.933333333333337</v>
      </c>
      <c r="X179" s="188"/>
      <c r="Y179" s="67"/>
      <c r="Z179" s="6"/>
      <c r="AA179" s="59"/>
      <c r="AB179" s="145"/>
    </row>
    <row r="180" spans="1:28" ht="45.75" customHeight="1" x14ac:dyDescent="0.2">
      <c r="A180" s="60">
        <v>137</v>
      </c>
      <c r="B180" s="46" t="s">
        <v>115</v>
      </c>
      <c r="C180" s="46" t="s">
        <v>262</v>
      </c>
      <c r="D180" s="47" t="s">
        <v>40</v>
      </c>
      <c r="E180" s="47" t="s">
        <v>40</v>
      </c>
      <c r="F180" s="47" t="s">
        <v>40</v>
      </c>
      <c r="G180" s="47" t="s">
        <v>295</v>
      </c>
      <c r="H180" s="47" t="s">
        <v>295</v>
      </c>
      <c r="I180" s="47" t="s">
        <v>40</v>
      </c>
      <c r="J180" s="47" t="s">
        <v>40</v>
      </c>
      <c r="K180" s="47" t="s">
        <v>40</v>
      </c>
      <c r="L180" s="3" t="s">
        <v>295</v>
      </c>
      <c r="M180" s="48">
        <v>6.666666666666667</v>
      </c>
      <c r="N180" s="48">
        <v>11</v>
      </c>
      <c r="O180" s="48">
        <v>6</v>
      </c>
      <c r="P180" s="4">
        <v>8</v>
      </c>
      <c r="Q180" s="48">
        <v>7.2</v>
      </c>
      <c r="R180" s="4">
        <v>4</v>
      </c>
      <c r="S180" s="4">
        <v>0</v>
      </c>
      <c r="T180" s="48">
        <v>6</v>
      </c>
      <c r="U180" s="48">
        <v>6.666666666666667</v>
      </c>
      <c r="V180" s="4">
        <v>5</v>
      </c>
      <c r="W180" s="54">
        <f>SUM(M180:V180)</f>
        <v>60.533333333333331</v>
      </c>
      <c r="X180" s="188"/>
      <c r="Y180" s="67"/>
      <c r="Z180" s="6"/>
      <c r="AA180" s="59"/>
      <c r="AB180" s="145"/>
    </row>
    <row r="181" spans="1:28" ht="45.75" customHeight="1" x14ac:dyDescent="0.2">
      <c r="A181" s="60">
        <v>138</v>
      </c>
      <c r="B181" s="46" t="s">
        <v>128</v>
      </c>
      <c r="C181" s="46" t="s">
        <v>277</v>
      </c>
      <c r="D181" s="47" t="s">
        <v>40</v>
      </c>
      <c r="E181" s="47" t="s">
        <v>40</v>
      </c>
      <c r="F181" s="47" t="s">
        <v>295</v>
      </c>
      <c r="G181" s="47" t="s">
        <v>295</v>
      </c>
      <c r="H181" s="47" t="s">
        <v>295</v>
      </c>
      <c r="I181" s="47" t="s">
        <v>40</v>
      </c>
      <c r="J181" s="47" t="s">
        <v>40</v>
      </c>
      <c r="K181" s="47" t="s">
        <v>40</v>
      </c>
      <c r="L181" s="3" t="s">
        <v>295</v>
      </c>
      <c r="M181" s="48">
        <v>9</v>
      </c>
      <c r="N181" s="48">
        <v>10.5</v>
      </c>
      <c r="O181" s="48">
        <v>6</v>
      </c>
      <c r="P181" s="4">
        <v>10</v>
      </c>
      <c r="Q181" s="48">
        <v>3.6</v>
      </c>
      <c r="R181" s="4">
        <v>4</v>
      </c>
      <c r="S181" s="4">
        <v>0</v>
      </c>
      <c r="T181" s="48">
        <v>6</v>
      </c>
      <c r="U181" s="48">
        <v>6.666666666666667</v>
      </c>
      <c r="V181" s="4">
        <v>5</v>
      </c>
      <c r="W181" s="54">
        <f>SUM(M181:V181)</f>
        <v>60.766666666666666</v>
      </c>
      <c r="X181" s="188"/>
      <c r="Y181" s="67"/>
      <c r="Z181" s="6" t="s">
        <v>319</v>
      </c>
      <c r="AA181" s="59"/>
      <c r="AB181" s="145"/>
    </row>
    <row r="182" spans="1:28" ht="45.75" customHeight="1" x14ac:dyDescent="0.2">
      <c r="A182" s="60">
        <v>139</v>
      </c>
      <c r="B182" s="46" t="s">
        <v>106</v>
      </c>
      <c r="C182" s="46" t="s">
        <v>260</v>
      </c>
      <c r="D182" s="47" t="s">
        <v>40</v>
      </c>
      <c r="E182" s="47" t="s">
        <v>40</v>
      </c>
      <c r="F182" s="47" t="s">
        <v>40</v>
      </c>
      <c r="G182" s="47" t="s">
        <v>295</v>
      </c>
      <c r="H182" s="47" t="s">
        <v>295</v>
      </c>
      <c r="I182" s="47" t="s">
        <v>40</v>
      </c>
      <c r="J182" s="47" t="s">
        <v>40</v>
      </c>
      <c r="K182" s="47" t="s">
        <v>40</v>
      </c>
      <c r="L182" s="3" t="s">
        <v>295</v>
      </c>
      <c r="M182" s="48">
        <v>10</v>
      </c>
      <c r="N182" s="48">
        <v>10</v>
      </c>
      <c r="O182" s="48">
        <v>6</v>
      </c>
      <c r="P182" s="4">
        <v>10</v>
      </c>
      <c r="Q182" s="48">
        <v>9.6</v>
      </c>
      <c r="R182" s="4">
        <v>4</v>
      </c>
      <c r="S182" s="4">
        <v>0</v>
      </c>
      <c r="T182" s="48">
        <v>6</v>
      </c>
      <c r="U182" s="48">
        <v>5.333333333333333</v>
      </c>
      <c r="V182" s="4">
        <v>0</v>
      </c>
      <c r="W182" s="54">
        <f t="shared" si="6"/>
        <v>60.933333333333337</v>
      </c>
      <c r="X182" s="188"/>
      <c r="Y182" s="67"/>
      <c r="Z182" s="6"/>
      <c r="AA182" s="59"/>
      <c r="AB182" s="145"/>
    </row>
    <row r="183" spans="1:28" ht="45.75" customHeight="1" x14ac:dyDescent="0.2">
      <c r="A183" s="60">
        <v>140</v>
      </c>
      <c r="B183" s="46" t="s">
        <v>111</v>
      </c>
      <c r="C183" s="46" t="s">
        <v>261</v>
      </c>
      <c r="D183" s="47" t="s">
        <v>40</v>
      </c>
      <c r="E183" s="47" t="s">
        <v>40</v>
      </c>
      <c r="F183" s="47" t="s">
        <v>40</v>
      </c>
      <c r="G183" s="47" t="s">
        <v>295</v>
      </c>
      <c r="H183" s="47" t="s">
        <v>295</v>
      </c>
      <c r="I183" s="47" t="s">
        <v>40</v>
      </c>
      <c r="J183" s="47" t="s">
        <v>40</v>
      </c>
      <c r="K183" s="47" t="s">
        <v>40</v>
      </c>
      <c r="L183" s="3" t="s">
        <v>295</v>
      </c>
      <c r="M183" s="48">
        <v>10</v>
      </c>
      <c r="N183" s="48">
        <v>10.714285714285714</v>
      </c>
      <c r="O183" s="48">
        <v>5.333333333333333</v>
      </c>
      <c r="P183" s="4">
        <v>10</v>
      </c>
      <c r="Q183" s="48">
        <v>7.2</v>
      </c>
      <c r="R183" s="4">
        <v>4</v>
      </c>
      <c r="S183" s="4">
        <v>0</v>
      </c>
      <c r="T183" s="48">
        <v>6.666666666666667</v>
      </c>
      <c r="U183" s="48">
        <v>6.666666666666667</v>
      </c>
      <c r="V183" s="4">
        <v>0</v>
      </c>
      <c r="W183" s="54">
        <f>SUM(M183:V183)</f>
        <v>60.580952380952382</v>
      </c>
      <c r="X183" s="188"/>
      <c r="Y183" s="67"/>
      <c r="Z183" s="6"/>
      <c r="AA183" s="59"/>
      <c r="AB183" s="145"/>
    </row>
    <row r="184" spans="1:28" ht="45.75" customHeight="1" x14ac:dyDescent="0.2">
      <c r="A184" s="60">
        <v>141</v>
      </c>
      <c r="B184" s="46" t="s">
        <v>108</v>
      </c>
      <c r="C184" s="46" t="s">
        <v>241</v>
      </c>
      <c r="D184" s="47" t="s">
        <v>40</v>
      </c>
      <c r="E184" s="47" t="s">
        <v>40</v>
      </c>
      <c r="F184" s="47" t="s">
        <v>40</v>
      </c>
      <c r="G184" s="47" t="s">
        <v>295</v>
      </c>
      <c r="H184" s="47" t="s">
        <v>295</v>
      </c>
      <c r="I184" s="47" t="s">
        <v>40</v>
      </c>
      <c r="J184" s="47" t="s">
        <v>40</v>
      </c>
      <c r="K184" s="47" t="s">
        <v>40</v>
      </c>
      <c r="L184" s="3" t="s">
        <v>295</v>
      </c>
      <c r="M184" s="48">
        <v>10</v>
      </c>
      <c r="N184" s="48">
        <v>10</v>
      </c>
      <c r="O184" s="48">
        <v>4</v>
      </c>
      <c r="P184" s="4">
        <v>10</v>
      </c>
      <c r="Q184" s="48">
        <v>10.8</v>
      </c>
      <c r="R184" s="4">
        <v>4</v>
      </c>
      <c r="S184" s="4">
        <v>0</v>
      </c>
      <c r="T184" s="48">
        <v>6</v>
      </c>
      <c r="U184" s="48">
        <v>6</v>
      </c>
      <c r="V184" s="4">
        <v>0</v>
      </c>
      <c r="W184" s="54">
        <f t="shared" si="6"/>
        <v>60.8</v>
      </c>
      <c r="X184" s="189"/>
      <c r="Y184" s="67"/>
      <c r="Z184" s="6"/>
      <c r="AA184" s="59"/>
      <c r="AB184" s="145"/>
    </row>
    <row r="185" spans="1:28" ht="45.75" customHeight="1" x14ac:dyDescent="0.2">
      <c r="A185" s="60">
        <v>147</v>
      </c>
      <c r="B185" s="46" t="s">
        <v>108</v>
      </c>
      <c r="C185" s="46" t="s">
        <v>268</v>
      </c>
      <c r="D185" s="47" t="s">
        <v>40</v>
      </c>
      <c r="E185" s="47" t="s">
        <v>40</v>
      </c>
      <c r="F185" s="47" t="s">
        <v>40</v>
      </c>
      <c r="G185" s="47" t="s">
        <v>295</v>
      </c>
      <c r="H185" s="47" t="s">
        <v>295</v>
      </c>
      <c r="I185" s="47" t="s">
        <v>40</v>
      </c>
      <c r="J185" s="47" t="s">
        <v>40</v>
      </c>
      <c r="K185" s="47" t="s">
        <v>40</v>
      </c>
      <c r="L185" s="3" t="s">
        <v>295</v>
      </c>
      <c r="M185" s="48">
        <v>7.5</v>
      </c>
      <c r="N185" s="48">
        <v>10.833333333333334</v>
      </c>
      <c r="O185" s="48">
        <v>6.666666666666667</v>
      </c>
      <c r="P185" s="4">
        <v>10</v>
      </c>
      <c r="Q185" s="48">
        <v>4.8</v>
      </c>
      <c r="R185" s="4">
        <v>4</v>
      </c>
      <c r="S185" s="4">
        <v>0</v>
      </c>
      <c r="T185" s="48">
        <v>8.6666666666666661</v>
      </c>
      <c r="U185" s="48">
        <v>7.333333333333333</v>
      </c>
      <c r="V185" s="4">
        <v>0</v>
      </c>
      <c r="W185" s="54">
        <f>SUM(M185:V185)</f>
        <v>59.8</v>
      </c>
      <c r="X185" s="135" t="s">
        <v>307</v>
      </c>
      <c r="Y185" s="67"/>
      <c r="Z185" s="6"/>
      <c r="AA185" s="59"/>
      <c r="AB185" s="145"/>
    </row>
    <row r="186" spans="1:28" ht="45.75" customHeight="1" x14ac:dyDescent="0.2">
      <c r="A186" s="60">
        <v>142</v>
      </c>
      <c r="B186" s="46" t="s">
        <v>107</v>
      </c>
      <c r="C186" s="46" t="s">
        <v>263</v>
      </c>
      <c r="D186" s="47" t="s">
        <v>295</v>
      </c>
      <c r="E186" s="47" t="s">
        <v>295</v>
      </c>
      <c r="F186" s="47" t="s">
        <v>296</v>
      </c>
      <c r="G186" s="47" t="s">
        <v>295</v>
      </c>
      <c r="H186" s="47" t="s">
        <v>295</v>
      </c>
      <c r="I186" s="47" t="s">
        <v>40</v>
      </c>
      <c r="J186" s="47" t="s">
        <v>40</v>
      </c>
      <c r="K186" s="47" t="s">
        <v>40</v>
      </c>
      <c r="L186" s="3" t="s">
        <v>295</v>
      </c>
      <c r="M186" s="48">
        <v>10</v>
      </c>
      <c r="N186" s="48">
        <v>10</v>
      </c>
      <c r="O186" s="48">
        <v>6</v>
      </c>
      <c r="P186" s="4">
        <v>10</v>
      </c>
      <c r="Q186" s="48">
        <v>9.6</v>
      </c>
      <c r="R186" s="4">
        <v>4</v>
      </c>
      <c r="S186" s="4">
        <v>0</v>
      </c>
      <c r="T186" s="48">
        <v>6</v>
      </c>
      <c r="U186" s="48">
        <v>4.666666666666667</v>
      </c>
      <c r="V186" s="4">
        <v>0</v>
      </c>
      <c r="W186" s="54">
        <f>SUM(M186:V186)</f>
        <v>60.266666666666666</v>
      </c>
      <c r="X186" s="188"/>
      <c r="Y186" s="67"/>
      <c r="Z186" s="6"/>
      <c r="AA186" s="59"/>
      <c r="AB186" s="145"/>
    </row>
    <row r="187" spans="1:28" ht="45.75" customHeight="1" x14ac:dyDescent="0.2">
      <c r="A187" s="60">
        <v>146</v>
      </c>
      <c r="B187" s="46" t="s">
        <v>114</v>
      </c>
      <c r="C187" s="46" t="s">
        <v>267</v>
      </c>
      <c r="D187" s="47" t="s">
        <v>40</v>
      </c>
      <c r="E187" s="47" t="s">
        <v>40</v>
      </c>
      <c r="F187" s="47" t="s">
        <v>40</v>
      </c>
      <c r="G187" s="47" t="s">
        <v>295</v>
      </c>
      <c r="H187" s="47" t="s">
        <v>295</v>
      </c>
      <c r="I187" s="47" t="s">
        <v>40</v>
      </c>
      <c r="J187" s="47" t="s">
        <v>40</v>
      </c>
      <c r="K187" s="47" t="s">
        <v>40</v>
      </c>
      <c r="L187" s="3" t="s">
        <v>295</v>
      </c>
      <c r="M187" s="48">
        <v>7</v>
      </c>
      <c r="N187" s="48">
        <v>11.25</v>
      </c>
      <c r="O187" s="48">
        <v>4.666666666666667</v>
      </c>
      <c r="P187" s="4">
        <v>10</v>
      </c>
      <c r="Q187" s="48">
        <v>9.6</v>
      </c>
      <c r="R187" s="4">
        <v>4</v>
      </c>
      <c r="S187" s="4">
        <v>0</v>
      </c>
      <c r="T187" s="48">
        <v>6.666666666666667</v>
      </c>
      <c r="U187" s="48">
        <v>6.666666666666667</v>
      </c>
      <c r="V187" s="4">
        <v>0</v>
      </c>
      <c r="W187" s="54">
        <f>SUM(M187:V187)</f>
        <v>59.85</v>
      </c>
      <c r="X187" s="188"/>
      <c r="Y187" s="67"/>
      <c r="Z187" s="6"/>
      <c r="AA187" s="59"/>
      <c r="AB187" s="145"/>
    </row>
    <row r="188" spans="1:28" ht="45.75" customHeight="1" x14ac:dyDescent="0.2">
      <c r="A188" s="60">
        <v>148</v>
      </c>
      <c r="B188" s="46" t="s">
        <v>110</v>
      </c>
      <c r="C188" s="46" t="s">
        <v>219</v>
      </c>
      <c r="D188" s="47" t="s">
        <v>40</v>
      </c>
      <c r="E188" s="47" t="s">
        <v>40</v>
      </c>
      <c r="F188" s="47" t="s">
        <v>40</v>
      </c>
      <c r="G188" s="47" t="s">
        <v>295</v>
      </c>
      <c r="H188" s="47" t="s">
        <v>295</v>
      </c>
      <c r="I188" s="47" t="s">
        <v>40</v>
      </c>
      <c r="J188" s="47" t="s">
        <v>40</v>
      </c>
      <c r="K188" s="47" t="s">
        <v>40</v>
      </c>
      <c r="L188" s="3" t="s">
        <v>295</v>
      </c>
      <c r="M188" s="48">
        <v>12</v>
      </c>
      <c r="N188" s="48">
        <v>11.666666666666666</v>
      </c>
      <c r="O188" s="48">
        <v>4</v>
      </c>
      <c r="P188" s="4">
        <v>10</v>
      </c>
      <c r="Q188" s="48">
        <v>12</v>
      </c>
      <c r="R188" s="4">
        <v>4</v>
      </c>
      <c r="S188" s="4">
        <v>0</v>
      </c>
      <c r="T188" s="48">
        <v>0</v>
      </c>
      <c r="U188" s="48">
        <v>6</v>
      </c>
      <c r="V188" s="4">
        <v>0</v>
      </c>
      <c r="W188" s="54">
        <f>SUM(M188:V188)</f>
        <v>59.666666666666664</v>
      </c>
      <c r="X188" s="188"/>
      <c r="Y188" s="67"/>
      <c r="Z188" s="6"/>
      <c r="AA188" s="59"/>
      <c r="AB188" s="145"/>
    </row>
    <row r="189" spans="1:28" ht="45.75" customHeight="1" x14ac:dyDescent="0.2">
      <c r="A189" s="60">
        <v>143</v>
      </c>
      <c r="B189" s="46" t="s">
        <v>105</v>
      </c>
      <c r="C189" s="46" t="s">
        <v>264</v>
      </c>
      <c r="D189" s="47" t="s">
        <v>40</v>
      </c>
      <c r="E189" s="47" t="s">
        <v>40</v>
      </c>
      <c r="F189" s="47" t="s">
        <v>40</v>
      </c>
      <c r="G189" s="47" t="s">
        <v>295</v>
      </c>
      <c r="H189" s="47" t="s">
        <v>295</v>
      </c>
      <c r="I189" s="47" t="s">
        <v>40</v>
      </c>
      <c r="J189" s="47" t="s">
        <v>40</v>
      </c>
      <c r="K189" s="47" t="s">
        <v>40</v>
      </c>
      <c r="L189" s="3" t="s">
        <v>295</v>
      </c>
      <c r="M189" s="48">
        <v>10</v>
      </c>
      <c r="N189" s="48">
        <v>10</v>
      </c>
      <c r="O189" s="48">
        <v>4.666666666666667</v>
      </c>
      <c r="P189" s="4">
        <v>10</v>
      </c>
      <c r="Q189" s="48">
        <v>10.8</v>
      </c>
      <c r="R189" s="4">
        <v>4</v>
      </c>
      <c r="S189" s="4">
        <v>0</v>
      </c>
      <c r="T189" s="48">
        <v>6</v>
      </c>
      <c r="U189" s="48">
        <v>4.666666666666667</v>
      </c>
      <c r="V189" s="4">
        <v>0</v>
      </c>
      <c r="W189" s="54">
        <f t="shared" si="6"/>
        <v>60.133333333333333</v>
      </c>
      <c r="X189" s="188"/>
      <c r="Y189" s="67"/>
      <c r="Z189" s="6"/>
      <c r="AA189" s="59"/>
      <c r="AB189" s="145"/>
    </row>
    <row r="190" spans="1:28" ht="45.75" customHeight="1" x14ac:dyDescent="0.2">
      <c r="A190" s="60">
        <v>145</v>
      </c>
      <c r="B190" s="46" t="s">
        <v>110</v>
      </c>
      <c r="C190" s="46" t="s">
        <v>266</v>
      </c>
      <c r="D190" s="47" t="s">
        <v>40</v>
      </c>
      <c r="E190" s="47" t="s">
        <v>40</v>
      </c>
      <c r="F190" s="47" t="s">
        <v>40</v>
      </c>
      <c r="G190" s="47" t="s">
        <v>295</v>
      </c>
      <c r="H190" s="47" t="s">
        <v>295</v>
      </c>
      <c r="I190" s="47" t="s">
        <v>40</v>
      </c>
      <c r="J190" s="47" t="s">
        <v>40</v>
      </c>
      <c r="K190" s="47" t="s">
        <v>40</v>
      </c>
      <c r="L190" s="3" t="s">
        <v>295</v>
      </c>
      <c r="M190" s="48">
        <v>7.5</v>
      </c>
      <c r="N190" s="48">
        <v>10.833333333333334</v>
      </c>
      <c r="O190" s="48">
        <v>3.3333333333333335</v>
      </c>
      <c r="P190" s="4">
        <v>10</v>
      </c>
      <c r="Q190" s="48">
        <v>7.2</v>
      </c>
      <c r="R190" s="4">
        <v>4</v>
      </c>
      <c r="S190" s="4">
        <v>0</v>
      </c>
      <c r="T190" s="48">
        <v>6</v>
      </c>
      <c r="U190" s="48">
        <v>6</v>
      </c>
      <c r="V190" s="4">
        <v>5</v>
      </c>
      <c r="W190" s="54">
        <f>SUM(M190:V190)</f>
        <v>59.866666666666667</v>
      </c>
      <c r="X190" s="188"/>
      <c r="Y190" s="67"/>
      <c r="Z190" s="6"/>
      <c r="AA190" s="59"/>
      <c r="AB190" s="145"/>
    </row>
    <row r="191" spans="1:28" ht="45.75" customHeight="1" x14ac:dyDescent="0.2">
      <c r="A191" s="60">
        <v>144</v>
      </c>
      <c r="B191" s="46" t="s">
        <v>116</v>
      </c>
      <c r="C191" s="46" t="s">
        <v>265</v>
      </c>
      <c r="D191" s="47" t="s">
        <v>40</v>
      </c>
      <c r="E191" s="47" t="s">
        <v>40</v>
      </c>
      <c r="F191" s="47" t="s">
        <v>40</v>
      </c>
      <c r="G191" s="47" t="s">
        <v>295</v>
      </c>
      <c r="H191" s="47" t="s">
        <v>295</v>
      </c>
      <c r="I191" s="47" t="s">
        <v>40</v>
      </c>
      <c r="J191" s="47" t="s">
        <v>40</v>
      </c>
      <c r="K191" s="47" t="s">
        <v>40</v>
      </c>
      <c r="L191" s="3" t="s">
        <v>295</v>
      </c>
      <c r="M191" s="48">
        <v>7.5</v>
      </c>
      <c r="N191" s="48">
        <v>10</v>
      </c>
      <c r="O191" s="48">
        <v>3.3333333333333335</v>
      </c>
      <c r="P191" s="4">
        <v>8</v>
      </c>
      <c r="Q191" s="48">
        <v>4.8</v>
      </c>
      <c r="R191" s="4">
        <v>4</v>
      </c>
      <c r="S191" s="4">
        <v>0</v>
      </c>
      <c r="T191" s="48">
        <v>9.3333333333333339</v>
      </c>
      <c r="U191" s="48">
        <v>8</v>
      </c>
      <c r="V191" s="4">
        <v>5</v>
      </c>
      <c r="W191" s="54">
        <f t="shared" si="6"/>
        <v>59.966666666666669</v>
      </c>
      <c r="X191" s="189"/>
      <c r="Y191" s="67"/>
      <c r="Z191" s="6"/>
      <c r="AA191" s="59"/>
      <c r="AB191" s="145"/>
    </row>
    <row r="192" spans="1:28" ht="45.75" customHeight="1" x14ac:dyDescent="0.2">
      <c r="A192" s="60">
        <v>150</v>
      </c>
      <c r="B192" s="46" t="s">
        <v>106</v>
      </c>
      <c r="C192" s="46" t="s">
        <v>270</v>
      </c>
      <c r="D192" s="47" t="s">
        <v>40</v>
      </c>
      <c r="E192" s="47" t="s">
        <v>40</v>
      </c>
      <c r="F192" s="47" t="s">
        <v>40</v>
      </c>
      <c r="G192" s="47" t="s">
        <v>295</v>
      </c>
      <c r="H192" s="47" t="s">
        <v>295</v>
      </c>
      <c r="I192" s="47" t="s">
        <v>40</v>
      </c>
      <c r="J192" s="47" t="s">
        <v>40</v>
      </c>
      <c r="K192" s="47" t="s">
        <v>40</v>
      </c>
      <c r="L192" s="3" t="s">
        <v>295</v>
      </c>
      <c r="M192" s="48">
        <v>5</v>
      </c>
      <c r="N192" s="48">
        <v>15</v>
      </c>
      <c r="O192" s="48">
        <v>4</v>
      </c>
      <c r="P192" s="4">
        <v>10</v>
      </c>
      <c r="Q192" s="48">
        <v>6</v>
      </c>
      <c r="R192" s="4">
        <v>4</v>
      </c>
      <c r="S192" s="4">
        <v>0</v>
      </c>
      <c r="T192" s="48">
        <v>4.666666666666667</v>
      </c>
      <c r="U192" s="48">
        <v>5.333333333333333</v>
      </c>
      <c r="V192" s="4">
        <v>5</v>
      </c>
      <c r="W192" s="54">
        <f>SUM(M192:V192)</f>
        <v>59</v>
      </c>
      <c r="X192" s="135" t="s">
        <v>310</v>
      </c>
      <c r="Y192" s="67"/>
      <c r="Z192" s="6"/>
      <c r="AA192" s="59"/>
      <c r="AB192" s="145"/>
    </row>
    <row r="193" spans="1:28" ht="45.75" customHeight="1" x14ac:dyDescent="0.2">
      <c r="A193" s="60">
        <v>152</v>
      </c>
      <c r="B193" s="46" t="s">
        <v>117</v>
      </c>
      <c r="C193" s="46" t="s">
        <v>272</v>
      </c>
      <c r="D193" s="47" t="s">
        <v>40</v>
      </c>
      <c r="E193" s="47" t="s">
        <v>40</v>
      </c>
      <c r="F193" s="47" t="s">
        <v>295</v>
      </c>
      <c r="G193" s="47" t="s">
        <v>295</v>
      </c>
      <c r="H193" s="47" t="s">
        <v>295</v>
      </c>
      <c r="I193" s="47" t="s">
        <v>40</v>
      </c>
      <c r="J193" s="47" t="s">
        <v>40</v>
      </c>
      <c r="K193" s="47" t="s">
        <v>40</v>
      </c>
      <c r="L193" s="3" t="s">
        <v>295</v>
      </c>
      <c r="M193" s="48">
        <v>10</v>
      </c>
      <c r="N193" s="48">
        <v>13.333333333333334</v>
      </c>
      <c r="O193" s="48">
        <v>4.666666666666667</v>
      </c>
      <c r="P193" s="4">
        <v>8</v>
      </c>
      <c r="Q193" s="48">
        <v>3.6</v>
      </c>
      <c r="R193" s="4">
        <v>4</v>
      </c>
      <c r="S193" s="4">
        <v>0</v>
      </c>
      <c r="T193" s="48">
        <v>4</v>
      </c>
      <c r="U193" s="48">
        <v>6</v>
      </c>
      <c r="V193" s="4">
        <v>5</v>
      </c>
      <c r="W193" s="54">
        <f>SUM(M193:V193)</f>
        <v>58.6</v>
      </c>
      <c r="X193" s="188"/>
      <c r="Y193" s="67"/>
      <c r="Z193" s="6"/>
      <c r="AA193" s="59"/>
      <c r="AB193" s="145"/>
    </row>
    <row r="194" spans="1:28" ht="45.75" customHeight="1" x14ac:dyDescent="0.2">
      <c r="A194" s="60">
        <v>151</v>
      </c>
      <c r="B194" s="46" t="s">
        <v>115</v>
      </c>
      <c r="C194" s="46" t="s">
        <v>271</v>
      </c>
      <c r="D194" s="47" t="s">
        <v>40</v>
      </c>
      <c r="E194" s="47" t="s">
        <v>40</v>
      </c>
      <c r="F194" s="47" t="s">
        <v>295</v>
      </c>
      <c r="G194" s="47" t="s">
        <v>295</v>
      </c>
      <c r="H194" s="47" t="s">
        <v>295</v>
      </c>
      <c r="I194" s="47" t="s">
        <v>40</v>
      </c>
      <c r="J194" s="47" t="s">
        <v>40</v>
      </c>
      <c r="K194" s="47" t="s">
        <v>40</v>
      </c>
      <c r="L194" s="3" t="s">
        <v>295</v>
      </c>
      <c r="M194" s="48">
        <v>7</v>
      </c>
      <c r="N194" s="48">
        <v>10</v>
      </c>
      <c r="O194" s="48">
        <v>4.666666666666667</v>
      </c>
      <c r="P194" s="4">
        <v>8</v>
      </c>
      <c r="Q194" s="48">
        <v>13.2</v>
      </c>
      <c r="R194" s="4">
        <v>4</v>
      </c>
      <c r="S194" s="4">
        <v>0</v>
      </c>
      <c r="T194" s="48">
        <v>8.6666666666666661</v>
      </c>
      <c r="U194" s="48">
        <v>3.3333333333333335</v>
      </c>
      <c r="V194" s="4">
        <v>0</v>
      </c>
      <c r="W194" s="54">
        <f>SUM(M194:V194)</f>
        <v>58.866666666666667</v>
      </c>
      <c r="X194" s="188"/>
      <c r="Y194" s="67"/>
      <c r="Z194" s="6"/>
      <c r="AA194" s="59"/>
      <c r="AB194" s="145"/>
    </row>
    <row r="195" spans="1:28" ht="45.75" customHeight="1" x14ac:dyDescent="0.2">
      <c r="A195" s="60">
        <v>149</v>
      </c>
      <c r="B195" s="46" t="s">
        <v>109</v>
      </c>
      <c r="C195" s="46" t="s">
        <v>269</v>
      </c>
      <c r="D195" s="47" t="s">
        <v>40</v>
      </c>
      <c r="E195" s="47" t="s">
        <v>40</v>
      </c>
      <c r="F195" s="47" t="s">
        <v>40</v>
      </c>
      <c r="G195" s="47" t="s">
        <v>295</v>
      </c>
      <c r="H195" s="47" t="s">
        <v>295</v>
      </c>
      <c r="I195" s="47" t="s">
        <v>40</v>
      </c>
      <c r="J195" s="47" t="s">
        <v>40</v>
      </c>
      <c r="K195" s="47" t="s">
        <v>40</v>
      </c>
      <c r="L195" s="3" t="s">
        <v>295</v>
      </c>
      <c r="M195" s="48">
        <v>7.5</v>
      </c>
      <c r="N195" s="48">
        <v>10</v>
      </c>
      <c r="O195" s="48">
        <v>4.666666666666667</v>
      </c>
      <c r="P195" s="4">
        <v>10</v>
      </c>
      <c r="Q195" s="48">
        <v>9.6</v>
      </c>
      <c r="R195" s="4">
        <v>4</v>
      </c>
      <c r="S195" s="4">
        <v>0</v>
      </c>
      <c r="T195" s="48">
        <v>7.333333333333333</v>
      </c>
      <c r="U195" s="48">
        <v>6</v>
      </c>
      <c r="V195" s="4">
        <v>0</v>
      </c>
      <c r="W195" s="54">
        <f t="shared" si="6"/>
        <v>59.100000000000009</v>
      </c>
      <c r="X195" s="189"/>
      <c r="Y195" s="67"/>
      <c r="Z195" s="6"/>
      <c r="AA195" s="59"/>
      <c r="AB195" s="145"/>
    </row>
    <row r="196" spans="1:28" ht="60.75" customHeight="1" x14ac:dyDescent="0.2">
      <c r="A196" s="60">
        <v>153</v>
      </c>
      <c r="B196" s="46" t="s">
        <v>126</v>
      </c>
      <c r="C196" s="46" t="s">
        <v>176</v>
      </c>
      <c r="D196" s="47" t="s">
        <v>40</v>
      </c>
      <c r="E196" s="47" t="s">
        <v>40</v>
      </c>
      <c r="F196" s="47" t="s">
        <v>40</v>
      </c>
      <c r="G196" s="47" t="s">
        <v>295</v>
      </c>
      <c r="H196" s="47" t="s">
        <v>295</v>
      </c>
      <c r="I196" s="47" t="s">
        <v>40</v>
      </c>
      <c r="J196" s="47" t="s">
        <v>40</v>
      </c>
      <c r="K196" s="47" t="s">
        <v>40</v>
      </c>
      <c r="L196" s="3" t="s">
        <v>295</v>
      </c>
      <c r="M196" s="48">
        <v>8.6363636363636367</v>
      </c>
      <c r="N196" s="48">
        <v>12.142857142857142</v>
      </c>
      <c r="O196" s="48">
        <v>7.333333333333333</v>
      </c>
      <c r="P196" s="4">
        <v>5</v>
      </c>
      <c r="Q196" s="48">
        <v>3.6</v>
      </c>
      <c r="R196" s="4">
        <v>4</v>
      </c>
      <c r="S196" s="4">
        <v>0</v>
      </c>
      <c r="T196" s="48">
        <v>5.333333333333333</v>
      </c>
      <c r="U196" s="48">
        <v>6.666666666666667</v>
      </c>
      <c r="V196" s="4">
        <v>5</v>
      </c>
      <c r="W196" s="54">
        <f>SUM(M196:V196)</f>
        <v>57.712554112554109</v>
      </c>
      <c r="X196" s="135" t="s">
        <v>313</v>
      </c>
      <c r="Y196" s="67"/>
      <c r="Z196" s="6"/>
      <c r="AA196" s="59"/>
      <c r="AB196" s="145"/>
    </row>
    <row r="197" spans="1:28" ht="60.75" customHeight="1" x14ac:dyDescent="0.2">
      <c r="A197" s="60">
        <v>154</v>
      </c>
      <c r="B197" s="46" t="s">
        <v>125</v>
      </c>
      <c r="C197" s="46" t="s">
        <v>248</v>
      </c>
      <c r="D197" s="47" t="s">
        <v>40</v>
      </c>
      <c r="E197" s="47" t="s">
        <v>40</v>
      </c>
      <c r="F197" s="47" t="s">
        <v>40</v>
      </c>
      <c r="G197" s="47" t="s">
        <v>295</v>
      </c>
      <c r="H197" s="47" t="s">
        <v>295</v>
      </c>
      <c r="I197" s="47" t="s">
        <v>40</v>
      </c>
      <c r="J197" s="47" t="s">
        <v>40</v>
      </c>
      <c r="K197" s="47" t="s">
        <v>40</v>
      </c>
      <c r="L197" s="3" t="s">
        <v>295</v>
      </c>
      <c r="M197" s="48">
        <v>7</v>
      </c>
      <c r="N197" s="48">
        <v>12.5</v>
      </c>
      <c r="O197" s="48">
        <v>5.333333333333333</v>
      </c>
      <c r="P197" s="4">
        <v>5</v>
      </c>
      <c r="Q197" s="48">
        <v>9.6</v>
      </c>
      <c r="R197" s="4">
        <v>0</v>
      </c>
      <c r="S197" s="4">
        <v>0</v>
      </c>
      <c r="T197" s="48">
        <v>6</v>
      </c>
      <c r="U197" s="48">
        <v>7.333333333333333</v>
      </c>
      <c r="V197" s="4">
        <v>5</v>
      </c>
      <c r="W197" s="54">
        <f>SUM(M197:V197)</f>
        <v>57.766666666666666</v>
      </c>
      <c r="X197" s="188"/>
      <c r="Y197" s="67"/>
      <c r="Z197" s="6"/>
      <c r="AA197" s="59"/>
      <c r="AB197" s="145"/>
    </row>
    <row r="198" spans="1:28" ht="60.75" customHeight="1" x14ac:dyDescent="0.2">
      <c r="A198" s="60">
        <v>155</v>
      </c>
      <c r="B198" s="46" t="s">
        <v>112</v>
      </c>
      <c r="C198" s="46" t="s">
        <v>283</v>
      </c>
      <c r="D198" s="47" t="s">
        <v>40</v>
      </c>
      <c r="E198" s="47" t="s">
        <v>40</v>
      </c>
      <c r="F198" s="47" t="s">
        <v>297</v>
      </c>
      <c r="G198" s="47" t="s">
        <v>295</v>
      </c>
      <c r="H198" s="47" t="s">
        <v>295</v>
      </c>
      <c r="I198" s="47" t="s">
        <v>40</v>
      </c>
      <c r="J198" s="47" t="s">
        <v>40</v>
      </c>
      <c r="K198" s="47" t="s">
        <v>40</v>
      </c>
      <c r="L198" s="3" t="s">
        <v>295</v>
      </c>
      <c r="M198" s="49">
        <v>11.666666666666666</v>
      </c>
      <c r="N198" s="49">
        <v>13.75</v>
      </c>
      <c r="O198" s="49">
        <v>3.3333333333333335</v>
      </c>
      <c r="P198" s="68">
        <v>5</v>
      </c>
      <c r="Q198" s="49">
        <v>2.4</v>
      </c>
      <c r="R198" s="68">
        <v>4</v>
      </c>
      <c r="S198" s="68">
        <v>0</v>
      </c>
      <c r="T198" s="49">
        <v>6.666666666666667</v>
      </c>
      <c r="U198" s="49">
        <v>6</v>
      </c>
      <c r="V198" s="68">
        <v>5</v>
      </c>
      <c r="W198" s="54">
        <f>SUM(M198:V198)</f>
        <v>57.816666666666663</v>
      </c>
      <c r="X198" s="188"/>
      <c r="Y198" s="67"/>
      <c r="Z198" s="6" t="s">
        <v>318</v>
      </c>
      <c r="AA198" s="59"/>
      <c r="AB198" s="145"/>
    </row>
    <row r="199" spans="1:28" ht="45.75" customHeight="1" x14ac:dyDescent="0.2">
      <c r="A199" s="60">
        <v>156</v>
      </c>
      <c r="B199" s="46" t="s">
        <v>107</v>
      </c>
      <c r="C199" s="46" t="s">
        <v>273</v>
      </c>
      <c r="D199" s="47" t="s">
        <v>295</v>
      </c>
      <c r="E199" s="47" t="s">
        <v>295</v>
      </c>
      <c r="F199" s="47" t="s">
        <v>296</v>
      </c>
      <c r="G199" s="47" t="s">
        <v>295</v>
      </c>
      <c r="H199" s="47" t="s">
        <v>295</v>
      </c>
      <c r="I199" s="47" t="s">
        <v>40</v>
      </c>
      <c r="J199" s="47" t="s">
        <v>40</v>
      </c>
      <c r="K199" s="47" t="s">
        <v>40</v>
      </c>
      <c r="L199" s="3" t="s">
        <v>295</v>
      </c>
      <c r="M199" s="48">
        <v>15</v>
      </c>
      <c r="N199" s="48">
        <v>13.125</v>
      </c>
      <c r="O199" s="48">
        <v>3.3333333333333335</v>
      </c>
      <c r="P199" s="4">
        <v>10</v>
      </c>
      <c r="Q199" s="48">
        <v>2.4</v>
      </c>
      <c r="R199" s="4">
        <v>4</v>
      </c>
      <c r="S199" s="4">
        <v>0</v>
      </c>
      <c r="T199" s="48">
        <v>0.66666666666666663</v>
      </c>
      <c r="U199" s="48">
        <v>4.666666666666667</v>
      </c>
      <c r="V199" s="4">
        <v>5</v>
      </c>
      <c r="W199" s="54">
        <f t="shared" si="6"/>
        <v>58.191666666666656</v>
      </c>
      <c r="X199" s="188"/>
      <c r="Y199" s="67"/>
      <c r="Z199" s="6"/>
      <c r="AA199" s="59"/>
      <c r="AB199" s="145"/>
    </row>
    <row r="200" spans="1:28" ht="45.75" customHeight="1" x14ac:dyDescent="0.2">
      <c r="A200" s="60">
        <v>157</v>
      </c>
      <c r="B200" s="46" t="s">
        <v>114</v>
      </c>
      <c r="C200" s="46" t="s">
        <v>275</v>
      </c>
      <c r="D200" s="47" t="s">
        <v>40</v>
      </c>
      <c r="E200" s="47" t="s">
        <v>40</v>
      </c>
      <c r="F200" s="47" t="s">
        <v>40</v>
      </c>
      <c r="G200" s="47" t="s">
        <v>295</v>
      </c>
      <c r="H200" s="47" t="s">
        <v>295</v>
      </c>
      <c r="I200" s="47" t="s">
        <v>40</v>
      </c>
      <c r="J200" s="47" t="s">
        <v>40</v>
      </c>
      <c r="K200" s="47" t="s">
        <v>40</v>
      </c>
      <c r="L200" s="3" t="s">
        <v>295</v>
      </c>
      <c r="M200" s="48">
        <v>6.25</v>
      </c>
      <c r="N200" s="48">
        <v>10</v>
      </c>
      <c r="O200" s="48">
        <v>4</v>
      </c>
      <c r="P200" s="4">
        <v>10</v>
      </c>
      <c r="Q200" s="48">
        <v>10.8</v>
      </c>
      <c r="R200" s="4">
        <v>4</v>
      </c>
      <c r="S200" s="4">
        <v>0</v>
      </c>
      <c r="T200" s="48">
        <v>7.333333333333333</v>
      </c>
      <c r="U200" s="48">
        <v>5.333333333333333</v>
      </c>
      <c r="V200" s="4">
        <v>0</v>
      </c>
      <c r="W200" s="54">
        <f>SUM(M200:V200)</f>
        <v>57.716666666666669</v>
      </c>
      <c r="X200" s="188"/>
      <c r="Y200" s="67"/>
      <c r="Z200" s="6"/>
      <c r="AA200" s="59"/>
      <c r="AB200" s="145"/>
    </row>
    <row r="201" spans="1:28" ht="45.75" customHeight="1" x14ac:dyDescent="0.2">
      <c r="A201" s="60">
        <v>158</v>
      </c>
      <c r="B201" s="46" t="s">
        <v>105</v>
      </c>
      <c r="C201" s="46" t="s">
        <v>274</v>
      </c>
      <c r="D201" s="47" t="s">
        <v>40</v>
      </c>
      <c r="E201" s="47" t="s">
        <v>40</v>
      </c>
      <c r="F201" s="47" t="s">
        <v>40</v>
      </c>
      <c r="G201" s="47" t="s">
        <v>295</v>
      </c>
      <c r="H201" s="47" t="s">
        <v>295</v>
      </c>
      <c r="I201" s="47" t="s">
        <v>40</v>
      </c>
      <c r="J201" s="47" t="s">
        <v>40</v>
      </c>
      <c r="K201" s="47" t="s">
        <v>40</v>
      </c>
      <c r="L201" s="3" t="s">
        <v>295</v>
      </c>
      <c r="M201" s="48">
        <v>10</v>
      </c>
      <c r="N201" s="48">
        <v>10</v>
      </c>
      <c r="O201" s="48">
        <v>2.6666666666666665</v>
      </c>
      <c r="P201" s="4">
        <v>10</v>
      </c>
      <c r="Q201" s="48">
        <v>8.4</v>
      </c>
      <c r="R201" s="4">
        <v>4</v>
      </c>
      <c r="S201" s="4">
        <v>0</v>
      </c>
      <c r="T201" s="48">
        <v>8</v>
      </c>
      <c r="U201" s="48">
        <v>4.666666666666667</v>
      </c>
      <c r="V201" s="4">
        <v>0</v>
      </c>
      <c r="W201" s="54">
        <f t="shared" si="6"/>
        <v>57.733333333333334</v>
      </c>
      <c r="X201" s="189"/>
      <c r="Y201" s="67"/>
      <c r="Z201" s="6"/>
      <c r="AA201" s="59"/>
      <c r="AB201" s="145"/>
    </row>
    <row r="202" spans="1:28" ht="45.75" customHeight="1" x14ac:dyDescent="0.2">
      <c r="A202" s="60">
        <v>160</v>
      </c>
      <c r="B202" s="46" t="s">
        <v>107</v>
      </c>
      <c r="C202" s="46" t="s">
        <v>276</v>
      </c>
      <c r="D202" s="47" t="s">
        <v>295</v>
      </c>
      <c r="E202" s="47" t="s">
        <v>295</v>
      </c>
      <c r="F202" s="47" t="s">
        <v>296</v>
      </c>
      <c r="G202" s="47" t="s">
        <v>295</v>
      </c>
      <c r="H202" s="47" t="s">
        <v>295</v>
      </c>
      <c r="I202" s="47" t="s">
        <v>40</v>
      </c>
      <c r="J202" s="47" t="s">
        <v>40</v>
      </c>
      <c r="K202" s="47" t="s">
        <v>40</v>
      </c>
      <c r="L202" s="3" t="s">
        <v>295</v>
      </c>
      <c r="M202" s="48">
        <v>5</v>
      </c>
      <c r="N202" s="48">
        <v>14</v>
      </c>
      <c r="O202" s="48">
        <v>6.666666666666667</v>
      </c>
      <c r="P202" s="4">
        <v>10</v>
      </c>
      <c r="Q202" s="48">
        <v>4.8</v>
      </c>
      <c r="R202" s="4">
        <v>4</v>
      </c>
      <c r="S202" s="4">
        <v>0</v>
      </c>
      <c r="T202" s="48">
        <v>0.66666666666666663</v>
      </c>
      <c r="U202" s="48">
        <v>6.666666666666667</v>
      </c>
      <c r="V202" s="4">
        <v>5</v>
      </c>
      <c r="W202" s="54">
        <f>SUM(M202:V202)</f>
        <v>56.8</v>
      </c>
      <c r="X202" s="135" t="s">
        <v>313</v>
      </c>
      <c r="Y202" s="67"/>
      <c r="Z202" s="6"/>
      <c r="AA202" s="59"/>
      <c r="AB202" s="145"/>
    </row>
    <row r="203" spans="1:28" ht="45.75" customHeight="1" x14ac:dyDescent="0.2">
      <c r="A203" s="60">
        <v>159</v>
      </c>
      <c r="B203" s="46" t="s">
        <v>127</v>
      </c>
      <c r="C203" s="46" t="s">
        <v>193</v>
      </c>
      <c r="D203" s="47" t="s">
        <v>40</v>
      </c>
      <c r="E203" s="47" t="s">
        <v>40</v>
      </c>
      <c r="F203" s="47" t="s">
        <v>40</v>
      </c>
      <c r="G203" s="47" t="s">
        <v>295</v>
      </c>
      <c r="H203" s="47" t="s">
        <v>295</v>
      </c>
      <c r="I203" s="47" t="s">
        <v>40</v>
      </c>
      <c r="J203" s="47" t="s">
        <v>40</v>
      </c>
      <c r="K203" s="47" t="s">
        <v>40</v>
      </c>
      <c r="L203" s="3" t="s">
        <v>295</v>
      </c>
      <c r="M203" s="48">
        <v>11.25</v>
      </c>
      <c r="N203" s="48">
        <v>10</v>
      </c>
      <c r="O203" s="48">
        <v>2.6666666666666665</v>
      </c>
      <c r="P203" s="4">
        <v>5</v>
      </c>
      <c r="Q203" s="48">
        <v>7.2</v>
      </c>
      <c r="R203" s="4">
        <v>4</v>
      </c>
      <c r="S203" s="4">
        <v>0</v>
      </c>
      <c r="T203" s="48">
        <v>4.666666666666667</v>
      </c>
      <c r="U203" s="48">
        <v>7.333333333333333</v>
      </c>
      <c r="V203" s="4">
        <v>5</v>
      </c>
      <c r="W203" s="54">
        <f t="shared" si="6"/>
        <v>57.116666666666667</v>
      </c>
      <c r="X203" s="189"/>
      <c r="Y203" s="67"/>
      <c r="Z203" s="6"/>
      <c r="AA203" s="59"/>
      <c r="AB203" s="145"/>
    </row>
    <row r="204" spans="1:28" ht="45.75" customHeight="1" x14ac:dyDescent="0.2">
      <c r="A204" s="60">
        <v>162</v>
      </c>
      <c r="B204" s="46" t="s">
        <v>123</v>
      </c>
      <c r="C204" s="46" t="s">
        <v>278</v>
      </c>
      <c r="D204" s="47" t="s">
        <v>40</v>
      </c>
      <c r="E204" s="47" t="s">
        <v>40</v>
      </c>
      <c r="F204" s="47" t="s">
        <v>40</v>
      </c>
      <c r="G204" s="47" t="s">
        <v>295</v>
      </c>
      <c r="H204" s="47" t="s">
        <v>295</v>
      </c>
      <c r="I204" s="47" t="s">
        <v>40</v>
      </c>
      <c r="J204" s="47" t="s">
        <v>40</v>
      </c>
      <c r="K204" s="47" t="s">
        <v>40</v>
      </c>
      <c r="L204" s="3" t="s">
        <v>295</v>
      </c>
      <c r="M204" s="48">
        <v>10</v>
      </c>
      <c r="N204" s="48">
        <v>10</v>
      </c>
      <c r="O204" s="48">
        <v>5.333333333333333</v>
      </c>
      <c r="P204" s="4">
        <v>1</v>
      </c>
      <c r="Q204" s="48">
        <v>13.2</v>
      </c>
      <c r="R204" s="4">
        <v>4</v>
      </c>
      <c r="S204" s="4">
        <v>0</v>
      </c>
      <c r="T204" s="48">
        <v>5.333333333333333</v>
      </c>
      <c r="U204" s="48">
        <v>6.666666666666667</v>
      </c>
      <c r="V204" s="4">
        <v>0</v>
      </c>
      <c r="W204" s="54">
        <f>SUM(M204:V204)</f>
        <v>55.533333333333331</v>
      </c>
      <c r="X204" s="135" t="s">
        <v>313</v>
      </c>
      <c r="Y204" s="67"/>
      <c r="Z204" s="6"/>
      <c r="AA204" s="59"/>
      <c r="AB204" s="145"/>
    </row>
    <row r="205" spans="1:28" ht="45.75" customHeight="1" x14ac:dyDescent="0.2">
      <c r="A205" s="60">
        <v>161</v>
      </c>
      <c r="B205" s="46" t="s">
        <v>110</v>
      </c>
      <c r="C205" s="46" t="s">
        <v>228</v>
      </c>
      <c r="D205" s="47" t="s">
        <v>40</v>
      </c>
      <c r="E205" s="47" t="s">
        <v>40</v>
      </c>
      <c r="F205" s="47" t="s">
        <v>40</v>
      </c>
      <c r="G205" s="47" t="s">
        <v>295</v>
      </c>
      <c r="H205" s="47" t="s">
        <v>295</v>
      </c>
      <c r="I205" s="47" t="s">
        <v>40</v>
      </c>
      <c r="J205" s="47" t="s">
        <v>40</v>
      </c>
      <c r="K205" s="47" t="s">
        <v>40</v>
      </c>
      <c r="L205" s="3" t="s">
        <v>295</v>
      </c>
      <c r="M205" s="48">
        <v>12.222222222222221</v>
      </c>
      <c r="N205" s="48">
        <v>10</v>
      </c>
      <c r="O205" s="48">
        <v>3.3333333333333335</v>
      </c>
      <c r="P205" s="4">
        <v>10</v>
      </c>
      <c r="Q205" s="48">
        <v>3.6</v>
      </c>
      <c r="R205" s="4">
        <v>4</v>
      </c>
      <c r="S205" s="4">
        <v>0</v>
      </c>
      <c r="T205" s="48">
        <v>5.333333333333333</v>
      </c>
      <c r="U205" s="48">
        <v>8</v>
      </c>
      <c r="V205" s="4">
        <v>0</v>
      </c>
      <c r="W205" s="54">
        <f t="shared" si="6"/>
        <v>56.488888888888894</v>
      </c>
      <c r="X205" s="189"/>
      <c r="Y205" s="67"/>
      <c r="Z205" s="6"/>
      <c r="AA205" s="59"/>
      <c r="AB205" s="145"/>
    </row>
    <row r="206" spans="1:28" ht="45.75" customHeight="1" x14ac:dyDescent="0.2">
      <c r="A206" s="60">
        <v>163</v>
      </c>
      <c r="B206" s="46" t="s">
        <v>129</v>
      </c>
      <c r="C206" s="46" t="s">
        <v>279</v>
      </c>
      <c r="D206" s="47" t="s">
        <v>40</v>
      </c>
      <c r="E206" s="47" t="s">
        <v>40</v>
      </c>
      <c r="F206" s="47" t="s">
        <v>297</v>
      </c>
      <c r="G206" s="47" t="s">
        <v>295</v>
      </c>
      <c r="H206" s="47" t="s">
        <v>295</v>
      </c>
      <c r="I206" s="47" t="s">
        <v>40</v>
      </c>
      <c r="J206" s="47" t="s">
        <v>40</v>
      </c>
      <c r="K206" s="47" t="s">
        <v>40</v>
      </c>
      <c r="L206" s="3" t="s">
        <v>295</v>
      </c>
      <c r="M206" s="48">
        <v>7</v>
      </c>
      <c r="N206" s="48">
        <v>12.5</v>
      </c>
      <c r="O206" s="48">
        <v>6</v>
      </c>
      <c r="P206" s="4">
        <v>5</v>
      </c>
      <c r="Q206" s="48">
        <v>8.4</v>
      </c>
      <c r="R206" s="4">
        <v>0</v>
      </c>
      <c r="S206" s="4">
        <v>0</v>
      </c>
      <c r="T206" s="48">
        <v>6</v>
      </c>
      <c r="U206" s="48">
        <v>5.333333333333333</v>
      </c>
      <c r="V206" s="4">
        <v>5</v>
      </c>
      <c r="W206" s="54">
        <f t="shared" si="6"/>
        <v>55.233333333333334</v>
      </c>
      <c r="X206" s="135" t="s">
        <v>313</v>
      </c>
      <c r="Y206" s="67"/>
      <c r="Z206" s="6"/>
      <c r="AA206" s="59"/>
      <c r="AB206" s="145"/>
    </row>
    <row r="207" spans="1:28" ht="45.75" customHeight="1" x14ac:dyDescent="0.2">
      <c r="A207" s="60">
        <v>166</v>
      </c>
      <c r="B207" s="46" t="s">
        <v>107</v>
      </c>
      <c r="C207" s="46" t="s">
        <v>281</v>
      </c>
      <c r="D207" s="47" t="s">
        <v>295</v>
      </c>
      <c r="E207" s="47" t="s">
        <v>295</v>
      </c>
      <c r="F207" s="47" t="s">
        <v>296</v>
      </c>
      <c r="G207" s="47" t="s">
        <v>295</v>
      </c>
      <c r="H207" s="47" t="s">
        <v>295</v>
      </c>
      <c r="I207" s="47" t="s">
        <v>40</v>
      </c>
      <c r="J207" s="47" t="s">
        <v>40</v>
      </c>
      <c r="K207" s="47" t="s">
        <v>40</v>
      </c>
      <c r="L207" s="3" t="s">
        <v>295</v>
      </c>
      <c r="M207" s="48">
        <v>12.5</v>
      </c>
      <c r="N207" s="48">
        <v>12.5</v>
      </c>
      <c r="O207" s="48">
        <v>4</v>
      </c>
      <c r="P207" s="4">
        <v>10</v>
      </c>
      <c r="Q207" s="48">
        <v>6</v>
      </c>
      <c r="R207" s="4">
        <v>4</v>
      </c>
      <c r="S207" s="4">
        <v>0</v>
      </c>
      <c r="T207" s="48">
        <v>2</v>
      </c>
      <c r="U207" s="48">
        <v>4</v>
      </c>
      <c r="V207" s="4">
        <v>0</v>
      </c>
      <c r="W207" s="54">
        <f>SUM(M207:V207)</f>
        <v>55</v>
      </c>
      <c r="X207" s="188"/>
      <c r="Y207" s="67"/>
      <c r="Z207" s="6"/>
      <c r="AA207" s="59"/>
      <c r="AB207" s="145"/>
    </row>
    <row r="208" spans="1:28" ht="45.75" customHeight="1" x14ac:dyDescent="0.2">
      <c r="A208" s="60">
        <v>168</v>
      </c>
      <c r="B208" s="46" t="s">
        <v>113</v>
      </c>
      <c r="C208" s="46" t="s">
        <v>260</v>
      </c>
      <c r="D208" s="47" t="s">
        <v>40</v>
      </c>
      <c r="E208" s="47" t="s">
        <v>40</v>
      </c>
      <c r="F208" s="47" t="s">
        <v>297</v>
      </c>
      <c r="G208" s="47" t="s">
        <v>295</v>
      </c>
      <c r="H208" s="47" t="s">
        <v>295</v>
      </c>
      <c r="I208" s="47" t="s">
        <v>40</v>
      </c>
      <c r="J208" s="47" t="s">
        <v>40</v>
      </c>
      <c r="K208" s="47" t="s">
        <v>40</v>
      </c>
      <c r="L208" s="3" t="s">
        <v>295</v>
      </c>
      <c r="M208" s="48">
        <v>8.3333333333333339</v>
      </c>
      <c r="N208" s="48">
        <v>10</v>
      </c>
      <c r="O208" s="48">
        <v>4.666666666666667</v>
      </c>
      <c r="P208" s="4">
        <v>10</v>
      </c>
      <c r="Q208" s="48">
        <v>9.6</v>
      </c>
      <c r="R208" s="4">
        <v>4</v>
      </c>
      <c r="S208" s="4">
        <v>0</v>
      </c>
      <c r="T208" s="48">
        <v>2.6666666666666665</v>
      </c>
      <c r="U208" s="48">
        <v>5.333333333333333</v>
      </c>
      <c r="V208" s="4">
        <v>0</v>
      </c>
      <c r="W208" s="54">
        <f>SUM(M208:V208)</f>
        <v>54.6</v>
      </c>
      <c r="X208" s="188"/>
      <c r="Y208" s="67"/>
      <c r="Z208" s="6"/>
      <c r="AA208" s="59"/>
      <c r="AB208" s="145"/>
    </row>
    <row r="209" spans="1:28" ht="45.75" customHeight="1" x14ac:dyDescent="0.2">
      <c r="A209" s="60">
        <v>165</v>
      </c>
      <c r="B209" s="46" t="s">
        <v>130</v>
      </c>
      <c r="C209" s="46" t="s">
        <v>280</v>
      </c>
      <c r="D209" s="47" t="s">
        <v>40</v>
      </c>
      <c r="E209" s="47" t="s">
        <v>40</v>
      </c>
      <c r="F209" s="47" t="s">
        <v>40</v>
      </c>
      <c r="G209" s="47" t="s">
        <v>295</v>
      </c>
      <c r="H209" s="47" t="s">
        <v>295</v>
      </c>
      <c r="I209" s="47" t="s">
        <v>40</v>
      </c>
      <c r="J209" s="47" t="s">
        <v>40</v>
      </c>
      <c r="K209" s="47" t="s">
        <v>40</v>
      </c>
      <c r="L209" s="3" t="s">
        <v>295</v>
      </c>
      <c r="M209" s="48">
        <v>9</v>
      </c>
      <c r="N209" s="48">
        <v>10</v>
      </c>
      <c r="O209" s="48">
        <v>4.666666666666667</v>
      </c>
      <c r="P209" s="4">
        <v>10</v>
      </c>
      <c r="Q209" s="48">
        <v>6</v>
      </c>
      <c r="R209" s="4">
        <v>4</v>
      </c>
      <c r="S209" s="4">
        <v>0</v>
      </c>
      <c r="T209" s="48">
        <v>6</v>
      </c>
      <c r="U209" s="48">
        <v>5.333333333333333</v>
      </c>
      <c r="V209" s="4">
        <v>0</v>
      </c>
      <c r="W209" s="54">
        <f>SUM(M209:V209)</f>
        <v>55.000000000000007</v>
      </c>
      <c r="X209" s="188"/>
      <c r="Y209" s="67"/>
      <c r="Z209" s="6"/>
      <c r="AA209" s="59"/>
      <c r="AB209" s="145"/>
    </row>
    <row r="210" spans="1:28" ht="45.75" customHeight="1" x14ac:dyDescent="0.2">
      <c r="A210" s="60">
        <v>164</v>
      </c>
      <c r="B210" s="46" t="s">
        <v>105</v>
      </c>
      <c r="C210" s="46" t="s">
        <v>241</v>
      </c>
      <c r="D210" s="47" t="s">
        <v>40</v>
      </c>
      <c r="E210" s="47" t="s">
        <v>40</v>
      </c>
      <c r="F210" s="47" t="s">
        <v>40</v>
      </c>
      <c r="G210" s="47" t="s">
        <v>295</v>
      </c>
      <c r="H210" s="47" t="s">
        <v>295</v>
      </c>
      <c r="I210" s="47" t="s">
        <v>40</v>
      </c>
      <c r="J210" s="47" t="s">
        <v>40</v>
      </c>
      <c r="K210" s="47" t="s">
        <v>40</v>
      </c>
      <c r="L210" s="3" t="s">
        <v>295</v>
      </c>
      <c r="M210" s="48">
        <v>10</v>
      </c>
      <c r="N210" s="48">
        <v>10</v>
      </c>
      <c r="O210" s="48">
        <v>3.3333333333333335</v>
      </c>
      <c r="P210" s="4">
        <v>10</v>
      </c>
      <c r="Q210" s="48">
        <v>7.2</v>
      </c>
      <c r="R210" s="4">
        <v>4</v>
      </c>
      <c r="S210" s="4">
        <v>0</v>
      </c>
      <c r="T210" s="48">
        <v>5.333333333333333</v>
      </c>
      <c r="U210" s="48">
        <v>5.333333333333333</v>
      </c>
      <c r="V210" s="4">
        <v>0</v>
      </c>
      <c r="W210" s="54">
        <f t="shared" si="6"/>
        <v>55.2</v>
      </c>
      <c r="X210" s="188"/>
      <c r="Y210" s="67"/>
      <c r="Z210" s="6"/>
      <c r="AA210" s="59"/>
      <c r="AB210" s="145"/>
    </row>
    <row r="211" spans="1:28" ht="45.75" customHeight="1" x14ac:dyDescent="0.2">
      <c r="A211" s="60">
        <v>167</v>
      </c>
      <c r="B211" s="46" t="s">
        <v>130</v>
      </c>
      <c r="C211" s="46" t="s">
        <v>282</v>
      </c>
      <c r="D211" s="47" t="s">
        <v>40</v>
      </c>
      <c r="E211" s="47" t="s">
        <v>40</v>
      </c>
      <c r="F211" s="47" t="s">
        <v>295</v>
      </c>
      <c r="G211" s="47" t="s">
        <v>295</v>
      </c>
      <c r="H211" s="47" t="s">
        <v>295</v>
      </c>
      <c r="I211" s="47" t="s">
        <v>40</v>
      </c>
      <c r="J211" s="47" t="s">
        <v>40</v>
      </c>
      <c r="K211" s="47" t="s">
        <v>40</v>
      </c>
      <c r="L211" s="3" t="s">
        <v>295</v>
      </c>
      <c r="M211" s="48">
        <v>10</v>
      </c>
      <c r="N211" s="48">
        <v>10</v>
      </c>
      <c r="O211" s="48">
        <v>2</v>
      </c>
      <c r="P211" s="4">
        <v>10</v>
      </c>
      <c r="Q211" s="48">
        <v>9.6</v>
      </c>
      <c r="R211" s="4">
        <v>4</v>
      </c>
      <c r="S211" s="4">
        <v>0</v>
      </c>
      <c r="T211" s="48">
        <v>3.3333333333333335</v>
      </c>
      <c r="U211" s="48">
        <v>6</v>
      </c>
      <c r="V211" s="4">
        <v>0</v>
      </c>
      <c r="W211" s="54">
        <f t="shared" si="6"/>
        <v>54.933333333333337</v>
      </c>
      <c r="X211" s="189"/>
      <c r="Y211" s="67"/>
      <c r="Z211" s="6"/>
      <c r="AA211" s="59"/>
      <c r="AB211" s="145"/>
    </row>
    <row r="212" spans="1:28" ht="45.75" customHeight="1" x14ac:dyDescent="0.2">
      <c r="A212" s="60">
        <v>170</v>
      </c>
      <c r="B212" s="46" t="s">
        <v>119</v>
      </c>
      <c r="C212" s="46" t="s">
        <v>244</v>
      </c>
      <c r="D212" s="47" t="s">
        <v>40</v>
      </c>
      <c r="E212" s="47" t="s">
        <v>40</v>
      </c>
      <c r="F212" s="47" t="s">
        <v>297</v>
      </c>
      <c r="G212" s="47" t="s">
        <v>295</v>
      </c>
      <c r="H212" s="47" t="s">
        <v>295</v>
      </c>
      <c r="I212" s="47" t="s">
        <v>40</v>
      </c>
      <c r="J212" s="47" t="s">
        <v>40</v>
      </c>
      <c r="K212" s="47" t="s">
        <v>40</v>
      </c>
      <c r="L212" s="3" t="s">
        <v>295</v>
      </c>
      <c r="M212" s="49">
        <v>11.25</v>
      </c>
      <c r="N212" s="49">
        <v>10.833333333333334</v>
      </c>
      <c r="O212" s="49">
        <v>5.333333333333333</v>
      </c>
      <c r="P212" s="68">
        <v>10</v>
      </c>
      <c r="Q212" s="49">
        <v>3.6</v>
      </c>
      <c r="R212" s="68">
        <v>4</v>
      </c>
      <c r="S212" s="68">
        <v>0</v>
      </c>
      <c r="T212" s="49">
        <v>2.6666666666666665</v>
      </c>
      <c r="U212" s="49">
        <v>5.333333333333333</v>
      </c>
      <c r="V212" s="68">
        <v>0</v>
      </c>
      <c r="W212" s="54">
        <f>SUM(M212:V212)</f>
        <v>53.016666666666673</v>
      </c>
      <c r="X212" s="135" t="s">
        <v>313</v>
      </c>
      <c r="Y212" s="67"/>
      <c r="Z212" s="6"/>
      <c r="AA212" s="59"/>
      <c r="AB212" s="145"/>
    </row>
    <row r="213" spans="1:28" ht="45.75" customHeight="1" x14ac:dyDescent="0.2">
      <c r="A213" s="60">
        <v>169</v>
      </c>
      <c r="B213" s="46" t="s">
        <v>122</v>
      </c>
      <c r="C213" s="46" t="s">
        <v>268</v>
      </c>
      <c r="D213" s="47" t="s">
        <v>40</v>
      </c>
      <c r="E213" s="47" t="s">
        <v>40</v>
      </c>
      <c r="F213" s="47" t="s">
        <v>297</v>
      </c>
      <c r="G213" s="47" t="s">
        <v>295</v>
      </c>
      <c r="H213" s="47" t="s">
        <v>295</v>
      </c>
      <c r="I213" s="47" t="s">
        <v>40</v>
      </c>
      <c r="J213" s="47" t="s">
        <v>40</v>
      </c>
      <c r="K213" s="47" t="s">
        <v>40</v>
      </c>
      <c r="L213" s="3" t="s">
        <v>295</v>
      </c>
      <c r="M213" s="49">
        <v>15</v>
      </c>
      <c r="N213" s="49">
        <v>12.5</v>
      </c>
      <c r="O213" s="49">
        <v>3.3333333333333335</v>
      </c>
      <c r="P213" s="68">
        <v>8</v>
      </c>
      <c r="Q213" s="49">
        <v>3.6</v>
      </c>
      <c r="R213" s="68">
        <v>4</v>
      </c>
      <c r="S213" s="68">
        <v>0</v>
      </c>
      <c r="T213" s="49">
        <v>3.3333333333333335</v>
      </c>
      <c r="U213" s="49">
        <v>3.3333333333333335</v>
      </c>
      <c r="V213" s="68">
        <v>0</v>
      </c>
      <c r="W213" s="54">
        <f t="shared" si="6"/>
        <v>53.1</v>
      </c>
      <c r="X213" s="189"/>
      <c r="Y213" s="67"/>
      <c r="Z213" s="6"/>
      <c r="AA213" s="59"/>
      <c r="AB213" s="145"/>
    </row>
    <row r="214" spans="1:28" ht="45.75" customHeight="1" x14ac:dyDescent="0.2">
      <c r="A214" s="60">
        <v>171</v>
      </c>
      <c r="B214" s="46" t="s">
        <v>125</v>
      </c>
      <c r="C214" s="46" t="s">
        <v>193</v>
      </c>
      <c r="D214" s="47" t="s">
        <v>40</v>
      </c>
      <c r="E214" s="47" t="s">
        <v>40</v>
      </c>
      <c r="F214" s="47" t="s">
        <v>297</v>
      </c>
      <c r="G214" s="47" t="s">
        <v>295</v>
      </c>
      <c r="H214" s="47" t="s">
        <v>295</v>
      </c>
      <c r="I214" s="47" t="s">
        <v>40</v>
      </c>
      <c r="J214" s="47" t="s">
        <v>40</v>
      </c>
      <c r="K214" s="47" t="s">
        <v>40</v>
      </c>
      <c r="L214" s="3" t="s">
        <v>295</v>
      </c>
      <c r="M214" s="49">
        <v>9.2857142857142865</v>
      </c>
      <c r="N214" s="49">
        <v>10</v>
      </c>
      <c r="O214" s="49">
        <v>2.6666666666666665</v>
      </c>
      <c r="P214" s="68">
        <v>5</v>
      </c>
      <c r="Q214" s="49">
        <v>7.2</v>
      </c>
      <c r="R214" s="68">
        <v>0</v>
      </c>
      <c r="S214" s="68">
        <v>0</v>
      </c>
      <c r="T214" s="49">
        <v>5.333333333333333</v>
      </c>
      <c r="U214" s="49">
        <v>7.333333333333333</v>
      </c>
      <c r="V214" s="68">
        <v>5</v>
      </c>
      <c r="W214" s="54">
        <f t="shared" si="6"/>
        <v>51.819047619047623</v>
      </c>
      <c r="X214" s="4"/>
      <c r="Y214" s="67"/>
      <c r="Z214" s="6"/>
      <c r="AA214" s="59"/>
      <c r="AB214" s="145"/>
    </row>
    <row r="215" spans="1:28" ht="60.75" customHeight="1" x14ac:dyDescent="0.2">
      <c r="A215" s="60">
        <v>172</v>
      </c>
      <c r="B215" s="46" t="s">
        <v>113</v>
      </c>
      <c r="C215" s="46" t="s">
        <v>284</v>
      </c>
      <c r="D215" s="47" t="s">
        <v>40</v>
      </c>
      <c r="E215" s="47" t="s">
        <v>40</v>
      </c>
      <c r="F215" s="47" t="s">
        <v>297</v>
      </c>
      <c r="G215" s="47" t="s">
        <v>295</v>
      </c>
      <c r="H215" s="47" t="s">
        <v>295</v>
      </c>
      <c r="I215" s="47" t="s">
        <v>40</v>
      </c>
      <c r="J215" s="47" t="s">
        <v>40</v>
      </c>
      <c r="K215" s="47" t="s">
        <v>40</v>
      </c>
      <c r="L215" s="3" t="s">
        <v>295</v>
      </c>
      <c r="M215" s="49">
        <v>8.75</v>
      </c>
      <c r="N215" s="49">
        <v>11.666666666666666</v>
      </c>
      <c r="O215" s="49">
        <v>8</v>
      </c>
      <c r="P215" s="68">
        <v>10</v>
      </c>
      <c r="Q215" s="49">
        <v>0</v>
      </c>
      <c r="R215" s="68">
        <v>4</v>
      </c>
      <c r="S215" s="68">
        <v>0</v>
      </c>
      <c r="T215" s="49">
        <v>0</v>
      </c>
      <c r="U215" s="49">
        <v>4</v>
      </c>
      <c r="V215" s="68">
        <v>5</v>
      </c>
      <c r="W215" s="54">
        <f t="shared" si="6"/>
        <v>51.416666666666664</v>
      </c>
      <c r="X215" s="135" t="s">
        <v>313</v>
      </c>
      <c r="Y215" s="67"/>
      <c r="Z215" s="6"/>
      <c r="AA215" s="59"/>
      <c r="AB215" s="145"/>
    </row>
    <row r="216" spans="1:28" ht="57.75" customHeight="1" x14ac:dyDescent="0.2">
      <c r="A216" s="60">
        <v>173</v>
      </c>
      <c r="B216" s="46" t="s">
        <v>123</v>
      </c>
      <c r="C216" s="46" t="s">
        <v>285</v>
      </c>
      <c r="D216" s="47" t="s">
        <v>40</v>
      </c>
      <c r="E216" s="47" t="s">
        <v>40</v>
      </c>
      <c r="F216" s="47" t="s">
        <v>297</v>
      </c>
      <c r="G216" s="47" t="s">
        <v>295</v>
      </c>
      <c r="H216" s="47" t="s">
        <v>295</v>
      </c>
      <c r="I216" s="47" t="s">
        <v>40</v>
      </c>
      <c r="J216" s="47" t="s">
        <v>40</v>
      </c>
      <c r="K216" s="47" t="s">
        <v>40</v>
      </c>
      <c r="L216" s="3" t="s">
        <v>295</v>
      </c>
      <c r="M216" s="49">
        <v>6</v>
      </c>
      <c r="N216" s="49">
        <v>11.25</v>
      </c>
      <c r="O216" s="49">
        <v>5.333333333333333</v>
      </c>
      <c r="P216" s="68">
        <v>10</v>
      </c>
      <c r="Q216" s="49">
        <v>3.6</v>
      </c>
      <c r="R216" s="68">
        <v>4</v>
      </c>
      <c r="S216" s="68">
        <v>0</v>
      </c>
      <c r="T216" s="49">
        <v>1.3333333333333333</v>
      </c>
      <c r="U216" s="49">
        <v>4.666666666666667</v>
      </c>
      <c r="V216" s="68">
        <v>5</v>
      </c>
      <c r="W216" s="54">
        <f t="shared" si="6"/>
        <v>51.18333333333333</v>
      </c>
      <c r="X216" s="188"/>
      <c r="Y216" s="67"/>
      <c r="Z216" s="6"/>
      <c r="AA216" s="59"/>
      <c r="AB216" s="145"/>
    </row>
    <row r="217" spans="1:28" ht="45.75" customHeight="1" x14ac:dyDescent="0.2">
      <c r="A217" s="60">
        <v>174</v>
      </c>
      <c r="B217" s="46" t="s">
        <v>130</v>
      </c>
      <c r="C217" s="46" t="s">
        <v>286</v>
      </c>
      <c r="D217" s="47" t="s">
        <v>40</v>
      </c>
      <c r="E217" s="47" t="s">
        <v>40</v>
      </c>
      <c r="F217" s="47" t="s">
        <v>297</v>
      </c>
      <c r="G217" s="47" t="s">
        <v>295</v>
      </c>
      <c r="H217" s="47" t="s">
        <v>295</v>
      </c>
      <c r="I217" s="47" t="s">
        <v>40</v>
      </c>
      <c r="J217" s="47" t="s">
        <v>40</v>
      </c>
      <c r="K217" s="47" t="s">
        <v>40</v>
      </c>
      <c r="L217" s="3" t="s">
        <v>295</v>
      </c>
      <c r="M217" s="49">
        <v>12.5</v>
      </c>
      <c r="N217" s="49">
        <v>10</v>
      </c>
      <c r="O217" s="49">
        <v>3.3333333333333335</v>
      </c>
      <c r="P217" s="68">
        <v>10</v>
      </c>
      <c r="Q217" s="49">
        <v>8.4</v>
      </c>
      <c r="R217" s="68">
        <v>4</v>
      </c>
      <c r="S217" s="68">
        <v>0</v>
      </c>
      <c r="T217" s="49">
        <v>0</v>
      </c>
      <c r="U217" s="49">
        <v>2.6666666666666665</v>
      </c>
      <c r="V217" s="68">
        <v>0</v>
      </c>
      <c r="W217" s="54">
        <f t="shared" si="6"/>
        <v>50.899999999999991</v>
      </c>
      <c r="X217" s="189"/>
      <c r="Y217" s="67"/>
      <c r="Z217" s="6"/>
      <c r="AA217" s="59"/>
      <c r="AB217" s="145"/>
    </row>
    <row r="218" spans="1:28" ht="45.75" customHeight="1" x14ac:dyDescent="0.2">
      <c r="A218" s="60">
        <v>178</v>
      </c>
      <c r="B218" s="46" t="s">
        <v>131</v>
      </c>
      <c r="C218" s="46" t="s">
        <v>290</v>
      </c>
      <c r="D218" s="47" t="s">
        <v>40</v>
      </c>
      <c r="E218" s="47" t="s">
        <v>40</v>
      </c>
      <c r="F218" s="47" t="s">
        <v>297</v>
      </c>
      <c r="G218" s="47" t="s">
        <v>295</v>
      </c>
      <c r="H218" s="47" t="s">
        <v>295</v>
      </c>
      <c r="I218" s="47" t="s">
        <v>40</v>
      </c>
      <c r="J218" s="47" t="s">
        <v>40</v>
      </c>
      <c r="K218" s="47" t="s">
        <v>40</v>
      </c>
      <c r="L218" s="3" t="s">
        <v>295</v>
      </c>
      <c r="M218" s="49">
        <v>10</v>
      </c>
      <c r="N218" s="49">
        <v>12.5</v>
      </c>
      <c r="O218" s="49">
        <v>6.666666666666667</v>
      </c>
      <c r="P218" s="68">
        <v>1</v>
      </c>
      <c r="Q218" s="49">
        <v>4.8</v>
      </c>
      <c r="R218" s="68">
        <v>4</v>
      </c>
      <c r="S218" s="68">
        <v>0</v>
      </c>
      <c r="T218" s="49">
        <v>4.666666666666667</v>
      </c>
      <c r="U218" s="49">
        <v>6</v>
      </c>
      <c r="V218" s="68">
        <v>0</v>
      </c>
      <c r="W218" s="54">
        <f>SUM(M218:V218)</f>
        <v>49.633333333333333</v>
      </c>
      <c r="X218" s="135" t="s">
        <v>313</v>
      </c>
      <c r="Y218" s="67"/>
      <c r="Z218" s="6"/>
      <c r="AA218" s="59"/>
      <c r="AB218" s="145"/>
    </row>
    <row r="219" spans="1:28" ht="45.75" customHeight="1" x14ac:dyDescent="0.2">
      <c r="A219" s="60">
        <v>177</v>
      </c>
      <c r="B219" s="46" t="s">
        <v>107</v>
      </c>
      <c r="C219" s="46" t="s">
        <v>289</v>
      </c>
      <c r="D219" s="47" t="s">
        <v>40</v>
      </c>
      <c r="E219" s="47" t="s">
        <v>40</v>
      </c>
      <c r="F219" s="47" t="s">
        <v>297</v>
      </c>
      <c r="G219" s="47" t="s">
        <v>295</v>
      </c>
      <c r="H219" s="47" t="s">
        <v>295</v>
      </c>
      <c r="I219" s="47" t="s">
        <v>40</v>
      </c>
      <c r="J219" s="47" t="s">
        <v>40</v>
      </c>
      <c r="K219" s="47" t="s">
        <v>40</v>
      </c>
      <c r="L219" s="3" t="s">
        <v>295</v>
      </c>
      <c r="M219" s="49">
        <v>9</v>
      </c>
      <c r="N219" s="49">
        <v>12.5</v>
      </c>
      <c r="O219" s="49">
        <v>4</v>
      </c>
      <c r="P219" s="68">
        <v>10</v>
      </c>
      <c r="Q219" s="49">
        <v>4.8</v>
      </c>
      <c r="R219" s="68">
        <v>4</v>
      </c>
      <c r="S219" s="68">
        <v>0</v>
      </c>
      <c r="T219" s="49">
        <v>0</v>
      </c>
      <c r="U219" s="49">
        <v>5.333333333333333</v>
      </c>
      <c r="V219" s="68">
        <v>0</v>
      </c>
      <c r="W219" s="54">
        <f>SUM(M219:V219)</f>
        <v>49.633333333333333</v>
      </c>
      <c r="X219" s="188"/>
      <c r="Y219" s="67"/>
      <c r="Z219" s="6"/>
      <c r="AA219" s="59"/>
      <c r="AB219" s="145"/>
    </row>
    <row r="220" spans="1:28" ht="45.75" customHeight="1" x14ac:dyDescent="0.2">
      <c r="A220" s="60">
        <v>176</v>
      </c>
      <c r="B220" s="46" t="s">
        <v>105</v>
      </c>
      <c r="C220" s="46" t="s">
        <v>288</v>
      </c>
      <c r="D220" s="47" t="s">
        <v>40</v>
      </c>
      <c r="E220" s="47" t="s">
        <v>40</v>
      </c>
      <c r="F220" s="47" t="s">
        <v>297</v>
      </c>
      <c r="G220" s="47" t="s">
        <v>295</v>
      </c>
      <c r="H220" s="47" t="s">
        <v>295</v>
      </c>
      <c r="I220" s="47" t="s">
        <v>40</v>
      </c>
      <c r="J220" s="47" t="s">
        <v>40</v>
      </c>
      <c r="K220" s="47" t="s">
        <v>40</v>
      </c>
      <c r="L220" s="3" t="s">
        <v>295</v>
      </c>
      <c r="M220" s="49">
        <v>5</v>
      </c>
      <c r="N220" s="49">
        <v>10</v>
      </c>
      <c r="O220" s="49">
        <v>4</v>
      </c>
      <c r="P220" s="68">
        <v>10</v>
      </c>
      <c r="Q220" s="49">
        <v>6</v>
      </c>
      <c r="R220" s="68">
        <v>4</v>
      </c>
      <c r="S220" s="68">
        <v>0</v>
      </c>
      <c r="T220" s="49">
        <v>6</v>
      </c>
      <c r="U220" s="49">
        <v>4.666666666666667</v>
      </c>
      <c r="V220" s="68">
        <v>0</v>
      </c>
      <c r="W220" s="54">
        <f>SUM(M220:V220)</f>
        <v>49.666666666666664</v>
      </c>
      <c r="X220" s="188"/>
      <c r="Y220" s="67"/>
      <c r="Z220" s="6"/>
      <c r="AA220" s="59"/>
      <c r="AB220" s="145"/>
    </row>
    <row r="221" spans="1:28" ht="45.75" customHeight="1" x14ac:dyDescent="0.2">
      <c r="A221" s="60">
        <v>175</v>
      </c>
      <c r="B221" s="46" t="s">
        <v>119</v>
      </c>
      <c r="C221" s="46" t="s">
        <v>287</v>
      </c>
      <c r="D221" s="47" t="s">
        <v>40</v>
      </c>
      <c r="E221" s="47" t="s">
        <v>40</v>
      </c>
      <c r="F221" s="47" t="s">
        <v>297</v>
      </c>
      <c r="G221" s="47" t="s">
        <v>295</v>
      </c>
      <c r="H221" s="47" t="s">
        <v>295</v>
      </c>
      <c r="I221" s="47" t="s">
        <v>40</v>
      </c>
      <c r="J221" s="47" t="s">
        <v>40</v>
      </c>
      <c r="K221" s="47" t="s">
        <v>40</v>
      </c>
      <c r="L221" s="3" t="s">
        <v>295</v>
      </c>
      <c r="M221" s="49">
        <v>11</v>
      </c>
      <c r="N221" s="49">
        <v>10.555555555555555</v>
      </c>
      <c r="O221" s="49">
        <v>0</v>
      </c>
      <c r="P221" s="68">
        <v>10</v>
      </c>
      <c r="Q221" s="49">
        <v>2.4</v>
      </c>
      <c r="R221" s="68">
        <v>4</v>
      </c>
      <c r="S221" s="68">
        <v>0</v>
      </c>
      <c r="T221" s="49">
        <v>1.3333333333333333</v>
      </c>
      <c r="U221" s="49">
        <v>6</v>
      </c>
      <c r="V221" s="68">
        <v>5</v>
      </c>
      <c r="W221" s="54">
        <f t="shared" si="6"/>
        <v>50.288888888888891</v>
      </c>
      <c r="X221" s="189"/>
      <c r="Y221" s="67"/>
      <c r="Z221" s="6"/>
      <c r="AA221" s="59"/>
      <c r="AB221" s="145"/>
    </row>
    <row r="222" spans="1:28" ht="45.75" customHeight="1" x14ac:dyDescent="0.2">
      <c r="A222" s="60">
        <v>179</v>
      </c>
      <c r="B222" s="46" t="s">
        <v>125</v>
      </c>
      <c r="C222" s="46" t="s">
        <v>278</v>
      </c>
      <c r="D222" s="47" t="s">
        <v>40</v>
      </c>
      <c r="E222" s="47" t="s">
        <v>40</v>
      </c>
      <c r="F222" s="47" t="s">
        <v>297</v>
      </c>
      <c r="G222" s="47" t="s">
        <v>295</v>
      </c>
      <c r="H222" s="47" t="s">
        <v>295</v>
      </c>
      <c r="I222" s="47" t="s">
        <v>40</v>
      </c>
      <c r="J222" s="47" t="s">
        <v>40</v>
      </c>
      <c r="K222" s="47" t="s">
        <v>40</v>
      </c>
      <c r="L222" s="3" t="s">
        <v>295</v>
      </c>
      <c r="M222" s="49">
        <v>10</v>
      </c>
      <c r="N222" s="49">
        <v>10</v>
      </c>
      <c r="O222" s="49">
        <v>3.3333333333333335</v>
      </c>
      <c r="P222" s="68">
        <v>5</v>
      </c>
      <c r="Q222" s="49">
        <v>10.8</v>
      </c>
      <c r="R222" s="68">
        <v>0</v>
      </c>
      <c r="S222" s="68">
        <v>0</v>
      </c>
      <c r="T222" s="49">
        <v>3.3333333333333335</v>
      </c>
      <c r="U222" s="49">
        <v>6.666666666666667</v>
      </c>
      <c r="V222" s="68">
        <v>0</v>
      </c>
      <c r="W222" s="54">
        <f t="shared" si="6"/>
        <v>49.133333333333333</v>
      </c>
      <c r="X222" s="4"/>
      <c r="Y222" s="67"/>
      <c r="Z222" s="6"/>
      <c r="AA222" s="59"/>
      <c r="AB222" s="145"/>
    </row>
    <row r="223" spans="1:28" ht="45.75" customHeight="1" x14ac:dyDescent="0.2">
      <c r="A223" s="60">
        <v>180</v>
      </c>
      <c r="B223" s="46" t="s">
        <v>115</v>
      </c>
      <c r="C223" s="46" t="s">
        <v>164</v>
      </c>
      <c r="D223" s="47" t="s">
        <v>40</v>
      </c>
      <c r="E223" s="47" t="s">
        <v>40</v>
      </c>
      <c r="F223" s="47" t="s">
        <v>297</v>
      </c>
      <c r="G223" s="47" t="s">
        <v>295</v>
      </c>
      <c r="H223" s="47" t="s">
        <v>295</v>
      </c>
      <c r="I223" s="47" t="s">
        <v>40</v>
      </c>
      <c r="J223" s="47" t="s">
        <v>40</v>
      </c>
      <c r="K223" s="47" t="s">
        <v>40</v>
      </c>
      <c r="L223" s="3" t="s">
        <v>295</v>
      </c>
      <c r="M223" s="49">
        <v>5</v>
      </c>
      <c r="N223" s="49">
        <v>10</v>
      </c>
      <c r="O223" s="49">
        <v>1.3333333333333333</v>
      </c>
      <c r="P223" s="68">
        <v>8</v>
      </c>
      <c r="Q223" s="49">
        <v>2.4</v>
      </c>
      <c r="R223" s="68">
        <v>4</v>
      </c>
      <c r="S223" s="68">
        <v>0</v>
      </c>
      <c r="T223" s="49">
        <v>6.666666666666667</v>
      </c>
      <c r="U223" s="49">
        <v>5.333333333333333</v>
      </c>
      <c r="V223" s="68">
        <v>5</v>
      </c>
      <c r="W223" s="54">
        <f t="shared" si="6"/>
        <v>47.733333333333334</v>
      </c>
      <c r="X223" s="4"/>
      <c r="Y223" s="67"/>
      <c r="Z223" s="6"/>
      <c r="AA223" s="59"/>
      <c r="AB223" s="145"/>
    </row>
    <row r="224" spans="1:28" ht="58.5" customHeight="1" x14ac:dyDescent="0.2">
      <c r="A224" s="60">
        <v>182</v>
      </c>
      <c r="B224" s="46" t="s">
        <v>127</v>
      </c>
      <c r="C224" s="46" t="s">
        <v>292</v>
      </c>
      <c r="D224" s="47" t="s">
        <v>40</v>
      </c>
      <c r="E224" s="47" t="s">
        <v>40</v>
      </c>
      <c r="F224" s="47" t="s">
        <v>297</v>
      </c>
      <c r="G224" s="47" t="s">
        <v>295</v>
      </c>
      <c r="H224" s="47" t="s">
        <v>295</v>
      </c>
      <c r="I224" s="47" t="s">
        <v>40</v>
      </c>
      <c r="J224" s="47" t="s">
        <v>40</v>
      </c>
      <c r="K224" s="47" t="s">
        <v>40</v>
      </c>
      <c r="L224" s="3" t="s">
        <v>295</v>
      </c>
      <c r="M224" s="49">
        <v>8.3333333333333339</v>
      </c>
      <c r="N224" s="49">
        <v>15</v>
      </c>
      <c r="O224" s="49">
        <v>2.6666666666666665</v>
      </c>
      <c r="P224" s="68">
        <v>5</v>
      </c>
      <c r="Q224" s="49">
        <v>2.4</v>
      </c>
      <c r="R224" s="68">
        <v>4</v>
      </c>
      <c r="S224" s="68">
        <v>0</v>
      </c>
      <c r="T224" s="49">
        <v>2</v>
      </c>
      <c r="U224" s="49">
        <v>5.333333333333333</v>
      </c>
      <c r="V224" s="68">
        <v>0</v>
      </c>
      <c r="W224" s="54">
        <f>SUM(M224:V224)</f>
        <v>44.733333333333341</v>
      </c>
      <c r="X224" s="135" t="s">
        <v>313</v>
      </c>
      <c r="Y224" s="67"/>
      <c r="Z224" s="6"/>
      <c r="AA224" s="59"/>
      <c r="AB224" s="145"/>
    </row>
    <row r="225" spans="1:28" ht="45.75" customHeight="1" x14ac:dyDescent="0.2">
      <c r="A225" s="60">
        <v>181</v>
      </c>
      <c r="B225" s="46" t="s">
        <v>105</v>
      </c>
      <c r="C225" s="46" t="s">
        <v>291</v>
      </c>
      <c r="D225" s="47" t="s">
        <v>40</v>
      </c>
      <c r="E225" s="47" t="s">
        <v>40</v>
      </c>
      <c r="F225" s="47" t="s">
        <v>297</v>
      </c>
      <c r="G225" s="47" t="s">
        <v>295</v>
      </c>
      <c r="H225" s="47" t="s">
        <v>295</v>
      </c>
      <c r="I225" s="47" t="s">
        <v>40</v>
      </c>
      <c r="J225" s="47" t="s">
        <v>40</v>
      </c>
      <c r="K225" s="47" t="s">
        <v>40</v>
      </c>
      <c r="L225" s="3" t="s">
        <v>295</v>
      </c>
      <c r="M225" s="49">
        <v>5</v>
      </c>
      <c r="N225" s="49">
        <v>12</v>
      </c>
      <c r="O225" s="49">
        <v>5.333333333333333</v>
      </c>
      <c r="P225" s="68">
        <v>10</v>
      </c>
      <c r="Q225" s="49">
        <v>2.4</v>
      </c>
      <c r="R225" s="68">
        <v>4</v>
      </c>
      <c r="S225" s="68">
        <v>0</v>
      </c>
      <c r="T225" s="49">
        <v>2</v>
      </c>
      <c r="U225" s="49">
        <v>4.666666666666667</v>
      </c>
      <c r="V225" s="68">
        <v>0</v>
      </c>
      <c r="W225" s="54">
        <f t="shared" si="6"/>
        <v>45.399999999999991</v>
      </c>
      <c r="X225" s="189"/>
      <c r="Y225" s="67"/>
      <c r="Z225" s="6"/>
      <c r="AA225" s="59"/>
      <c r="AB225" s="145"/>
    </row>
    <row r="226" spans="1:28" ht="45.75" customHeight="1" x14ac:dyDescent="0.2">
      <c r="A226" s="60">
        <v>183</v>
      </c>
      <c r="B226" s="46" t="s">
        <v>132</v>
      </c>
      <c r="C226" s="46" t="s">
        <v>226</v>
      </c>
      <c r="D226" s="47" t="s">
        <v>40</v>
      </c>
      <c r="E226" s="47" t="s">
        <v>40</v>
      </c>
      <c r="F226" s="47" t="s">
        <v>297</v>
      </c>
      <c r="G226" s="47" t="s">
        <v>295</v>
      </c>
      <c r="H226" s="47" t="s">
        <v>295</v>
      </c>
      <c r="I226" s="47" t="s">
        <v>40</v>
      </c>
      <c r="J226" s="47" t="s">
        <v>40</v>
      </c>
      <c r="K226" s="47" t="s">
        <v>40</v>
      </c>
      <c r="L226" s="3" t="s">
        <v>295</v>
      </c>
      <c r="M226" s="49">
        <v>9</v>
      </c>
      <c r="N226" s="49">
        <v>11.25</v>
      </c>
      <c r="O226" s="49">
        <v>3.3333333333333335</v>
      </c>
      <c r="P226" s="68">
        <v>1</v>
      </c>
      <c r="Q226" s="49">
        <v>6</v>
      </c>
      <c r="R226" s="68">
        <v>4</v>
      </c>
      <c r="S226" s="68">
        <v>0</v>
      </c>
      <c r="T226" s="49">
        <v>5.333333333333333</v>
      </c>
      <c r="U226" s="49">
        <v>3.3333333333333335</v>
      </c>
      <c r="V226" s="68">
        <v>0</v>
      </c>
      <c r="W226" s="54">
        <f t="shared" si="6"/>
        <v>43.25</v>
      </c>
      <c r="X226" s="135" t="s">
        <v>313</v>
      </c>
      <c r="Y226" s="67"/>
      <c r="Z226" s="6"/>
      <c r="AA226" s="59"/>
      <c r="AB226" s="145"/>
    </row>
    <row r="227" spans="1:28" ht="45.75" customHeight="1" x14ac:dyDescent="0.2">
      <c r="A227" s="60">
        <v>184</v>
      </c>
      <c r="B227" s="46" t="s">
        <v>112</v>
      </c>
      <c r="C227" s="46" t="s">
        <v>293</v>
      </c>
      <c r="D227" s="47" t="s">
        <v>40</v>
      </c>
      <c r="E227" s="47" t="s">
        <v>40</v>
      </c>
      <c r="F227" s="47" t="s">
        <v>297</v>
      </c>
      <c r="G227" s="47" t="s">
        <v>295</v>
      </c>
      <c r="H227" s="47" t="s">
        <v>295</v>
      </c>
      <c r="I227" s="47" t="s">
        <v>40</v>
      </c>
      <c r="J227" s="47" t="s">
        <v>40</v>
      </c>
      <c r="K227" s="47" t="s">
        <v>40</v>
      </c>
      <c r="L227" s="3" t="s">
        <v>295</v>
      </c>
      <c r="M227" s="49">
        <v>10</v>
      </c>
      <c r="N227" s="49">
        <v>10</v>
      </c>
      <c r="O227" s="49">
        <v>2.6666666666666665</v>
      </c>
      <c r="P227" s="68">
        <v>5</v>
      </c>
      <c r="Q227" s="49">
        <v>2.4</v>
      </c>
      <c r="R227" s="68">
        <v>4</v>
      </c>
      <c r="S227" s="68">
        <v>0</v>
      </c>
      <c r="T227" s="49">
        <v>4</v>
      </c>
      <c r="U227" s="49">
        <v>4.666666666666667</v>
      </c>
      <c r="V227" s="68">
        <v>0</v>
      </c>
      <c r="W227" s="54">
        <f t="shared" si="6"/>
        <v>42.733333333333327</v>
      </c>
      <c r="X227" s="189"/>
      <c r="Y227" s="22"/>
      <c r="Z227" s="6" t="s">
        <v>318</v>
      </c>
      <c r="AA227" s="7"/>
      <c r="AB227" s="145"/>
    </row>
    <row r="228" spans="1:28" ht="45.75" customHeight="1" x14ac:dyDescent="0.2">
      <c r="A228" s="60">
        <v>185</v>
      </c>
      <c r="B228" s="46" t="s">
        <v>133</v>
      </c>
      <c r="C228" s="46" t="s">
        <v>294</v>
      </c>
      <c r="D228" s="47" t="s">
        <v>40</v>
      </c>
      <c r="E228" s="47" t="s">
        <v>40</v>
      </c>
      <c r="F228" s="47" t="s">
        <v>297</v>
      </c>
      <c r="G228" s="47" t="s">
        <v>295</v>
      </c>
      <c r="H228" s="47" t="s">
        <v>295</v>
      </c>
      <c r="I228" s="47" t="s">
        <v>40</v>
      </c>
      <c r="J228" s="47" t="s">
        <v>40</v>
      </c>
      <c r="K228" s="47" t="s">
        <v>40</v>
      </c>
      <c r="L228" s="3" t="s">
        <v>295</v>
      </c>
      <c r="M228" s="49">
        <v>10</v>
      </c>
      <c r="N228" s="49">
        <v>10</v>
      </c>
      <c r="O228" s="49">
        <v>3.3333333333333335</v>
      </c>
      <c r="P228" s="68">
        <v>1</v>
      </c>
      <c r="Q228" s="49">
        <v>2.4</v>
      </c>
      <c r="R228" s="68">
        <v>0</v>
      </c>
      <c r="S228" s="68">
        <v>0</v>
      </c>
      <c r="T228" s="49">
        <v>6</v>
      </c>
      <c r="U228" s="49">
        <v>4</v>
      </c>
      <c r="V228" s="68">
        <v>0</v>
      </c>
      <c r="W228" s="54">
        <f t="shared" si="6"/>
        <v>36.733333333333334</v>
      </c>
      <c r="X228" s="6"/>
      <c r="Y228" s="22"/>
      <c r="Z228" s="6"/>
      <c r="AA228" s="7"/>
      <c r="AB228" s="145"/>
    </row>
    <row r="229" spans="1:28" ht="45.75" customHeight="1" x14ac:dyDescent="0.2">
      <c r="A229" s="60">
        <v>186</v>
      </c>
      <c r="B229" s="46" t="s">
        <v>107</v>
      </c>
      <c r="C229" s="46" t="s">
        <v>299</v>
      </c>
      <c r="D229" s="47" t="s">
        <v>40</v>
      </c>
      <c r="E229" s="47" t="s">
        <v>295</v>
      </c>
      <c r="F229" s="47" t="s">
        <v>296</v>
      </c>
      <c r="G229" s="47" t="s">
        <v>16</v>
      </c>
      <c r="H229" s="47" t="s">
        <v>41</v>
      </c>
      <c r="I229" s="47" t="s">
        <v>41</v>
      </c>
      <c r="J229" s="47" t="s">
        <v>16</v>
      </c>
      <c r="K229" s="47" t="s">
        <v>16</v>
      </c>
      <c r="L229" s="3" t="s">
        <v>16</v>
      </c>
      <c r="M229" s="68"/>
      <c r="N229" s="68"/>
      <c r="O229" s="68"/>
      <c r="P229" s="68"/>
      <c r="Q229" s="68"/>
      <c r="R229" s="68"/>
      <c r="S229" s="68"/>
      <c r="T229" s="68"/>
      <c r="U229" s="68"/>
      <c r="V229" s="68"/>
      <c r="W229" s="50"/>
      <c r="X229" s="6"/>
      <c r="Y229" s="22"/>
      <c r="Z229" s="6"/>
      <c r="AA229" s="7"/>
      <c r="AB229" s="145"/>
    </row>
    <row r="230" spans="1:28" ht="45.75" customHeight="1" x14ac:dyDescent="0.2">
      <c r="A230" s="60">
        <v>187</v>
      </c>
      <c r="B230" s="46" t="s">
        <v>300</v>
      </c>
      <c r="C230" s="46" t="s">
        <v>301</v>
      </c>
      <c r="D230" s="47" t="s">
        <v>40</v>
      </c>
      <c r="E230" s="47" t="s">
        <v>41</v>
      </c>
      <c r="F230" s="47" t="s">
        <v>40</v>
      </c>
      <c r="G230" s="47" t="s">
        <v>40</v>
      </c>
      <c r="H230" s="47" t="s">
        <v>40</v>
      </c>
      <c r="I230" s="47" t="s">
        <v>40</v>
      </c>
      <c r="J230" s="47" t="s">
        <v>40</v>
      </c>
      <c r="K230" s="47" t="s">
        <v>40</v>
      </c>
      <c r="L230" s="3" t="s">
        <v>16</v>
      </c>
      <c r="M230" s="68"/>
      <c r="N230" s="68"/>
      <c r="O230" s="68"/>
      <c r="P230" s="68"/>
      <c r="Q230" s="68"/>
      <c r="R230" s="68"/>
      <c r="S230" s="68"/>
      <c r="T230" s="68"/>
      <c r="U230" s="68"/>
      <c r="V230" s="68"/>
      <c r="W230" s="50"/>
      <c r="X230" s="6"/>
      <c r="Y230" s="22"/>
      <c r="Z230" s="6"/>
      <c r="AA230" s="7"/>
      <c r="AB230" s="145"/>
    </row>
    <row r="231" spans="1:28" ht="45.75" customHeight="1" x14ac:dyDescent="0.2">
      <c r="A231" s="60">
        <v>188</v>
      </c>
      <c r="B231" s="46" t="s">
        <v>114</v>
      </c>
      <c r="C231" s="46" t="s">
        <v>271</v>
      </c>
      <c r="D231" s="47" t="s">
        <v>40</v>
      </c>
      <c r="E231" s="47" t="s">
        <v>41</v>
      </c>
      <c r="F231" s="47" t="s">
        <v>40</v>
      </c>
      <c r="G231" s="47" t="s">
        <v>40</v>
      </c>
      <c r="H231" s="47" t="s">
        <v>40</v>
      </c>
      <c r="I231" s="47" t="s">
        <v>40</v>
      </c>
      <c r="J231" s="47" t="s">
        <v>40</v>
      </c>
      <c r="K231" s="47" t="s">
        <v>40</v>
      </c>
      <c r="L231" s="3" t="s">
        <v>16</v>
      </c>
      <c r="M231" s="68"/>
      <c r="N231" s="68"/>
      <c r="O231" s="68"/>
      <c r="P231" s="68"/>
      <c r="Q231" s="68"/>
      <c r="R231" s="68"/>
      <c r="S231" s="68"/>
      <c r="T231" s="68"/>
      <c r="U231" s="68"/>
      <c r="V231" s="68"/>
      <c r="W231" s="50"/>
      <c r="X231" s="6"/>
      <c r="Y231" s="22"/>
      <c r="Z231" s="6"/>
      <c r="AA231" s="7"/>
      <c r="AB231" s="145"/>
    </row>
    <row r="232" spans="1:28" ht="45.75" customHeight="1" x14ac:dyDescent="0.2">
      <c r="A232" s="60">
        <v>189</v>
      </c>
      <c r="B232" s="46" t="s">
        <v>131</v>
      </c>
      <c r="C232" s="46" t="s">
        <v>302</v>
      </c>
      <c r="D232" s="47" t="s">
        <v>40</v>
      </c>
      <c r="E232" s="47" t="s">
        <v>40</v>
      </c>
      <c r="F232" s="47" t="s">
        <v>40</v>
      </c>
      <c r="G232" s="47" t="s">
        <v>40</v>
      </c>
      <c r="H232" s="47" t="s">
        <v>41</v>
      </c>
      <c r="I232" s="47" t="s">
        <v>40</v>
      </c>
      <c r="J232" s="47" t="s">
        <v>40</v>
      </c>
      <c r="K232" s="47" t="s">
        <v>40</v>
      </c>
      <c r="L232" s="3" t="s">
        <v>16</v>
      </c>
      <c r="M232" s="68"/>
      <c r="N232" s="68"/>
      <c r="O232" s="68"/>
      <c r="P232" s="68"/>
      <c r="Q232" s="68"/>
      <c r="R232" s="68"/>
      <c r="S232" s="68"/>
      <c r="T232" s="68"/>
      <c r="U232" s="68"/>
      <c r="V232" s="68"/>
      <c r="W232" s="50"/>
      <c r="X232" s="6"/>
      <c r="Y232" s="22"/>
      <c r="Z232" s="6"/>
      <c r="AA232" s="7"/>
      <c r="AB232" s="145"/>
    </row>
    <row r="233" spans="1:28" ht="45.75" customHeight="1" x14ac:dyDescent="0.2">
      <c r="A233" s="60">
        <v>190</v>
      </c>
      <c r="B233" s="46" t="s">
        <v>131</v>
      </c>
      <c r="C233" s="46" t="s">
        <v>303</v>
      </c>
      <c r="D233" s="47" t="s">
        <v>40</v>
      </c>
      <c r="E233" s="47" t="s">
        <v>40</v>
      </c>
      <c r="F233" s="47" t="s">
        <v>40</v>
      </c>
      <c r="G233" s="47" t="s">
        <v>40</v>
      </c>
      <c r="H233" s="47" t="s">
        <v>41</v>
      </c>
      <c r="I233" s="47" t="s">
        <v>40</v>
      </c>
      <c r="J233" s="47" t="s">
        <v>40</v>
      </c>
      <c r="K233" s="47" t="s">
        <v>40</v>
      </c>
      <c r="L233" s="3" t="s">
        <v>16</v>
      </c>
      <c r="M233" s="68"/>
      <c r="N233" s="68"/>
      <c r="O233" s="68"/>
      <c r="P233" s="68"/>
      <c r="Q233" s="68"/>
      <c r="R233" s="68"/>
      <c r="S233" s="68"/>
      <c r="T233" s="68"/>
      <c r="U233" s="68"/>
      <c r="V233" s="68"/>
      <c r="W233" s="50"/>
      <c r="X233" s="6"/>
      <c r="Y233" s="22"/>
      <c r="Z233" s="6"/>
      <c r="AA233" s="7"/>
      <c r="AB233" s="145"/>
    </row>
    <row r="234" spans="1:28" ht="45.75" customHeight="1" x14ac:dyDescent="0.2">
      <c r="A234" s="60">
        <v>191</v>
      </c>
      <c r="B234" s="46" t="s">
        <v>123</v>
      </c>
      <c r="C234" s="46" t="s">
        <v>304</v>
      </c>
      <c r="D234" s="47" t="s">
        <v>40</v>
      </c>
      <c r="E234" s="47" t="s">
        <v>40</v>
      </c>
      <c r="F234" s="47" t="s">
        <v>40</v>
      </c>
      <c r="G234" s="47" t="s">
        <v>40</v>
      </c>
      <c r="H234" s="47" t="s">
        <v>41</v>
      </c>
      <c r="I234" s="47" t="s">
        <v>40</v>
      </c>
      <c r="J234" s="47" t="s">
        <v>40</v>
      </c>
      <c r="K234" s="47" t="s">
        <v>40</v>
      </c>
      <c r="L234" s="3" t="s">
        <v>16</v>
      </c>
      <c r="M234" s="68"/>
      <c r="N234" s="68"/>
      <c r="O234" s="68"/>
      <c r="P234" s="68"/>
      <c r="Q234" s="68"/>
      <c r="R234" s="68"/>
      <c r="S234" s="68"/>
      <c r="T234" s="68"/>
      <c r="U234" s="68"/>
      <c r="V234" s="68"/>
      <c r="W234" s="50"/>
      <c r="X234" s="6"/>
      <c r="Y234" s="22"/>
      <c r="Z234" s="6"/>
      <c r="AA234" s="7"/>
      <c r="AB234" s="145"/>
    </row>
    <row r="235" spans="1:28" ht="45.75" customHeight="1" x14ac:dyDescent="0.2">
      <c r="A235" s="60">
        <v>192</v>
      </c>
      <c r="B235" s="46" t="s">
        <v>105</v>
      </c>
      <c r="C235" s="46" t="s">
        <v>221</v>
      </c>
      <c r="D235" s="47" t="s">
        <v>40</v>
      </c>
      <c r="E235" s="47" t="s">
        <v>41</v>
      </c>
      <c r="F235" s="47" t="s">
        <v>40</v>
      </c>
      <c r="G235" s="47" t="s">
        <v>40</v>
      </c>
      <c r="H235" s="47" t="s">
        <v>40</v>
      </c>
      <c r="I235" s="47" t="s">
        <v>40</v>
      </c>
      <c r="J235" s="47" t="s">
        <v>40</v>
      </c>
      <c r="K235" s="47" t="s">
        <v>40</v>
      </c>
      <c r="L235" s="3" t="s">
        <v>16</v>
      </c>
      <c r="M235" s="68"/>
      <c r="N235" s="68"/>
      <c r="O235" s="68"/>
      <c r="P235" s="68"/>
      <c r="Q235" s="68"/>
      <c r="R235" s="68"/>
      <c r="S235" s="68"/>
      <c r="T235" s="68"/>
      <c r="U235" s="68"/>
      <c r="V235" s="68"/>
      <c r="W235" s="50"/>
      <c r="X235" s="6"/>
      <c r="Y235" s="22"/>
      <c r="Z235" s="6"/>
      <c r="AA235" s="7"/>
      <c r="AB235" s="145"/>
    </row>
    <row r="236" spans="1:28" x14ac:dyDescent="0.2">
      <c r="C236" s="161"/>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2"/>
      <c r="Z236" s="10"/>
      <c r="AA236" s="11"/>
    </row>
    <row r="237" spans="1:28" ht="60" customHeight="1" x14ac:dyDescent="0.2">
      <c r="C237" s="223" t="s">
        <v>42</v>
      </c>
      <c r="D237" s="224"/>
      <c r="E237" s="224"/>
      <c r="F237" s="224"/>
      <c r="G237" s="224"/>
      <c r="H237" s="224"/>
      <c r="I237" s="224"/>
      <c r="J237" s="224"/>
      <c r="K237" s="224"/>
      <c r="L237" s="224"/>
      <c r="M237" s="224"/>
      <c r="N237" s="224"/>
      <c r="O237" s="224"/>
      <c r="P237" s="224"/>
      <c r="Q237" s="224"/>
      <c r="R237" s="224"/>
      <c r="S237" s="224"/>
      <c r="T237" s="224"/>
      <c r="U237" s="224"/>
      <c r="V237" s="224"/>
      <c r="W237" s="224"/>
      <c r="X237" s="224"/>
      <c r="Y237" s="224"/>
      <c r="Z237" s="224"/>
      <c r="AA237" s="225"/>
      <c r="AB237" s="125" t="s">
        <v>37</v>
      </c>
    </row>
    <row r="238" spans="1:28" ht="24" customHeight="1" x14ac:dyDescent="0.2">
      <c r="C238" s="136"/>
      <c r="D238" s="128"/>
      <c r="E238" s="128"/>
      <c r="F238" s="128"/>
      <c r="G238" s="128"/>
      <c r="H238" s="128"/>
      <c r="I238" s="128"/>
      <c r="J238" s="128"/>
      <c r="K238" s="128"/>
      <c r="L238" s="128"/>
      <c r="M238" s="128"/>
      <c r="N238" s="128"/>
      <c r="O238" s="128"/>
      <c r="P238" s="128"/>
      <c r="Q238" s="128"/>
      <c r="R238" s="128"/>
      <c r="S238" s="128"/>
      <c r="T238" s="128"/>
      <c r="U238" s="128"/>
      <c r="V238" s="128"/>
      <c r="W238" s="128"/>
      <c r="X238" s="128"/>
      <c r="Y238" s="128"/>
      <c r="Z238" s="128"/>
      <c r="AA238" s="129"/>
      <c r="AB238" s="125"/>
    </row>
    <row r="239" spans="1:28" ht="24" customHeight="1" x14ac:dyDescent="0.2">
      <c r="C239" s="223" t="s">
        <v>29</v>
      </c>
      <c r="D239" s="224"/>
      <c r="E239" s="224"/>
      <c r="F239" s="224"/>
      <c r="G239" s="224"/>
      <c r="H239" s="224"/>
      <c r="I239" s="224"/>
      <c r="J239" s="224"/>
      <c r="K239" s="224"/>
      <c r="L239" s="224"/>
      <c r="M239" s="224"/>
      <c r="N239" s="224"/>
      <c r="O239" s="224"/>
      <c r="P239" s="224"/>
      <c r="Q239" s="224"/>
      <c r="R239" s="224"/>
      <c r="S239" s="224"/>
      <c r="T239" s="224"/>
      <c r="U239" s="224"/>
      <c r="V239" s="224"/>
      <c r="W239" s="224"/>
      <c r="X239" s="224"/>
      <c r="Y239" s="224"/>
      <c r="Z239" s="224"/>
      <c r="AA239" s="225"/>
      <c r="AB239" s="125"/>
    </row>
    <row r="240" spans="1:28" x14ac:dyDescent="0.2">
      <c r="C240" s="154"/>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c r="AA240" s="156"/>
      <c r="AB240" s="125"/>
    </row>
    <row r="241" spans="3:28" x14ac:dyDescent="0.2">
      <c r="C241" s="154"/>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5"/>
      <c r="Z241" s="155"/>
      <c r="AA241" s="156"/>
      <c r="AB241" s="125"/>
    </row>
    <row r="242" spans="3:28" ht="15" x14ac:dyDescent="0.2">
      <c r="C242" s="222" t="s">
        <v>44</v>
      </c>
      <c r="D242" s="157"/>
      <c r="E242" s="157"/>
      <c r="F242" s="157"/>
      <c r="G242" s="157"/>
      <c r="H242" s="157"/>
      <c r="I242" s="157"/>
      <c r="J242" s="157"/>
      <c r="K242" s="157"/>
      <c r="L242" s="157"/>
      <c r="M242" s="157"/>
      <c r="N242" s="157"/>
      <c r="O242" s="157"/>
      <c r="P242" s="157"/>
      <c r="Q242" s="157"/>
      <c r="R242" s="157"/>
      <c r="S242" s="157"/>
      <c r="T242" s="157"/>
      <c r="U242" s="157"/>
      <c r="V242" s="157"/>
      <c r="W242" s="157"/>
      <c r="X242" s="157"/>
      <c r="Y242" s="157"/>
      <c r="Z242" s="157"/>
      <c r="AA242" s="158"/>
      <c r="AB242" s="125"/>
    </row>
    <row r="243" spans="3:28" x14ac:dyDescent="0.2">
      <c r="C243" s="171" t="s">
        <v>45</v>
      </c>
      <c r="D243" s="172"/>
      <c r="E243" s="172"/>
      <c r="F243" s="172"/>
      <c r="G243" s="172"/>
      <c r="H243" s="172"/>
      <c r="I243" s="172"/>
      <c r="J243" s="172"/>
      <c r="K243" s="172"/>
      <c r="L243" s="172"/>
      <c r="M243" s="172"/>
      <c r="N243" s="172"/>
      <c r="O243" s="172"/>
      <c r="P243" s="172"/>
      <c r="Q243" s="172"/>
      <c r="R243" s="172"/>
      <c r="S243" s="172"/>
      <c r="T243" s="172"/>
      <c r="U243" s="172"/>
      <c r="V243" s="172"/>
      <c r="W243" s="172"/>
      <c r="X243" s="172"/>
      <c r="Y243" s="172"/>
      <c r="Z243" s="172"/>
      <c r="AA243" s="173"/>
      <c r="AB243" s="125"/>
    </row>
    <row r="244" spans="3:28" x14ac:dyDescent="0.2">
      <c r="C244" s="8"/>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c r="AA244" s="156"/>
      <c r="AB244" s="125"/>
    </row>
    <row r="245" spans="3:28" x14ac:dyDescent="0.2">
      <c r="C245" s="28" t="s">
        <v>62</v>
      </c>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c r="AA245" s="156"/>
      <c r="AB245" s="125"/>
    </row>
    <row r="246" spans="3:28" x14ac:dyDescent="0.2">
      <c r="C246" s="28" t="s">
        <v>28</v>
      </c>
      <c r="D246" s="155"/>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c r="AA246" s="156"/>
      <c r="AB246" s="125"/>
    </row>
    <row r="247" spans="3:28" x14ac:dyDescent="0.2">
      <c r="C247" s="29" t="s">
        <v>64</v>
      </c>
      <c r="D247" s="220"/>
      <c r="E247" s="220"/>
      <c r="F247" s="220"/>
      <c r="G247" s="220"/>
      <c r="H247" s="220"/>
      <c r="I247" s="220"/>
      <c r="J247" s="220"/>
      <c r="K247" s="220"/>
      <c r="L247" s="220"/>
      <c r="M247" s="220"/>
      <c r="N247" s="220"/>
      <c r="O247" s="220"/>
      <c r="P247" s="220"/>
      <c r="Q247" s="220"/>
      <c r="R247" s="220"/>
      <c r="S247" s="220"/>
      <c r="T247" s="220"/>
      <c r="U247" s="220"/>
      <c r="V247" s="220"/>
      <c r="W247" s="220"/>
      <c r="X247" s="220"/>
      <c r="Y247" s="220"/>
      <c r="Z247" s="220"/>
      <c r="AA247" s="221"/>
      <c r="AB247" s="125"/>
    </row>
    <row r="262" spans="3:3" x14ac:dyDescent="0.2">
      <c r="C262" s="1" t="s">
        <v>40</v>
      </c>
    </row>
    <row r="263" spans="3:3" x14ac:dyDescent="0.2">
      <c r="C263" s="1" t="s">
        <v>41</v>
      </c>
    </row>
  </sheetData>
  <mergeCells count="134">
    <mergeCell ref="X226:X227"/>
    <mergeCell ref="X202:X203"/>
    <mergeCell ref="X204:X205"/>
    <mergeCell ref="X206:X211"/>
    <mergeCell ref="X212:X213"/>
    <mergeCell ref="X215:X217"/>
    <mergeCell ref="X131:X137"/>
    <mergeCell ref="X145:X149"/>
    <mergeCell ref="X158:X163"/>
    <mergeCell ref="X164:X166"/>
    <mergeCell ref="X138:X144"/>
    <mergeCell ref="X150:X156"/>
    <mergeCell ref="X178:X184"/>
    <mergeCell ref="X196:X201"/>
    <mergeCell ref="X167:X168"/>
    <mergeCell ref="X169:X172"/>
    <mergeCell ref="X173:X177"/>
    <mergeCell ref="X185:X191"/>
    <mergeCell ref="X192:X195"/>
    <mergeCell ref="B29:C29"/>
    <mergeCell ref="B28:C28"/>
    <mergeCell ref="B27:C27"/>
    <mergeCell ref="B34:C34"/>
    <mergeCell ref="B33:C33"/>
    <mergeCell ref="B32:C32"/>
    <mergeCell ref="D32:L32"/>
    <mergeCell ref="M32:W32"/>
    <mergeCell ref="D33:L33"/>
    <mergeCell ref="M33:W33"/>
    <mergeCell ref="D29:L29"/>
    <mergeCell ref="M29:W29"/>
    <mergeCell ref="D30:L30"/>
    <mergeCell ref="M30:W30"/>
    <mergeCell ref="D31:L31"/>
    <mergeCell ref="M31:W31"/>
    <mergeCell ref="D34:L34"/>
    <mergeCell ref="D28:L28"/>
    <mergeCell ref="M28:W28"/>
    <mergeCell ref="C239:AA239"/>
    <mergeCell ref="C237:AA237"/>
    <mergeCell ref="C240:AA240"/>
    <mergeCell ref="X45:X46"/>
    <mergeCell ref="X55:X60"/>
    <mergeCell ref="X61:X63"/>
    <mergeCell ref="B36:C36"/>
    <mergeCell ref="D36:L36"/>
    <mergeCell ref="M36:W36"/>
    <mergeCell ref="C236:Y236"/>
    <mergeCell ref="B40:Y40"/>
    <mergeCell ref="B38:Y38"/>
    <mergeCell ref="X101:X109"/>
    <mergeCell ref="X110:X112"/>
    <mergeCell ref="X113:X119"/>
    <mergeCell ref="X120:X124"/>
    <mergeCell ref="X125:X130"/>
    <mergeCell ref="X78:X82"/>
    <mergeCell ref="X83:X86"/>
    <mergeCell ref="X87:X93"/>
    <mergeCell ref="X94:X98"/>
    <mergeCell ref="X99:X100"/>
    <mergeCell ref="X218:X221"/>
    <mergeCell ref="X224:X225"/>
    <mergeCell ref="B35:C35"/>
    <mergeCell ref="B31:C31"/>
    <mergeCell ref="B30:C30"/>
    <mergeCell ref="X47:X50"/>
    <mergeCell ref="X51:X54"/>
    <mergeCell ref="X64:X69"/>
    <mergeCell ref="X70:X74"/>
    <mergeCell ref="X75:X77"/>
    <mergeCell ref="AB237:AB247"/>
    <mergeCell ref="M34:W34"/>
    <mergeCell ref="AB40:AB235"/>
    <mergeCell ref="C42:C43"/>
    <mergeCell ref="D42:L42"/>
    <mergeCell ref="Y42:Y43"/>
    <mergeCell ref="Z42:Z43"/>
    <mergeCell ref="AA42:AA43"/>
    <mergeCell ref="C238:AA238"/>
    <mergeCell ref="D244:AA247"/>
    <mergeCell ref="C242:AA242"/>
    <mergeCell ref="C243:AA243"/>
    <mergeCell ref="AB23:AB38"/>
    <mergeCell ref="C241:AA241"/>
    <mergeCell ref="B42:B43"/>
    <mergeCell ref="M42:W42"/>
    <mergeCell ref="D35:L35"/>
    <mergeCell ref="M35:W35"/>
    <mergeCell ref="AB5:AB9"/>
    <mergeCell ref="AB11:AB21"/>
    <mergeCell ref="D13:L13"/>
    <mergeCell ref="M13:W13"/>
    <mergeCell ref="D14:L14"/>
    <mergeCell ref="M14:W14"/>
    <mergeCell ref="D15:L15"/>
    <mergeCell ref="M15:W15"/>
    <mergeCell ref="D17:L17"/>
    <mergeCell ref="M17:W17"/>
    <mergeCell ref="D18:L18"/>
    <mergeCell ref="D16:L16"/>
    <mergeCell ref="B13:C13"/>
    <mergeCell ref="B12:W12"/>
    <mergeCell ref="B11:Y11"/>
    <mergeCell ref="B10:Y10"/>
    <mergeCell ref="B9:AA9"/>
    <mergeCell ref="B7:AA8"/>
    <mergeCell ref="B5:AA6"/>
    <mergeCell ref="M26:W26"/>
    <mergeCell ref="D27:L27"/>
    <mergeCell ref="M27:W27"/>
    <mergeCell ref="B1:AA4"/>
    <mergeCell ref="M41:W41"/>
    <mergeCell ref="D26:L26"/>
    <mergeCell ref="M18:W18"/>
    <mergeCell ref="D19:L19"/>
    <mergeCell ref="M19:W19"/>
    <mergeCell ref="D20:L20"/>
    <mergeCell ref="M20:W20"/>
    <mergeCell ref="B26:C26"/>
    <mergeCell ref="B14:C14"/>
    <mergeCell ref="B15:C15"/>
    <mergeCell ref="B16:C16"/>
    <mergeCell ref="B17:C17"/>
    <mergeCell ref="B18:C18"/>
    <mergeCell ref="D25:L25"/>
    <mergeCell ref="M16:W16"/>
    <mergeCell ref="B19:C19"/>
    <mergeCell ref="B20:C20"/>
    <mergeCell ref="B21:C21"/>
    <mergeCell ref="D21:L21"/>
    <mergeCell ref="M21:W21"/>
    <mergeCell ref="M25:W25"/>
    <mergeCell ref="B24:W24"/>
    <mergeCell ref="B22:Y23"/>
  </mergeCells>
  <conditionalFormatting sqref="L229:L235">
    <cfRule type="expression" dxfId="15" priority="7">
      <formula>AND(L229="SI")</formula>
    </cfRule>
    <cfRule type="expression" dxfId="14" priority="8">
      <formula>AND(L229="NO")</formula>
    </cfRule>
  </conditionalFormatting>
  <conditionalFormatting sqref="D227:K235">
    <cfRule type="expression" dxfId="13" priority="5">
      <formula>AND(D227="SI")</formula>
    </cfRule>
    <cfRule type="expression" dxfId="12" priority="6">
      <formula>AND(D227="NO")</formula>
    </cfRule>
  </conditionalFormatting>
  <conditionalFormatting sqref="Y227:Y235">
    <cfRule type="expression" dxfId="11" priority="3">
      <formula>AND(Y227="NO")</formula>
    </cfRule>
    <cfRule type="expression" dxfId="10" priority="4">
      <formula>AND(Y227="SI")</formula>
    </cfRule>
  </conditionalFormatting>
  <conditionalFormatting sqref="AA227:AA235">
    <cfRule type="expression" dxfId="9" priority="1">
      <formula>AND(AA227="NO")</formula>
    </cfRule>
    <cfRule type="expression" dxfId="8" priority="2">
      <formula>AND(AA227="SI")</formula>
    </cfRule>
  </conditionalFormatting>
  <dataValidations disablePrompts="1" count="2">
    <dataValidation type="list" allowBlank="1" showInputMessage="1" showErrorMessage="1" sqref="Y227:Y235 Z228:Z235 AA227:AA235">
      <formula1>$C$262:$C$263</formula1>
    </dataValidation>
    <dataValidation type="list" allowBlank="1" showInputMessage="1" showErrorMessage="1" sqref="E229:F235 G198:H198 I229:K235 G212:H235">
      <formula1>$C$273:$C$274</formula1>
    </dataValidation>
  </dataValidations>
  <printOptions horizontalCentered="1"/>
  <pageMargins left="0.31496062992125984" right="0.31496062992125984" top="0.55118110236220474" bottom="0.74803149606299213" header="0.31496062992125984" footer="0.31496062992125984"/>
  <pageSetup scale="67" orientation="landscape" r:id="rId1"/>
  <headerFooter>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97693"/>
  </sheetPr>
  <dimension ref="A1:S88"/>
  <sheetViews>
    <sheetView zoomScaleNormal="100" zoomScaleSheetLayoutView="100" workbookViewId="0">
      <selection activeCell="A73" sqref="A73"/>
    </sheetView>
  </sheetViews>
  <sheetFormatPr baseColWidth="10" defaultColWidth="9.140625" defaultRowHeight="14.25" x14ac:dyDescent="0.2"/>
  <cols>
    <col min="1" max="1" width="22" style="1" customWidth="1"/>
    <col min="2" max="5" width="8.7109375" style="1" customWidth="1"/>
    <col min="6" max="6" width="8.7109375" style="1" bestFit="1" customWidth="1"/>
    <col min="7" max="9" width="10.42578125" style="1" bestFit="1" customWidth="1"/>
    <col min="10" max="10" width="10.5703125" style="1" bestFit="1" customWidth="1"/>
    <col min="11" max="11" width="8.7109375" style="1" bestFit="1" customWidth="1"/>
    <col min="12" max="12" width="32.42578125" style="1" bestFit="1" customWidth="1"/>
    <col min="13" max="13" width="12.7109375" style="1" customWidth="1"/>
    <col min="14" max="14" width="16.7109375" style="1" customWidth="1"/>
    <col min="15" max="15" width="12.7109375" style="1" customWidth="1"/>
    <col min="16" max="16" width="18.85546875" style="1" customWidth="1"/>
    <col min="17" max="17" width="17.5703125" style="1" customWidth="1"/>
    <col min="18" max="18" width="12.7109375" style="1" customWidth="1"/>
    <col min="19" max="19" width="5" style="1" bestFit="1" customWidth="1"/>
    <col min="20" max="16384" width="9.140625" style="1"/>
  </cols>
  <sheetData>
    <row r="1" spans="1:19" ht="14.25" customHeight="1" x14ac:dyDescent="0.2">
      <c r="A1" s="226"/>
      <c r="B1" s="226"/>
      <c r="C1" s="226"/>
      <c r="D1" s="226"/>
      <c r="E1" s="114" t="s">
        <v>46</v>
      </c>
      <c r="F1" s="115"/>
      <c r="G1" s="115"/>
      <c r="H1" s="115"/>
      <c r="I1" s="115"/>
      <c r="J1" s="115"/>
      <c r="K1" s="115"/>
      <c r="L1" s="115"/>
      <c r="M1" s="115"/>
      <c r="N1" s="115"/>
      <c r="O1" s="115"/>
      <c r="P1" s="115"/>
      <c r="Q1" s="115"/>
      <c r="R1" s="116"/>
    </row>
    <row r="2" spans="1:19" ht="14.25" customHeight="1" x14ac:dyDescent="0.2">
      <c r="A2" s="226"/>
      <c r="B2" s="226"/>
      <c r="C2" s="226"/>
      <c r="D2" s="226"/>
      <c r="E2" s="117"/>
      <c r="F2" s="118"/>
      <c r="G2" s="118"/>
      <c r="H2" s="118"/>
      <c r="I2" s="118"/>
      <c r="J2" s="118"/>
      <c r="K2" s="118"/>
      <c r="L2" s="118"/>
      <c r="M2" s="118"/>
      <c r="N2" s="118"/>
      <c r="O2" s="118"/>
      <c r="P2" s="118"/>
      <c r="Q2" s="118"/>
      <c r="R2" s="119"/>
    </row>
    <row r="3" spans="1:19" ht="14.25" customHeight="1" x14ac:dyDescent="0.2">
      <c r="A3" s="226"/>
      <c r="B3" s="226"/>
      <c r="C3" s="226"/>
      <c r="D3" s="226"/>
      <c r="E3" s="117"/>
      <c r="F3" s="118"/>
      <c r="G3" s="118"/>
      <c r="H3" s="118"/>
      <c r="I3" s="118"/>
      <c r="J3" s="118"/>
      <c r="K3" s="118"/>
      <c r="L3" s="118"/>
      <c r="M3" s="118"/>
      <c r="N3" s="118"/>
      <c r="O3" s="118"/>
      <c r="P3" s="118"/>
      <c r="Q3" s="118"/>
      <c r="R3" s="119"/>
    </row>
    <row r="4" spans="1:19" ht="14.25" customHeight="1" x14ac:dyDescent="0.2">
      <c r="A4" s="226"/>
      <c r="B4" s="226"/>
      <c r="C4" s="226"/>
      <c r="D4" s="226"/>
      <c r="E4" s="120"/>
      <c r="F4" s="121"/>
      <c r="G4" s="121"/>
      <c r="H4" s="121"/>
      <c r="I4" s="121"/>
      <c r="J4" s="121"/>
      <c r="K4" s="121"/>
      <c r="L4" s="121"/>
      <c r="M4" s="121"/>
      <c r="N4" s="121"/>
      <c r="O4" s="121"/>
      <c r="P4" s="121"/>
      <c r="Q4" s="121"/>
      <c r="R4" s="122"/>
    </row>
    <row r="5" spans="1:19" ht="15.75" customHeight="1" x14ac:dyDescent="0.2">
      <c r="A5" s="243" t="s">
        <v>23</v>
      </c>
      <c r="B5" s="244"/>
      <c r="C5" s="244"/>
      <c r="D5" s="244"/>
      <c r="E5" s="244"/>
      <c r="F5" s="244"/>
      <c r="G5" s="244"/>
      <c r="H5" s="244"/>
      <c r="I5" s="244"/>
      <c r="J5" s="244"/>
      <c r="K5" s="244"/>
      <c r="L5" s="244"/>
      <c r="M5" s="244"/>
      <c r="N5" s="244"/>
      <c r="O5" s="244"/>
      <c r="P5" s="244"/>
      <c r="Q5" s="244"/>
      <c r="R5" s="245"/>
      <c r="S5" s="125" t="s">
        <v>32</v>
      </c>
    </row>
    <row r="6" spans="1:19" ht="22.5" customHeight="1" x14ac:dyDescent="0.2">
      <c r="A6" s="246"/>
      <c r="B6" s="123"/>
      <c r="C6" s="123"/>
      <c r="D6" s="123"/>
      <c r="E6" s="123"/>
      <c r="F6" s="123"/>
      <c r="G6" s="123"/>
      <c r="H6" s="123"/>
      <c r="I6" s="123"/>
      <c r="J6" s="123"/>
      <c r="K6" s="123"/>
      <c r="L6" s="123"/>
      <c r="M6" s="123"/>
      <c r="N6" s="123"/>
      <c r="O6" s="123"/>
      <c r="P6" s="123"/>
      <c r="Q6" s="123"/>
      <c r="R6" s="124"/>
      <c r="S6" s="125"/>
    </row>
    <row r="7" spans="1:19" ht="14.25" customHeight="1" x14ac:dyDescent="0.2">
      <c r="A7" s="247" t="s">
        <v>24</v>
      </c>
      <c r="B7" s="126"/>
      <c r="C7" s="126"/>
      <c r="D7" s="126"/>
      <c r="E7" s="126"/>
      <c r="F7" s="126"/>
      <c r="G7" s="126"/>
      <c r="H7" s="126"/>
      <c r="I7" s="126"/>
      <c r="J7" s="126"/>
      <c r="K7" s="126"/>
      <c r="L7" s="126"/>
      <c r="M7" s="126"/>
      <c r="N7" s="126"/>
      <c r="O7" s="126"/>
      <c r="P7" s="126"/>
      <c r="Q7" s="126"/>
      <c r="R7" s="127"/>
      <c r="S7" s="125"/>
    </row>
    <row r="8" spans="1:19" ht="27" customHeight="1" x14ac:dyDescent="0.2">
      <c r="A8" s="247"/>
      <c r="B8" s="126"/>
      <c r="C8" s="126"/>
      <c r="D8" s="126"/>
      <c r="E8" s="126"/>
      <c r="F8" s="126"/>
      <c r="G8" s="126"/>
      <c r="H8" s="126"/>
      <c r="I8" s="126"/>
      <c r="J8" s="126"/>
      <c r="K8" s="126"/>
      <c r="L8" s="126"/>
      <c r="M8" s="126"/>
      <c r="N8" s="126"/>
      <c r="O8" s="126"/>
      <c r="P8" s="126"/>
      <c r="Q8" s="126"/>
      <c r="R8" s="127"/>
      <c r="S8" s="125"/>
    </row>
    <row r="9" spans="1:19" ht="52.5" customHeight="1" x14ac:dyDescent="0.2">
      <c r="A9" s="223" t="s">
        <v>47</v>
      </c>
      <c r="B9" s="224"/>
      <c r="C9" s="224"/>
      <c r="D9" s="224"/>
      <c r="E9" s="224"/>
      <c r="F9" s="224"/>
      <c r="G9" s="224"/>
      <c r="H9" s="224"/>
      <c r="I9" s="224"/>
      <c r="J9" s="224"/>
      <c r="K9" s="224"/>
      <c r="L9" s="224"/>
      <c r="M9" s="224"/>
      <c r="N9" s="224"/>
      <c r="O9" s="224"/>
      <c r="P9" s="224"/>
      <c r="Q9" s="224"/>
      <c r="R9" s="225"/>
      <c r="S9" s="125"/>
    </row>
    <row r="10" spans="1:19" ht="14.25" customHeight="1" x14ac:dyDescent="0.2">
      <c r="A10" s="136"/>
      <c r="B10" s="128"/>
      <c r="C10" s="128"/>
      <c r="D10" s="128"/>
      <c r="E10" s="128"/>
      <c r="F10" s="128"/>
      <c r="G10" s="128"/>
      <c r="H10" s="128"/>
      <c r="I10" s="128"/>
      <c r="J10" s="128"/>
      <c r="K10" s="128"/>
      <c r="L10" s="128"/>
      <c r="M10" s="128"/>
      <c r="N10" s="19"/>
      <c r="O10" s="19"/>
      <c r="P10" s="19"/>
      <c r="Q10" s="19"/>
      <c r="R10" s="23"/>
    </row>
    <row r="11" spans="1:19" ht="15" customHeight="1" x14ac:dyDescent="0.2">
      <c r="A11" s="254" t="s">
        <v>48</v>
      </c>
      <c r="B11" s="255"/>
      <c r="C11" s="255"/>
      <c r="D11" s="255"/>
      <c r="E11" s="255"/>
      <c r="F11" s="255"/>
      <c r="G11" s="255"/>
      <c r="H11" s="255"/>
      <c r="I11" s="255"/>
      <c r="J11" s="255"/>
      <c r="K11" s="255"/>
      <c r="L11" s="255"/>
      <c r="M11" s="255"/>
      <c r="N11" s="255"/>
      <c r="O11" s="255"/>
      <c r="P11" s="255"/>
      <c r="Q11" s="255"/>
      <c r="R11" s="256"/>
      <c r="S11" s="125" t="s">
        <v>33</v>
      </c>
    </row>
    <row r="12" spans="1:19" ht="21.75" customHeight="1" x14ac:dyDescent="0.2">
      <c r="A12" s="233" t="s">
        <v>56</v>
      </c>
      <c r="B12" s="234"/>
      <c r="C12" s="234"/>
      <c r="D12" s="234"/>
      <c r="E12" s="234"/>
      <c r="F12" s="234"/>
      <c r="G12" s="235"/>
      <c r="H12" s="257">
        <v>0</v>
      </c>
      <c r="I12" s="258"/>
      <c r="J12" s="258"/>
      <c r="K12" s="259"/>
      <c r="L12" s="20"/>
      <c r="M12" s="20"/>
      <c r="N12" s="20"/>
      <c r="O12" s="20"/>
      <c r="P12" s="20"/>
      <c r="Q12" s="20"/>
      <c r="R12" s="25"/>
      <c r="S12" s="125"/>
    </row>
    <row r="13" spans="1:19" ht="15" customHeight="1" x14ac:dyDescent="0.2">
      <c r="A13" s="233" t="s">
        <v>49</v>
      </c>
      <c r="B13" s="234"/>
      <c r="C13" s="234"/>
      <c r="D13" s="235"/>
      <c r="E13" s="233" t="s">
        <v>54</v>
      </c>
      <c r="F13" s="234"/>
      <c r="G13" s="235"/>
      <c r="H13" s="233" t="s">
        <v>55</v>
      </c>
      <c r="I13" s="234"/>
      <c r="J13" s="234"/>
      <c r="K13" s="235"/>
      <c r="L13" s="20"/>
      <c r="M13" s="20"/>
      <c r="N13" s="20"/>
      <c r="O13" s="20"/>
      <c r="P13" s="20"/>
      <c r="Q13" s="20"/>
      <c r="R13" s="25"/>
      <c r="S13" s="125"/>
    </row>
    <row r="14" spans="1:19" ht="15" x14ac:dyDescent="0.2">
      <c r="A14" s="230" t="s">
        <v>50</v>
      </c>
      <c r="B14" s="231"/>
      <c r="C14" s="231"/>
      <c r="D14" s="232"/>
      <c r="E14" s="236"/>
      <c r="F14" s="237"/>
      <c r="G14" s="238"/>
      <c r="H14" s="248"/>
      <c r="I14" s="249"/>
      <c r="J14" s="249"/>
      <c r="K14" s="250"/>
      <c r="L14" s="21"/>
      <c r="M14" s="21"/>
      <c r="N14" s="21"/>
      <c r="O14" s="21"/>
      <c r="P14" s="21"/>
      <c r="Q14" s="21"/>
      <c r="R14" s="26"/>
      <c r="S14" s="125"/>
    </row>
    <row r="15" spans="1:19" ht="14.25" customHeight="1" x14ac:dyDescent="0.2">
      <c r="A15" s="230" t="s">
        <v>51</v>
      </c>
      <c r="B15" s="231"/>
      <c r="C15" s="231"/>
      <c r="D15" s="232"/>
      <c r="E15" s="236"/>
      <c r="F15" s="237"/>
      <c r="G15" s="238"/>
      <c r="H15" s="248"/>
      <c r="I15" s="249"/>
      <c r="J15" s="249"/>
      <c r="K15" s="250"/>
      <c r="L15" s="21"/>
      <c r="M15" s="21"/>
      <c r="N15" s="21"/>
      <c r="O15" s="21"/>
      <c r="P15" s="21"/>
      <c r="Q15" s="21"/>
      <c r="R15" s="26"/>
      <c r="S15" s="125"/>
    </row>
    <row r="16" spans="1:19" ht="14.25" customHeight="1" x14ac:dyDescent="0.2">
      <c r="A16" s="230" t="s">
        <v>52</v>
      </c>
      <c r="B16" s="231"/>
      <c r="C16" s="231"/>
      <c r="D16" s="232"/>
      <c r="E16" s="236"/>
      <c r="F16" s="237"/>
      <c r="G16" s="238"/>
      <c r="H16" s="248"/>
      <c r="I16" s="249"/>
      <c r="J16" s="249"/>
      <c r="K16" s="250"/>
      <c r="L16" s="21"/>
      <c r="M16" s="21"/>
      <c r="N16" s="21"/>
      <c r="O16" s="21"/>
      <c r="P16" s="21"/>
      <c r="Q16" s="21"/>
      <c r="R16" s="26"/>
      <c r="S16" s="125"/>
    </row>
    <row r="17" spans="1:19" ht="14.25" customHeight="1" x14ac:dyDescent="0.2">
      <c r="A17" s="230" t="s">
        <v>53</v>
      </c>
      <c r="B17" s="231"/>
      <c r="C17" s="231"/>
      <c r="D17" s="232"/>
      <c r="E17" s="236"/>
      <c r="F17" s="237"/>
      <c r="G17" s="238"/>
      <c r="H17" s="248"/>
      <c r="I17" s="249"/>
      <c r="J17" s="249"/>
      <c r="K17" s="250"/>
      <c r="L17" s="21"/>
      <c r="M17" s="21"/>
      <c r="N17" s="21"/>
      <c r="O17" s="21"/>
      <c r="P17" s="21"/>
      <c r="Q17" s="21"/>
      <c r="R17" s="26"/>
      <c r="S17" s="125"/>
    </row>
    <row r="18" spans="1:19" ht="14.25" customHeight="1" x14ac:dyDescent="0.2">
      <c r="A18" s="12"/>
      <c r="B18" s="13"/>
      <c r="C18" s="13"/>
      <c r="D18" s="13"/>
      <c r="E18" s="13"/>
      <c r="F18" s="13"/>
      <c r="G18" s="13"/>
      <c r="H18" s="13"/>
      <c r="I18" s="13"/>
      <c r="J18" s="13"/>
      <c r="K18" s="13"/>
      <c r="L18" s="13"/>
      <c r="M18" s="13"/>
      <c r="N18" s="13"/>
      <c r="O18" s="13"/>
      <c r="P18" s="13"/>
      <c r="Q18" s="13"/>
      <c r="R18" s="16"/>
    </row>
    <row r="19" spans="1:19" ht="39.75" customHeight="1" x14ac:dyDescent="0.2">
      <c r="A19" s="241" t="s">
        <v>58</v>
      </c>
      <c r="B19" s="242"/>
      <c r="C19" s="242"/>
      <c r="D19" s="242"/>
      <c r="E19" s="242"/>
      <c r="F19" s="242"/>
      <c r="G19" s="242"/>
      <c r="H19" s="242"/>
      <c r="I19" s="242"/>
      <c r="J19" s="242"/>
      <c r="K19" s="242"/>
      <c r="L19" s="242"/>
      <c r="M19" s="242"/>
      <c r="N19" s="14"/>
      <c r="O19" s="14"/>
      <c r="P19" s="14"/>
      <c r="Q19" s="14"/>
      <c r="R19" s="27"/>
      <c r="S19" s="144" t="s">
        <v>34</v>
      </c>
    </row>
    <row r="20" spans="1:19" ht="15" customHeight="1" x14ac:dyDescent="0.2">
      <c r="A20" s="146" t="s">
        <v>0</v>
      </c>
      <c r="B20" s="147" t="s">
        <v>5</v>
      </c>
      <c r="C20" s="147"/>
      <c r="D20" s="147"/>
      <c r="E20" s="147"/>
      <c r="F20" s="147"/>
      <c r="G20" s="148" t="s">
        <v>7</v>
      </c>
      <c r="H20" s="149"/>
      <c r="I20" s="149"/>
      <c r="J20" s="149"/>
      <c r="K20" s="149"/>
      <c r="L20" s="150"/>
      <c r="M20" s="227" t="s">
        <v>13</v>
      </c>
      <c r="N20" s="228" t="s">
        <v>43</v>
      </c>
      <c r="O20" s="227" t="s">
        <v>39</v>
      </c>
      <c r="P20" s="239" t="s">
        <v>59</v>
      </c>
      <c r="Q20" s="239" t="s">
        <v>60</v>
      </c>
      <c r="R20" s="159" t="s">
        <v>61</v>
      </c>
      <c r="S20" s="145"/>
    </row>
    <row r="21" spans="1:19" ht="56.25" customHeight="1" x14ac:dyDescent="0.2">
      <c r="A21" s="146"/>
      <c r="B21" s="2" t="s">
        <v>1</v>
      </c>
      <c r="C21" s="2" t="s">
        <v>2</v>
      </c>
      <c r="D21" s="2" t="s">
        <v>3</v>
      </c>
      <c r="E21" s="2" t="s">
        <v>4</v>
      </c>
      <c r="F21" s="3" t="s">
        <v>6</v>
      </c>
      <c r="G21" s="4" t="s">
        <v>8</v>
      </c>
      <c r="H21" s="4" t="s">
        <v>9</v>
      </c>
      <c r="I21" s="4" t="s">
        <v>10</v>
      </c>
      <c r="J21" s="4" t="s">
        <v>11</v>
      </c>
      <c r="K21" s="5" t="s">
        <v>12</v>
      </c>
      <c r="L21" s="4" t="s">
        <v>25</v>
      </c>
      <c r="M21" s="227"/>
      <c r="N21" s="229"/>
      <c r="O21" s="227"/>
      <c r="P21" s="240"/>
      <c r="Q21" s="240"/>
      <c r="R21" s="159"/>
      <c r="S21" s="145"/>
    </row>
    <row r="22" spans="1:19" ht="15.75" x14ac:dyDescent="0.2">
      <c r="A22" s="18"/>
      <c r="B22" s="18"/>
      <c r="C22" s="18"/>
      <c r="D22" s="18"/>
      <c r="E22" s="18"/>
      <c r="F22" s="18"/>
      <c r="G22" s="18"/>
      <c r="H22" s="18"/>
      <c r="I22" s="18"/>
      <c r="J22" s="18"/>
      <c r="K22" s="9">
        <f>SUM(G22:J22)</f>
        <v>0</v>
      </c>
      <c r="L22" s="6"/>
      <c r="M22" s="22"/>
      <c r="N22" s="22"/>
      <c r="O22" s="22"/>
      <c r="P22" s="31">
        <v>0</v>
      </c>
      <c r="Q22" s="31">
        <f>+P22</f>
        <v>0</v>
      </c>
      <c r="R22" s="7"/>
      <c r="S22" s="145"/>
    </row>
    <row r="23" spans="1:19" ht="15.75" x14ac:dyDescent="0.2">
      <c r="A23" s="18"/>
      <c r="B23" s="18"/>
      <c r="C23" s="18"/>
      <c r="D23" s="18"/>
      <c r="E23" s="18"/>
      <c r="F23" s="18"/>
      <c r="G23" s="18"/>
      <c r="H23" s="18"/>
      <c r="I23" s="18"/>
      <c r="J23" s="18"/>
      <c r="K23" s="9">
        <f t="shared" ref="K23:K60" si="0">SUM(G23:J23)</f>
        <v>0</v>
      </c>
      <c r="L23" s="6"/>
      <c r="M23" s="22"/>
      <c r="N23" s="22"/>
      <c r="O23" s="22"/>
      <c r="P23" s="31">
        <v>0</v>
      </c>
      <c r="Q23" s="31">
        <f>+P23+Q22</f>
        <v>0</v>
      </c>
      <c r="R23" s="7"/>
      <c r="S23" s="145"/>
    </row>
    <row r="24" spans="1:19" ht="15.75" x14ac:dyDescent="0.2">
      <c r="A24" s="18"/>
      <c r="B24" s="18"/>
      <c r="C24" s="18"/>
      <c r="D24" s="18"/>
      <c r="E24" s="18"/>
      <c r="F24" s="18"/>
      <c r="G24" s="18"/>
      <c r="H24" s="18"/>
      <c r="I24" s="18"/>
      <c r="J24" s="18"/>
      <c r="K24" s="9">
        <f t="shared" si="0"/>
        <v>0</v>
      </c>
      <c r="L24" s="6"/>
      <c r="M24" s="22"/>
      <c r="N24" s="22"/>
      <c r="O24" s="22"/>
      <c r="P24" s="31">
        <v>0</v>
      </c>
      <c r="Q24" s="31">
        <f t="shared" ref="Q24:Q60" si="1">+P24+Q23</f>
        <v>0</v>
      </c>
      <c r="R24" s="7"/>
      <c r="S24" s="145"/>
    </row>
    <row r="25" spans="1:19" ht="15.75" x14ac:dyDescent="0.2">
      <c r="A25" s="18"/>
      <c r="B25" s="18"/>
      <c r="C25" s="18"/>
      <c r="D25" s="18"/>
      <c r="E25" s="18"/>
      <c r="F25" s="18"/>
      <c r="G25" s="18"/>
      <c r="H25" s="18"/>
      <c r="I25" s="18"/>
      <c r="J25" s="18"/>
      <c r="K25" s="9">
        <f t="shared" si="0"/>
        <v>0</v>
      </c>
      <c r="L25" s="6"/>
      <c r="M25" s="22"/>
      <c r="N25" s="22"/>
      <c r="O25" s="22"/>
      <c r="P25" s="31">
        <v>0</v>
      </c>
      <c r="Q25" s="31">
        <f t="shared" si="1"/>
        <v>0</v>
      </c>
      <c r="R25" s="7"/>
      <c r="S25" s="145"/>
    </row>
    <row r="26" spans="1:19" ht="15.75" x14ac:dyDescent="0.2">
      <c r="A26" s="18"/>
      <c r="B26" s="18"/>
      <c r="C26" s="18"/>
      <c r="D26" s="18"/>
      <c r="E26" s="18"/>
      <c r="F26" s="18"/>
      <c r="G26" s="18"/>
      <c r="H26" s="18"/>
      <c r="I26" s="18"/>
      <c r="J26" s="18"/>
      <c r="K26" s="9">
        <f t="shared" si="0"/>
        <v>0</v>
      </c>
      <c r="L26" s="6"/>
      <c r="M26" s="22"/>
      <c r="N26" s="22"/>
      <c r="O26" s="22"/>
      <c r="P26" s="31">
        <v>0</v>
      </c>
      <c r="Q26" s="31">
        <f t="shared" si="1"/>
        <v>0</v>
      </c>
      <c r="R26" s="7"/>
      <c r="S26" s="145"/>
    </row>
    <row r="27" spans="1:19" ht="15.75" x14ac:dyDescent="0.2">
      <c r="A27" s="18"/>
      <c r="B27" s="18"/>
      <c r="C27" s="18"/>
      <c r="D27" s="18"/>
      <c r="E27" s="18"/>
      <c r="F27" s="18"/>
      <c r="G27" s="18"/>
      <c r="H27" s="18"/>
      <c r="I27" s="18"/>
      <c r="J27" s="18"/>
      <c r="K27" s="9">
        <f t="shared" si="0"/>
        <v>0</v>
      </c>
      <c r="L27" s="6"/>
      <c r="M27" s="22"/>
      <c r="N27" s="22"/>
      <c r="O27" s="22"/>
      <c r="P27" s="31">
        <v>0</v>
      </c>
      <c r="Q27" s="31">
        <f t="shared" si="1"/>
        <v>0</v>
      </c>
      <c r="R27" s="7"/>
      <c r="S27" s="145"/>
    </row>
    <row r="28" spans="1:19" ht="15.75" x14ac:dyDescent="0.2">
      <c r="A28" s="18"/>
      <c r="B28" s="18"/>
      <c r="C28" s="18"/>
      <c r="D28" s="18"/>
      <c r="E28" s="18"/>
      <c r="F28" s="18"/>
      <c r="G28" s="18"/>
      <c r="H28" s="18"/>
      <c r="I28" s="18"/>
      <c r="J28" s="18"/>
      <c r="K28" s="9">
        <f t="shared" si="0"/>
        <v>0</v>
      </c>
      <c r="L28" s="6"/>
      <c r="M28" s="22"/>
      <c r="N28" s="22"/>
      <c r="O28" s="22"/>
      <c r="P28" s="31">
        <v>0</v>
      </c>
      <c r="Q28" s="31">
        <f t="shared" si="1"/>
        <v>0</v>
      </c>
      <c r="R28" s="7"/>
      <c r="S28" s="145"/>
    </row>
    <row r="29" spans="1:19" ht="15.75" x14ac:dyDescent="0.2">
      <c r="A29" s="18"/>
      <c r="B29" s="18"/>
      <c r="C29" s="18"/>
      <c r="D29" s="18"/>
      <c r="E29" s="18"/>
      <c r="F29" s="18"/>
      <c r="G29" s="18"/>
      <c r="H29" s="18"/>
      <c r="I29" s="18"/>
      <c r="J29" s="18"/>
      <c r="K29" s="9">
        <f t="shared" si="0"/>
        <v>0</v>
      </c>
      <c r="L29" s="6"/>
      <c r="M29" s="22"/>
      <c r="N29" s="22"/>
      <c r="O29" s="22"/>
      <c r="P29" s="31">
        <v>0</v>
      </c>
      <c r="Q29" s="31">
        <f t="shared" si="1"/>
        <v>0</v>
      </c>
      <c r="R29" s="7"/>
      <c r="S29" s="145"/>
    </row>
    <row r="30" spans="1:19" ht="15.75" x14ac:dyDescent="0.2">
      <c r="A30" s="18"/>
      <c r="B30" s="18"/>
      <c r="C30" s="18"/>
      <c r="D30" s="18"/>
      <c r="E30" s="18"/>
      <c r="F30" s="18"/>
      <c r="G30" s="18"/>
      <c r="H30" s="18"/>
      <c r="I30" s="18"/>
      <c r="J30" s="18"/>
      <c r="K30" s="9">
        <f t="shared" si="0"/>
        <v>0</v>
      </c>
      <c r="L30" s="6"/>
      <c r="M30" s="22"/>
      <c r="N30" s="22"/>
      <c r="O30" s="22"/>
      <c r="P30" s="31">
        <v>0</v>
      </c>
      <c r="Q30" s="31">
        <f t="shared" si="1"/>
        <v>0</v>
      </c>
      <c r="R30" s="7"/>
      <c r="S30" s="145"/>
    </row>
    <row r="31" spans="1:19" ht="15.75" x14ac:dyDescent="0.2">
      <c r="A31" s="18"/>
      <c r="B31" s="18"/>
      <c r="C31" s="18"/>
      <c r="D31" s="18"/>
      <c r="E31" s="18"/>
      <c r="F31" s="18"/>
      <c r="G31" s="18"/>
      <c r="H31" s="18"/>
      <c r="I31" s="18"/>
      <c r="J31" s="18"/>
      <c r="K31" s="9">
        <f t="shared" si="0"/>
        <v>0</v>
      </c>
      <c r="L31" s="6"/>
      <c r="M31" s="22"/>
      <c r="N31" s="22"/>
      <c r="O31" s="22"/>
      <c r="P31" s="31">
        <v>0</v>
      </c>
      <c r="Q31" s="31">
        <f t="shared" si="1"/>
        <v>0</v>
      </c>
      <c r="R31" s="7"/>
      <c r="S31" s="145"/>
    </row>
    <row r="32" spans="1:19" ht="15.75" x14ac:dyDescent="0.2">
      <c r="A32" s="18"/>
      <c r="B32" s="18"/>
      <c r="C32" s="18"/>
      <c r="D32" s="18"/>
      <c r="E32" s="18"/>
      <c r="F32" s="18"/>
      <c r="G32" s="18"/>
      <c r="H32" s="18"/>
      <c r="I32" s="18"/>
      <c r="J32" s="18"/>
      <c r="K32" s="9">
        <f t="shared" si="0"/>
        <v>0</v>
      </c>
      <c r="L32" s="6"/>
      <c r="M32" s="22"/>
      <c r="N32" s="22"/>
      <c r="O32" s="22"/>
      <c r="P32" s="31">
        <v>0</v>
      </c>
      <c r="Q32" s="31">
        <f t="shared" si="1"/>
        <v>0</v>
      </c>
      <c r="R32" s="7"/>
      <c r="S32" s="145"/>
    </row>
    <row r="33" spans="1:19" ht="15.75" x14ac:dyDescent="0.2">
      <c r="A33" s="18"/>
      <c r="B33" s="18"/>
      <c r="C33" s="18"/>
      <c r="D33" s="18"/>
      <c r="E33" s="18"/>
      <c r="F33" s="18"/>
      <c r="G33" s="18"/>
      <c r="H33" s="18"/>
      <c r="I33" s="18"/>
      <c r="J33" s="18"/>
      <c r="K33" s="9">
        <f t="shared" si="0"/>
        <v>0</v>
      </c>
      <c r="L33" s="6"/>
      <c r="M33" s="22"/>
      <c r="N33" s="22"/>
      <c r="O33" s="22"/>
      <c r="P33" s="31">
        <v>0</v>
      </c>
      <c r="Q33" s="31">
        <f t="shared" si="1"/>
        <v>0</v>
      </c>
      <c r="R33" s="7"/>
      <c r="S33" s="145"/>
    </row>
    <row r="34" spans="1:19" ht="15.75" x14ac:dyDescent="0.2">
      <c r="A34" s="18"/>
      <c r="B34" s="18"/>
      <c r="C34" s="18"/>
      <c r="D34" s="18"/>
      <c r="E34" s="18"/>
      <c r="F34" s="18"/>
      <c r="G34" s="18"/>
      <c r="H34" s="18"/>
      <c r="I34" s="18"/>
      <c r="J34" s="18"/>
      <c r="K34" s="9">
        <f t="shared" si="0"/>
        <v>0</v>
      </c>
      <c r="L34" s="6"/>
      <c r="M34" s="22"/>
      <c r="N34" s="22"/>
      <c r="O34" s="22"/>
      <c r="P34" s="31">
        <v>0</v>
      </c>
      <c r="Q34" s="31">
        <f t="shared" si="1"/>
        <v>0</v>
      </c>
      <c r="R34" s="7"/>
      <c r="S34" s="145"/>
    </row>
    <row r="35" spans="1:19" ht="15.75" x14ac:dyDescent="0.2">
      <c r="A35" s="18"/>
      <c r="B35" s="18"/>
      <c r="C35" s="18"/>
      <c r="D35" s="18"/>
      <c r="E35" s="18"/>
      <c r="F35" s="18"/>
      <c r="G35" s="18"/>
      <c r="H35" s="18"/>
      <c r="I35" s="18"/>
      <c r="J35" s="18"/>
      <c r="K35" s="9">
        <f t="shared" si="0"/>
        <v>0</v>
      </c>
      <c r="L35" s="6"/>
      <c r="M35" s="22"/>
      <c r="N35" s="22"/>
      <c r="O35" s="22"/>
      <c r="P35" s="31">
        <v>0</v>
      </c>
      <c r="Q35" s="31">
        <f t="shared" si="1"/>
        <v>0</v>
      </c>
      <c r="R35" s="7"/>
      <c r="S35" s="145"/>
    </row>
    <row r="36" spans="1:19" ht="15.75" x14ac:dyDescent="0.2">
      <c r="A36" s="18"/>
      <c r="B36" s="18"/>
      <c r="C36" s="18"/>
      <c r="D36" s="18"/>
      <c r="E36" s="18"/>
      <c r="F36" s="18"/>
      <c r="G36" s="18"/>
      <c r="H36" s="18"/>
      <c r="I36" s="18"/>
      <c r="J36" s="18"/>
      <c r="K36" s="9">
        <f t="shared" si="0"/>
        <v>0</v>
      </c>
      <c r="L36" s="6"/>
      <c r="M36" s="22"/>
      <c r="N36" s="22"/>
      <c r="O36" s="22"/>
      <c r="P36" s="31">
        <v>0</v>
      </c>
      <c r="Q36" s="31">
        <f t="shared" si="1"/>
        <v>0</v>
      </c>
      <c r="R36" s="7"/>
      <c r="S36" s="145"/>
    </row>
    <row r="37" spans="1:19" ht="15.75" x14ac:dyDescent="0.2">
      <c r="A37" s="18"/>
      <c r="B37" s="18"/>
      <c r="C37" s="18"/>
      <c r="D37" s="18"/>
      <c r="E37" s="18"/>
      <c r="F37" s="18"/>
      <c r="G37" s="18"/>
      <c r="H37" s="18"/>
      <c r="I37" s="18"/>
      <c r="J37" s="18"/>
      <c r="K37" s="9">
        <f t="shared" si="0"/>
        <v>0</v>
      </c>
      <c r="L37" s="6"/>
      <c r="M37" s="22"/>
      <c r="N37" s="22"/>
      <c r="O37" s="22"/>
      <c r="P37" s="31">
        <v>0</v>
      </c>
      <c r="Q37" s="31">
        <f t="shared" si="1"/>
        <v>0</v>
      </c>
      <c r="R37" s="7"/>
      <c r="S37" s="145"/>
    </row>
    <row r="38" spans="1:19" ht="15.75" x14ac:dyDescent="0.2">
      <c r="A38" s="18"/>
      <c r="B38" s="18"/>
      <c r="C38" s="18"/>
      <c r="D38" s="18"/>
      <c r="E38" s="18"/>
      <c r="F38" s="18"/>
      <c r="G38" s="18"/>
      <c r="H38" s="18"/>
      <c r="I38" s="18"/>
      <c r="J38" s="18"/>
      <c r="K38" s="9">
        <f t="shared" si="0"/>
        <v>0</v>
      </c>
      <c r="L38" s="6"/>
      <c r="M38" s="22"/>
      <c r="N38" s="22"/>
      <c r="O38" s="22"/>
      <c r="P38" s="31">
        <v>0</v>
      </c>
      <c r="Q38" s="31">
        <f t="shared" si="1"/>
        <v>0</v>
      </c>
      <c r="R38" s="7"/>
      <c r="S38" s="145"/>
    </row>
    <row r="39" spans="1:19" ht="15.75" x14ac:dyDescent="0.2">
      <c r="A39" s="18"/>
      <c r="B39" s="18"/>
      <c r="C39" s="18"/>
      <c r="D39" s="18"/>
      <c r="E39" s="18"/>
      <c r="F39" s="18"/>
      <c r="G39" s="18"/>
      <c r="H39" s="18"/>
      <c r="I39" s="18"/>
      <c r="J39" s="18"/>
      <c r="K39" s="9">
        <f t="shared" si="0"/>
        <v>0</v>
      </c>
      <c r="L39" s="6"/>
      <c r="M39" s="22"/>
      <c r="N39" s="22"/>
      <c r="O39" s="22"/>
      <c r="P39" s="31">
        <v>0</v>
      </c>
      <c r="Q39" s="31">
        <f t="shared" si="1"/>
        <v>0</v>
      </c>
      <c r="R39" s="7"/>
      <c r="S39" s="145"/>
    </row>
    <row r="40" spans="1:19" ht="15.75" x14ac:dyDescent="0.2">
      <c r="A40" s="18"/>
      <c r="B40" s="18"/>
      <c r="C40" s="18"/>
      <c r="D40" s="18"/>
      <c r="E40" s="18"/>
      <c r="F40" s="18"/>
      <c r="G40" s="18"/>
      <c r="H40" s="18"/>
      <c r="I40" s="18"/>
      <c r="J40" s="18"/>
      <c r="K40" s="9">
        <f t="shared" si="0"/>
        <v>0</v>
      </c>
      <c r="L40" s="6"/>
      <c r="M40" s="22"/>
      <c r="N40" s="22"/>
      <c r="O40" s="22"/>
      <c r="P40" s="31">
        <v>0</v>
      </c>
      <c r="Q40" s="31">
        <f t="shared" si="1"/>
        <v>0</v>
      </c>
      <c r="R40" s="7"/>
      <c r="S40" s="145"/>
    </row>
    <row r="41" spans="1:19" ht="15.75" x14ac:dyDescent="0.2">
      <c r="A41" s="18"/>
      <c r="B41" s="18"/>
      <c r="C41" s="18"/>
      <c r="D41" s="18"/>
      <c r="E41" s="18"/>
      <c r="F41" s="18"/>
      <c r="G41" s="18"/>
      <c r="H41" s="18"/>
      <c r="I41" s="18"/>
      <c r="J41" s="18"/>
      <c r="K41" s="9">
        <f t="shared" si="0"/>
        <v>0</v>
      </c>
      <c r="L41" s="6"/>
      <c r="M41" s="22"/>
      <c r="N41" s="22"/>
      <c r="O41" s="22"/>
      <c r="P41" s="31">
        <v>0</v>
      </c>
      <c r="Q41" s="31">
        <f t="shared" si="1"/>
        <v>0</v>
      </c>
      <c r="R41" s="7"/>
      <c r="S41" s="145"/>
    </row>
    <row r="42" spans="1:19" ht="15.75" x14ac:dyDescent="0.2">
      <c r="A42" s="18"/>
      <c r="B42" s="18"/>
      <c r="C42" s="18"/>
      <c r="D42" s="18"/>
      <c r="E42" s="18"/>
      <c r="F42" s="18"/>
      <c r="G42" s="18"/>
      <c r="H42" s="18"/>
      <c r="I42" s="18"/>
      <c r="J42" s="18"/>
      <c r="K42" s="9">
        <f t="shared" si="0"/>
        <v>0</v>
      </c>
      <c r="L42" s="6"/>
      <c r="M42" s="22"/>
      <c r="N42" s="22"/>
      <c r="O42" s="22"/>
      <c r="P42" s="31">
        <v>0</v>
      </c>
      <c r="Q42" s="31">
        <f t="shared" si="1"/>
        <v>0</v>
      </c>
      <c r="R42" s="7"/>
      <c r="S42" s="145"/>
    </row>
    <row r="43" spans="1:19" ht="15.75" x14ac:dyDescent="0.2">
      <c r="A43" s="18"/>
      <c r="B43" s="18"/>
      <c r="C43" s="18"/>
      <c r="D43" s="18"/>
      <c r="E43" s="18"/>
      <c r="F43" s="18"/>
      <c r="G43" s="18"/>
      <c r="H43" s="18"/>
      <c r="I43" s="18"/>
      <c r="J43" s="18"/>
      <c r="K43" s="9">
        <f t="shared" si="0"/>
        <v>0</v>
      </c>
      <c r="L43" s="6"/>
      <c r="M43" s="22"/>
      <c r="N43" s="22"/>
      <c r="O43" s="22"/>
      <c r="P43" s="31">
        <v>0</v>
      </c>
      <c r="Q43" s="31">
        <f t="shared" si="1"/>
        <v>0</v>
      </c>
      <c r="R43" s="7"/>
      <c r="S43" s="145"/>
    </row>
    <row r="44" spans="1:19" ht="15.75" x14ac:dyDescent="0.2">
      <c r="A44" s="18"/>
      <c r="B44" s="18"/>
      <c r="C44" s="18"/>
      <c r="D44" s="18"/>
      <c r="E44" s="18"/>
      <c r="F44" s="18"/>
      <c r="G44" s="18"/>
      <c r="H44" s="18"/>
      <c r="I44" s="18"/>
      <c r="J44" s="18"/>
      <c r="K44" s="9">
        <f t="shared" si="0"/>
        <v>0</v>
      </c>
      <c r="L44" s="6"/>
      <c r="M44" s="22"/>
      <c r="N44" s="22"/>
      <c r="O44" s="22"/>
      <c r="P44" s="31">
        <v>0</v>
      </c>
      <c r="Q44" s="31">
        <f t="shared" si="1"/>
        <v>0</v>
      </c>
      <c r="R44" s="7"/>
      <c r="S44" s="145"/>
    </row>
    <row r="45" spans="1:19" ht="15.75" x14ac:dyDescent="0.2">
      <c r="A45" s="18"/>
      <c r="B45" s="18"/>
      <c r="C45" s="18"/>
      <c r="D45" s="18"/>
      <c r="E45" s="18"/>
      <c r="F45" s="18"/>
      <c r="G45" s="18"/>
      <c r="H45" s="18"/>
      <c r="I45" s="18"/>
      <c r="J45" s="18"/>
      <c r="K45" s="9">
        <f t="shared" si="0"/>
        <v>0</v>
      </c>
      <c r="L45" s="6"/>
      <c r="M45" s="22"/>
      <c r="N45" s="22"/>
      <c r="O45" s="22"/>
      <c r="P45" s="31">
        <v>0</v>
      </c>
      <c r="Q45" s="31">
        <f t="shared" si="1"/>
        <v>0</v>
      </c>
      <c r="R45" s="7"/>
      <c r="S45" s="145"/>
    </row>
    <row r="46" spans="1:19" ht="15.75" x14ac:dyDescent="0.2">
      <c r="A46" s="18"/>
      <c r="B46" s="18"/>
      <c r="C46" s="18"/>
      <c r="D46" s="18"/>
      <c r="E46" s="18"/>
      <c r="F46" s="18"/>
      <c r="G46" s="18"/>
      <c r="H46" s="18"/>
      <c r="I46" s="18"/>
      <c r="J46" s="18"/>
      <c r="K46" s="9">
        <f t="shared" si="0"/>
        <v>0</v>
      </c>
      <c r="L46" s="6"/>
      <c r="M46" s="22"/>
      <c r="N46" s="22"/>
      <c r="O46" s="22"/>
      <c r="P46" s="31">
        <v>0</v>
      </c>
      <c r="Q46" s="31">
        <f t="shared" si="1"/>
        <v>0</v>
      </c>
      <c r="R46" s="7"/>
      <c r="S46" s="145"/>
    </row>
    <row r="47" spans="1:19" ht="15.75" x14ac:dyDescent="0.2">
      <c r="A47" s="18"/>
      <c r="B47" s="18"/>
      <c r="C47" s="18"/>
      <c r="D47" s="18"/>
      <c r="E47" s="18"/>
      <c r="F47" s="18"/>
      <c r="G47" s="18"/>
      <c r="H47" s="18"/>
      <c r="I47" s="18"/>
      <c r="J47" s="18"/>
      <c r="K47" s="9">
        <f t="shared" si="0"/>
        <v>0</v>
      </c>
      <c r="L47" s="6"/>
      <c r="M47" s="22"/>
      <c r="N47" s="22"/>
      <c r="O47" s="22"/>
      <c r="P47" s="31">
        <v>0</v>
      </c>
      <c r="Q47" s="31">
        <f t="shared" si="1"/>
        <v>0</v>
      </c>
      <c r="R47" s="7"/>
      <c r="S47" s="145"/>
    </row>
    <row r="48" spans="1:19" ht="15.75" x14ac:dyDescent="0.2">
      <c r="A48" s="18"/>
      <c r="B48" s="18"/>
      <c r="C48" s="18"/>
      <c r="D48" s="18"/>
      <c r="E48" s="18"/>
      <c r="F48" s="18"/>
      <c r="G48" s="18"/>
      <c r="H48" s="18"/>
      <c r="I48" s="18"/>
      <c r="J48" s="18"/>
      <c r="K48" s="9">
        <f t="shared" si="0"/>
        <v>0</v>
      </c>
      <c r="L48" s="6"/>
      <c r="M48" s="22"/>
      <c r="N48" s="22"/>
      <c r="O48" s="22"/>
      <c r="P48" s="31">
        <v>0</v>
      </c>
      <c r="Q48" s="31">
        <f t="shared" si="1"/>
        <v>0</v>
      </c>
      <c r="R48" s="7"/>
      <c r="S48" s="145"/>
    </row>
    <row r="49" spans="1:19" ht="15.75" x14ac:dyDescent="0.2">
      <c r="A49" s="18"/>
      <c r="B49" s="18"/>
      <c r="C49" s="18"/>
      <c r="D49" s="18"/>
      <c r="E49" s="18"/>
      <c r="F49" s="18"/>
      <c r="G49" s="18"/>
      <c r="H49" s="18"/>
      <c r="I49" s="18"/>
      <c r="J49" s="18"/>
      <c r="K49" s="9">
        <f t="shared" si="0"/>
        <v>0</v>
      </c>
      <c r="L49" s="6"/>
      <c r="M49" s="22"/>
      <c r="N49" s="22"/>
      <c r="O49" s="22"/>
      <c r="P49" s="31">
        <v>0</v>
      </c>
      <c r="Q49" s="31">
        <f t="shared" si="1"/>
        <v>0</v>
      </c>
      <c r="R49" s="7"/>
      <c r="S49" s="145"/>
    </row>
    <row r="50" spans="1:19" ht="15.75" x14ac:dyDescent="0.2">
      <c r="A50" s="18"/>
      <c r="B50" s="18"/>
      <c r="C50" s="18"/>
      <c r="D50" s="18"/>
      <c r="E50" s="18"/>
      <c r="F50" s="18"/>
      <c r="G50" s="18"/>
      <c r="H50" s="18"/>
      <c r="I50" s="18"/>
      <c r="J50" s="18"/>
      <c r="K50" s="9">
        <f t="shared" si="0"/>
        <v>0</v>
      </c>
      <c r="L50" s="6"/>
      <c r="M50" s="22"/>
      <c r="N50" s="22"/>
      <c r="O50" s="22"/>
      <c r="P50" s="31">
        <v>0</v>
      </c>
      <c r="Q50" s="31">
        <f t="shared" si="1"/>
        <v>0</v>
      </c>
      <c r="R50" s="7"/>
      <c r="S50" s="145"/>
    </row>
    <row r="51" spans="1:19" ht="15.75" x14ac:dyDescent="0.2">
      <c r="A51" s="18"/>
      <c r="B51" s="18"/>
      <c r="C51" s="18"/>
      <c r="D51" s="18"/>
      <c r="E51" s="18"/>
      <c r="F51" s="18"/>
      <c r="G51" s="18"/>
      <c r="H51" s="18"/>
      <c r="I51" s="18"/>
      <c r="J51" s="18"/>
      <c r="K51" s="9">
        <f t="shared" si="0"/>
        <v>0</v>
      </c>
      <c r="L51" s="6"/>
      <c r="M51" s="22"/>
      <c r="N51" s="22"/>
      <c r="O51" s="22"/>
      <c r="P51" s="31">
        <v>0</v>
      </c>
      <c r="Q51" s="31">
        <f t="shared" si="1"/>
        <v>0</v>
      </c>
      <c r="R51" s="7"/>
      <c r="S51" s="145"/>
    </row>
    <row r="52" spans="1:19" ht="15.75" x14ac:dyDescent="0.2">
      <c r="A52" s="18"/>
      <c r="B52" s="18"/>
      <c r="C52" s="18"/>
      <c r="D52" s="18"/>
      <c r="E52" s="18"/>
      <c r="F52" s="18"/>
      <c r="G52" s="18"/>
      <c r="H52" s="18"/>
      <c r="I52" s="18"/>
      <c r="J52" s="18"/>
      <c r="K52" s="9">
        <f t="shared" si="0"/>
        <v>0</v>
      </c>
      <c r="L52" s="6"/>
      <c r="M52" s="22"/>
      <c r="N52" s="22"/>
      <c r="O52" s="22"/>
      <c r="P52" s="31">
        <v>0</v>
      </c>
      <c r="Q52" s="31">
        <f>+P52+Q26</f>
        <v>0</v>
      </c>
      <c r="R52" s="7"/>
      <c r="S52" s="145"/>
    </row>
    <row r="53" spans="1:19" ht="15.75" x14ac:dyDescent="0.2">
      <c r="A53" s="18"/>
      <c r="B53" s="18"/>
      <c r="C53" s="18"/>
      <c r="D53" s="18"/>
      <c r="E53" s="18"/>
      <c r="F53" s="18"/>
      <c r="G53" s="18"/>
      <c r="H53" s="18"/>
      <c r="I53" s="18"/>
      <c r="J53" s="18"/>
      <c r="K53" s="9">
        <f t="shared" si="0"/>
        <v>0</v>
      </c>
      <c r="L53" s="6"/>
      <c r="M53" s="22"/>
      <c r="N53" s="22"/>
      <c r="O53" s="22"/>
      <c r="P53" s="31">
        <v>0</v>
      </c>
      <c r="Q53" s="31">
        <f t="shared" si="1"/>
        <v>0</v>
      </c>
      <c r="R53" s="7"/>
      <c r="S53" s="145"/>
    </row>
    <row r="54" spans="1:19" ht="15.75" x14ac:dyDescent="0.2">
      <c r="A54" s="18"/>
      <c r="B54" s="18"/>
      <c r="C54" s="18"/>
      <c r="D54" s="18"/>
      <c r="E54" s="18"/>
      <c r="F54" s="18"/>
      <c r="G54" s="18"/>
      <c r="H54" s="18"/>
      <c r="I54" s="18"/>
      <c r="J54" s="18"/>
      <c r="K54" s="9">
        <f t="shared" si="0"/>
        <v>0</v>
      </c>
      <c r="L54" s="6"/>
      <c r="M54" s="22"/>
      <c r="N54" s="22"/>
      <c r="O54" s="22"/>
      <c r="P54" s="31">
        <v>0</v>
      </c>
      <c r="Q54" s="31">
        <f t="shared" si="1"/>
        <v>0</v>
      </c>
      <c r="R54" s="7"/>
      <c r="S54" s="145"/>
    </row>
    <row r="55" spans="1:19" ht="15.75" x14ac:dyDescent="0.2">
      <c r="A55" s="18"/>
      <c r="B55" s="18"/>
      <c r="C55" s="18"/>
      <c r="D55" s="18"/>
      <c r="E55" s="18"/>
      <c r="F55" s="18"/>
      <c r="G55" s="18"/>
      <c r="H55" s="18"/>
      <c r="I55" s="18"/>
      <c r="J55" s="18"/>
      <c r="K55" s="9">
        <f t="shared" si="0"/>
        <v>0</v>
      </c>
      <c r="L55" s="6"/>
      <c r="M55" s="22"/>
      <c r="N55" s="22"/>
      <c r="O55" s="22"/>
      <c r="P55" s="31">
        <v>0</v>
      </c>
      <c r="Q55" s="31">
        <f t="shared" si="1"/>
        <v>0</v>
      </c>
      <c r="R55" s="7"/>
      <c r="S55" s="145"/>
    </row>
    <row r="56" spans="1:19" ht="15.75" x14ac:dyDescent="0.2">
      <c r="A56" s="18"/>
      <c r="B56" s="18"/>
      <c r="C56" s="18"/>
      <c r="D56" s="18"/>
      <c r="E56" s="18"/>
      <c r="F56" s="18"/>
      <c r="G56" s="18"/>
      <c r="H56" s="18"/>
      <c r="I56" s="18"/>
      <c r="J56" s="18"/>
      <c r="K56" s="9">
        <f t="shared" si="0"/>
        <v>0</v>
      </c>
      <c r="L56" s="6"/>
      <c r="M56" s="22"/>
      <c r="N56" s="22"/>
      <c r="O56" s="22"/>
      <c r="P56" s="31">
        <v>0</v>
      </c>
      <c r="Q56" s="31">
        <f t="shared" si="1"/>
        <v>0</v>
      </c>
      <c r="R56" s="7"/>
      <c r="S56" s="145"/>
    </row>
    <row r="57" spans="1:19" ht="15.75" x14ac:dyDescent="0.2">
      <c r="A57" s="18"/>
      <c r="B57" s="18"/>
      <c r="C57" s="18"/>
      <c r="D57" s="18"/>
      <c r="E57" s="18"/>
      <c r="F57" s="18"/>
      <c r="G57" s="18"/>
      <c r="H57" s="18"/>
      <c r="I57" s="18"/>
      <c r="J57" s="18"/>
      <c r="K57" s="9">
        <f t="shared" si="0"/>
        <v>0</v>
      </c>
      <c r="L57" s="6"/>
      <c r="M57" s="22"/>
      <c r="N57" s="22"/>
      <c r="O57" s="22"/>
      <c r="P57" s="31">
        <v>0</v>
      </c>
      <c r="Q57" s="31">
        <f t="shared" si="1"/>
        <v>0</v>
      </c>
      <c r="R57" s="7"/>
      <c r="S57" s="145"/>
    </row>
    <row r="58" spans="1:19" ht="15.75" x14ac:dyDescent="0.2">
      <c r="A58" s="18"/>
      <c r="B58" s="18"/>
      <c r="C58" s="18"/>
      <c r="D58" s="18"/>
      <c r="E58" s="18"/>
      <c r="F58" s="18"/>
      <c r="G58" s="18"/>
      <c r="H58" s="18"/>
      <c r="I58" s="18"/>
      <c r="J58" s="18"/>
      <c r="K58" s="9">
        <f t="shared" si="0"/>
        <v>0</v>
      </c>
      <c r="L58" s="6"/>
      <c r="M58" s="22"/>
      <c r="N58" s="22"/>
      <c r="O58" s="22"/>
      <c r="P58" s="31">
        <v>0</v>
      </c>
      <c r="Q58" s="31">
        <f t="shared" si="1"/>
        <v>0</v>
      </c>
      <c r="R58" s="7"/>
      <c r="S58" s="145"/>
    </row>
    <row r="59" spans="1:19" ht="15.75" x14ac:dyDescent="0.2">
      <c r="A59" s="18"/>
      <c r="B59" s="18"/>
      <c r="C59" s="18"/>
      <c r="D59" s="18"/>
      <c r="E59" s="18"/>
      <c r="F59" s="18"/>
      <c r="G59" s="18"/>
      <c r="H59" s="18"/>
      <c r="I59" s="18"/>
      <c r="J59" s="18"/>
      <c r="K59" s="9">
        <f t="shared" si="0"/>
        <v>0</v>
      </c>
      <c r="L59" s="6"/>
      <c r="M59" s="22"/>
      <c r="N59" s="22"/>
      <c r="O59" s="22"/>
      <c r="P59" s="31">
        <v>0</v>
      </c>
      <c r="Q59" s="31">
        <f t="shared" si="1"/>
        <v>0</v>
      </c>
      <c r="R59" s="7"/>
      <c r="S59" s="145"/>
    </row>
    <row r="60" spans="1:19" ht="15.75" x14ac:dyDescent="0.2">
      <c r="A60" s="18"/>
      <c r="B60" s="18"/>
      <c r="C60" s="18"/>
      <c r="D60" s="18"/>
      <c r="E60" s="18"/>
      <c r="F60" s="18"/>
      <c r="G60" s="18"/>
      <c r="H60" s="18"/>
      <c r="I60" s="18"/>
      <c r="J60" s="18"/>
      <c r="K60" s="9">
        <f t="shared" si="0"/>
        <v>0</v>
      </c>
      <c r="L60" s="6"/>
      <c r="M60" s="22"/>
      <c r="N60" s="22"/>
      <c r="O60" s="22"/>
      <c r="P60" s="31">
        <v>0</v>
      </c>
      <c r="Q60" s="31">
        <f t="shared" si="1"/>
        <v>0</v>
      </c>
      <c r="R60" s="7"/>
      <c r="S60" s="174"/>
    </row>
    <row r="61" spans="1:19" x14ac:dyDescent="0.2">
      <c r="A61" s="161"/>
      <c r="B61" s="162"/>
      <c r="C61" s="162"/>
      <c r="D61" s="162"/>
      <c r="E61" s="162"/>
      <c r="F61" s="162"/>
      <c r="G61" s="162"/>
      <c r="H61" s="162"/>
      <c r="I61" s="162"/>
      <c r="J61" s="162"/>
      <c r="K61" s="162"/>
      <c r="L61" s="162"/>
      <c r="M61" s="162"/>
      <c r="N61" s="10"/>
      <c r="O61" s="10"/>
      <c r="P61" s="10"/>
      <c r="Q61" s="10"/>
      <c r="R61" s="11"/>
    </row>
    <row r="62" spans="1:19" ht="70.5" customHeight="1" x14ac:dyDescent="0.2">
      <c r="A62" s="223" t="s">
        <v>63</v>
      </c>
      <c r="B62" s="224"/>
      <c r="C62" s="224"/>
      <c r="D62" s="224"/>
      <c r="E62" s="224"/>
      <c r="F62" s="224"/>
      <c r="G62" s="224"/>
      <c r="H62" s="224"/>
      <c r="I62" s="224"/>
      <c r="J62" s="224"/>
      <c r="K62" s="224"/>
      <c r="L62" s="224"/>
      <c r="M62" s="224"/>
      <c r="N62" s="224"/>
      <c r="O62" s="224"/>
      <c r="P62" s="224"/>
      <c r="Q62" s="224"/>
      <c r="R62" s="225"/>
      <c r="S62" s="251" t="s">
        <v>35</v>
      </c>
    </row>
    <row r="63" spans="1:19" ht="41.25" customHeight="1" x14ac:dyDescent="0.2">
      <c r="A63" s="136"/>
      <c r="B63" s="128"/>
      <c r="C63" s="128"/>
      <c r="D63" s="128"/>
      <c r="E63" s="128"/>
      <c r="F63" s="128"/>
      <c r="G63" s="128"/>
      <c r="H63" s="128"/>
      <c r="I63" s="128"/>
      <c r="J63" s="128"/>
      <c r="K63" s="128"/>
      <c r="L63" s="128"/>
      <c r="M63" s="128"/>
      <c r="N63" s="128"/>
      <c r="O63" s="128"/>
      <c r="P63" s="19"/>
      <c r="Q63" s="19"/>
      <c r="R63" s="23"/>
      <c r="S63" s="252"/>
    </row>
    <row r="64" spans="1:19" ht="24" customHeight="1" x14ac:dyDescent="0.2">
      <c r="A64" s="223" t="s">
        <v>29</v>
      </c>
      <c r="B64" s="224"/>
      <c r="C64" s="224"/>
      <c r="D64" s="224"/>
      <c r="E64" s="224"/>
      <c r="F64" s="224"/>
      <c r="G64" s="224"/>
      <c r="H64" s="224"/>
      <c r="I64" s="224"/>
      <c r="J64" s="224"/>
      <c r="K64" s="224"/>
      <c r="L64" s="224"/>
      <c r="M64" s="224"/>
      <c r="N64" s="15"/>
      <c r="O64" s="15"/>
      <c r="P64" s="15"/>
      <c r="Q64" s="15"/>
      <c r="R64" s="30"/>
      <c r="S64" s="252"/>
    </row>
    <row r="65" spans="1:19" x14ac:dyDescent="0.2">
      <c r="A65" s="154"/>
      <c r="B65" s="155"/>
      <c r="C65" s="155"/>
      <c r="D65" s="155"/>
      <c r="E65" s="155"/>
      <c r="F65" s="155"/>
      <c r="G65" s="155"/>
      <c r="H65" s="155"/>
      <c r="I65" s="155"/>
      <c r="J65" s="155"/>
      <c r="K65" s="155"/>
      <c r="L65" s="155"/>
      <c r="M65" s="155"/>
      <c r="N65" s="155"/>
      <c r="O65" s="155"/>
      <c r="P65" s="155"/>
      <c r="Q65" s="155"/>
      <c r="R65" s="156"/>
      <c r="S65" s="252"/>
    </row>
    <row r="66" spans="1:19" x14ac:dyDescent="0.2">
      <c r="A66" s="154"/>
      <c r="B66" s="155"/>
      <c r="C66" s="155"/>
      <c r="D66" s="155"/>
      <c r="E66" s="155"/>
      <c r="F66" s="155"/>
      <c r="G66" s="155"/>
      <c r="H66" s="155"/>
      <c r="I66" s="155"/>
      <c r="J66" s="155"/>
      <c r="K66" s="155"/>
      <c r="L66" s="155"/>
      <c r="M66" s="155"/>
      <c r="N66" s="155"/>
      <c r="O66" s="155"/>
      <c r="P66" s="155"/>
      <c r="Q66" s="155"/>
      <c r="R66" s="156"/>
      <c r="S66" s="252"/>
    </row>
    <row r="67" spans="1:19" ht="15" x14ac:dyDescent="0.2">
      <c r="A67" s="222" t="s">
        <v>31</v>
      </c>
      <c r="B67" s="157"/>
      <c r="C67" s="157"/>
      <c r="D67" s="157"/>
      <c r="E67" s="157"/>
      <c r="F67" s="157"/>
      <c r="G67" s="157"/>
      <c r="H67" s="157"/>
      <c r="I67" s="157"/>
      <c r="J67" s="157"/>
      <c r="K67" s="157"/>
      <c r="L67" s="157"/>
      <c r="M67" s="157"/>
      <c r="N67" s="157"/>
      <c r="O67" s="157"/>
      <c r="P67" s="157"/>
      <c r="Q67" s="157"/>
      <c r="R67" s="158"/>
      <c r="S67" s="252"/>
    </row>
    <row r="68" spans="1:19" x14ac:dyDescent="0.2">
      <c r="A68" s="247" t="s">
        <v>30</v>
      </c>
      <c r="B68" s="126"/>
      <c r="C68" s="126"/>
      <c r="D68" s="126"/>
      <c r="E68" s="126"/>
      <c r="F68" s="126"/>
      <c r="G68" s="126"/>
      <c r="H68" s="126"/>
      <c r="I68" s="126"/>
      <c r="J68" s="126"/>
      <c r="K68" s="126"/>
      <c r="L68" s="126"/>
      <c r="M68" s="126"/>
      <c r="N68" s="126"/>
      <c r="O68" s="126"/>
      <c r="P68" s="126"/>
      <c r="Q68" s="126"/>
      <c r="R68" s="127"/>
      <c r="S68" s="252"/>
    </row>
    <row r="69" spans="1:19" x14ac:dyDescent="0.2">
      <c r="A69" s="8"/>
      <c r="B69" s="155"/>
      <c r="C69" s="155"/>
      <c r="D69" s="155"/>
      <c r="E69" s="155"/>
      <c r="F69" s="155"/>
      <c r="G69" s="155"/>
      <c r="H69" s="155"/>
      <c r="I69" s="155"/>
      <c r="J69" s="155"/>
      <c r="K69" s="155"/>
      <c r="L69" s="155"/>
      <c r="M69" s="155"/>
      <c r="N69" s="155"/>
      <c r="O69" s="155"/>
      <c r="P69" s="155"/>
      <c r="Q69" s="155"/>
      <c r="R69" s="156"/>
      <c r="S69" s="252"/>
    </row>
    <row r="70" spans="1:19" x14ac:dyDescent="0.2">
      <c r="A70" s="28" t="s">
        <v>62</v>
      </c>
      <c r="B70" s="155"/>
      <c r="C70" s="155"/>
      <c r="D70" s="155"/>
      <c r="E70" s="155"/>
      <c r="F70" s="155"/>
      <c r="G70" s="155"/>
      <c r="H70" s="155"/>
      <c r="I70" s="155"/>
      <c r="J70" s="155"/>
      <c r="K70" s="155"/>
      <c r="L70" s="155"/>
      <c r="M70" s="155"/>
      <c r="N70" s="155"/>
      <c r="O70" s="155"/>
      <c r="P70" s="155"/>
      <c r="Q70" s="155"/>
      <c r="R70" s="156"/>
      <c r="S70" s="252"/>
    </row>
    <row r="71" spans="1:19" x14ac:dyDescent="0.2">
      <c r="A71" s="28" t="s">
        <v>28</v>
      </c>
      <c r="B71" s="155"/>
      <c r="C71" s="155"/>
      <c r="D71" s="155"/>
      <c r="E71" s="155"/>
      <c r="F71" s="155"/>
      <c r="G71" s="155"/>
      <c r="H71" s="155"/>
      <c r="I71" s="155"/>
      <c r="J71" s="155"/>
      <c r="K71" s="155"/>
      <c r="L71" s="155"/>
      <c r="M71" s="155"/>
      <c r="N71" s="155"/>
      <c r="O71" s="155"/>
      <c r="P71" s="155"/>
      <c r="Q71" s="155"/>
      <c r="R71" s="156"/>
      <c r="S71" s="252"/>
    </row>
    <row r="72" spans="1:19" x14ac:dyDescent="0.2">
      <c r="A72" s="29" t="s">
        <v>65</v>
      </c>
      <c r="B72" s="220"/>
      <c r="C72" s="220"/>
      <c r="D72" s="220"/>
      <c r="E72" s="220"/>
      <c r="F72" s="220"/>
      <c r="G72" s="220"/>
      <c r="H72" s="220"/>
      <c r="I72" s="220"/>
      <c r="J72" s="220"/>
      <c r="K72" s="220"/>
      <c r="L72" s="220"/>
      <c r="M72" s="220"/>
      <c r="N72" s="220"/>
      <c r="O72" s="220"/>
      <c r="P72" s="220"/>
      <c r="Q72" s="220"/>
      <c r="R72" s="221"/>
      <c r="S72" s="253"/>
    </row>
    <row r="87" spans="1:1" x14ac:dyDescent="0.2">
      <c r="A87" s="1" t="s">
        <v>40</v>
      </c>
    </row>
    <row r="88" spans="1:1" x14ac:dyDescent="0.2">
      <c r="A88" s="1" t="s">
        <v>41</v>
      </c>
    </row>
  </sheetData>
  <mergeCells count="47">
    <mergeCell ref="A64:M64"/>
    <mergeCell ref="Q20:Q21"/>
    <mergeCell ref="S62:S72"/>
    <mergeCell ref="A11:R11"/>
    <mergeCell ref="A62:R62"/>
    <mergeCell ref="A67:R67"/>
    <mergeCell ref="A68:R68"/>
    <mergeCell ref="B69:R72"/>
    <mergeCell ref="A65:R65"/>
    <mergeCell ref="A66:R66"/>
    <mergeCell ref="A12:G12"/>
    <mergeCell ref="H12:K12"/>
    <mergeCell ref="E17:G17"/>
    <mergeCell ref="H17:K17"/>
    <mergeCell ref="A17:D17"/>
    <mergeCell ref="A61:M61"/>
    <mergeCell ref="A63:O63"/>
    <mergeCell ref="A19:M19"/>
    <mergeCell ref="E1:R4"/>
    <mergeCell ref="A5:R6"/>
    <mergeCell ref="A7:R8"/>
    <mergeCell ref="A9:R9"/>
    <mergeCell ref="E16:G16"/>
    <mergeCell ref="H13:K13"/>
    <mergeCell ref="H14:K14"/>
    <mergeCell ref="H15:K15"/>
    <mergeCell ref="H16:K16"/>
    <mergeCell ref="A13:D13"/>
    <mergeCell ref="A14:D14"/>
    <mergeCell ref="A15:D15"/>
    <mergeCell ref="A10:M10"/>
    <mergeCell ref="R20:R21"/>
    <mergeCell ref="S11:S17"/>
    <mergeCell ref="A1:D4"/>
    <mergeCell ref="S5:S9"/>
    <mergeCell ref="S19:S60"/>
    <mergeCell ref="A20:A21"/>
    <mergeCell ref="B20:F20"/>
    <mergeCell ref="G20:L20"/>
    <mergeCell ref="M20:M21"/>
    <mergeCell ref="N20:N21"/>
    <mergeCell ref="O20:O21"/>
    <mergeCell ref="A16:D16"/>
    <mergeCell ref="E13:G13"/>
    <mergeCell ref="E14:G14"/>
    <mergeCell ref="E15:G15"/>
    <mergeCell ref="P20:P21"/>
  </mergeCells>
  <conditionalFormatting sqref="F22:F60">
    <cfRule type="expression" dxfId="7" priority="7">
      <formula>AND(F22="SI")</formula>
    </cfRule>
    <cfRule type="expression" dxfId="6" priority="8">
      <formula>AND(F22="NO")</formula>
    </cfRule>
  </conditionalFormatting>
  <conditionalFormatting sqref="B22:E60">
    <cfRule type="expression" dxfId="5" priority="5">
      <formula>AND(B22="SI")</formula>
    </cfRule>
    <cfRule type="expression" dxfId="4" priority="6">
      <formula>AND(B22="NO")</formula>
    </cfRule>
  </conditionalFormatting>
  <conditionalFormatting sqref="M22:M60">
    <cfRule type="expression" dxfId="3" priority="3">
      <formula>AND(M22="NO")</formula>
    </cfRule>
    <cfRule type="expression" dxfId="2" priority="4">
      <formula>AND(M22="SI")</formula>
    </cfRule>
  </conditionalFormatting>
  <conditionalFormatting sqref="O22:R60">
    <cfRule type="expression" dxfId="1" priority="1">
      <formula>AND(O22="NO")</formula>
    </cfRule>
    <cfRule type="expression" dxfId="0" priority="2">
      <formula>AND(O22="SI")</formula>
    </cfRule>
  </conditionalFormatting>
  <dataValidations count="1">
    <dataValidation type="list" allowBlank="1" showInputMessage="1" showErrorMessage="1" sqref="B22:F60 R22:R60 M22:O60">
      <formula1>$A$87:$A$88</formula1>
    </dataValidation>
  </dataValidations>
  <printOptions horizontalCentered="1"/>
  <pageMargins left="0.31496062992125984" right="0.31496062992125984" top="0.55118110236220474" bottom="0.74803149606299213" header="0.31496062992125984" footer="0.31496062992125984"/>
  <pageSetup scale="55" orientation="landscape" r:id="rId1"/>
  <headerFooter>
    <oddFooter>&amp;CPágina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12</vt:i4>
      </vt:variant>
    </vt:vector>
  </HeadingPairs>
  <TitlesOfParts>
    <vt:vector size="18" baseType="lpstr">
      <vt:lpstr>Banco preliminar de eleg entero</vt:lpstr>
      <vt:lpstr>Banco preliminar de eleg decima</vt:lpstr>
      <vt:lpstr>Banco definitivo</vt:lpstr>
      <vt:lpstr>Definitivo+recl+formul + Ordena</vt:lpstr>
      <vt:lpstr>Banco definitivo de elegibles</vt:lpstr>
      <vt:lpstr>Banco de financiables</vt:lpstr>
      <vt:lpstr>'Banco de financiables'!Área_de_impresión</vt:lpstr>
      <vt:lpstr>'Banco definitivo'!Área_de_impresión</vt:lpstr>
      <vt:lpstr>'Banco definitivo de elegibles'!Área_de_impresión</vt:lpstr>
      <vt:lpstr>'Banco preliminar de eleg decima'!Área_de_impresión</vt:lpstr>
      <vt:lpstr>'Banco preliminar de eleg entero'!Área_de_impresión</vt:lpstr>
      <vt:lpstr>'Definitivo+recl+formul + Ordena'!Área_de_impresión</vt:lpstr>
      <vt:lpstr>'Banco de financiables'!Títulos_a_imprimir</vt:lpstr>
      <vt:lpstr>'Banco definitivo'!Títulos_a_imprimir</vt:lpstr>
      <vt:lpstr>'Banco definitivo de elegibles'!Títulos_a_imprimir</vt:lpstr>
      <vt:lpstr>'Banco preliminar de eleg decima'!Títulos_a_imprimir</vt:lpstr>
      <vt:lpstr>'Banco preliminar de eleg entero'!Títulos_a_imprimir</vt:lpstr>
      <vt:lpstr>'Definitivo+recl+formul + Ordena'!Títulos_a_imprimir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2015-11-13T17:04:17Z</dcterms:modified>
</cp:coreProperties>
</file>