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nvocatorias SGR\TDRs vf\"/>
    </mc:Choice>
  </mc:AlternateContent>
  <bookViews>
    <workbookView xWindow="0" yWindow="0" windowWidth="16395" windowHeight="5445"/>
  </bookViews>
  <sheets>
    <sheet name="RESUMEN" sheetId="1" r:id="rId1"/>
    <sheet name="02. Talento humano " sheetId="17" r:id="rId2"/>
    <sheet name="03. Formación" sheetId="14" r:id="rId3"/>
    <sheet name="09. Administrativos" sheetId="15" r:id="rId4"/>
    <sheet name="10. Apoyo a la Supervisión" sheetId="9" r:id="rId5"/>
    <sheet name="Áreas" sheetId="20" state="hidden" r:id="rId6"/>
  </sheets>
  <calcPr calcId="162913"/>
</workbook>
</file>

<file path=xl/calcChain.xml><?xml version="1.0" encoding="utf-8"?>
<calcChain xmlns="http://schemas.openxmlformats.org/spreadsheetml/2006/main">
  <c r="F12" i="15" l="1"/>
  <c r="I12" i="15" s="1"/>
  <c r="J12" i="15" s="1"/>
  <c r="H13" i="14"/>
  <c r="H12" i="14"/>
  <c r="H11" i="14"/>
  <c r="G13" i="14"/>
  <c r="G12" i="14"/>
  <c r="G11" i="14"/>
  <c r="D13" i="14"/>
  <c r="D12" i="14"/>
  <c r="D11" i="14"/>
  <c r="B23" i="14"/>
  <c r="B21" i="14"/>
  <c r="C13" i="14" l="1"/>
  <c r="E13" i="14"/>
  <c r="F13" i="14"/>
  <c r="H15" i="9" l="1"/>
  <c r="G15" i="9"/>
  <c r="B18" i="14"/>
  <c r="B16" i="14" s="1"/>
  <c r="F14" i="9" l="1"/>
  <c r="I14" i="9" s="1"/>
  <c r="I15" i="9" s="1"/>
  <c r="C13" i="1"/>
  <c r="F11" i="15"/>
  <c r="F13" i="15" s="1"/>
  <c r="H13" i="15"/>
  <c r="D19" i="1" s="1"/>
  <c r="G13" i="15"/>
  <c r="C19" i="1" s="1"/>
  <c r="D13" i="1"/>
  <c r="D14" i="17"/>
  <c r="G14" i="17"/>
  <c r="H14" i="17"/>
  <c r="D13" i="17"/>
  <c r="G13" i="17"/>
  <c r="H13" i="17"/>
  <c r="D20" i="1"/>
  <c r="C20" i="1"/>
  <c r="D11" i="1"/>
  <c r="C11" i="1"/>
  <c r="F16" i="17"/>
  <c r="E16" i="17"/>
  <c r="F21" i="1"/>
  <c r="F18" i="1"/>
  <c r="F17" i="1"/>
  <c r="F16" i="1"/>
  <c r="F15" i="1"/>
  <c r="F14" i="1"/>
  <c r="F12" i="1"/>
  <c r="D15" i="17"/>
  <c r="G15" i="17"/>
  <c r="E11" i="1"/>
  <c r="D16" i="17"/>
  <c r="H15" i="17"/>
  <c r="H16" i="17"/>
  <c r="F11" i="1"/>
  <c r="G16" i="17"/>
  <c r="I11" i="15" l="1"/>
  <c r="I13" i="15" s="1"/>
  <c r="D22" i="1"/>
  <c r="J14" i="9"/>
  <c r="J15" i="9" s="1"/>
  <c r="E20" i="1"/>
  <c r="F20" i="1" s="1"/>
  <c r="C22" i="1"/>
  <c r="E19" i="1"/>
  <c r="F19" i="1" s="1"/>
  <c r="J11" i="15"/>
  <c r="J13" i="15" s="1"/>
  <c r="E13" i="1" l="1"/>
  <c r="F13" i="1" s="1"/>
  <c r="F22" i="1" s="1"/>
  <c r="E22" i="1" l="1"/>
</calcChain>
</file>

<file path=xl/sharedStrings.xml><?xml version="1.0" encoding="utf-8"?>
<sst xmlns="http://schemas.openxmlformats.org/spreadsheetml/2006/main" count="118" uniqueCount="75">
  <si>
    <t>Especie</t>
  </si>
  <si>
    <t>Efectivo</t>
  </si>
  <si>
    <t>TOTAL</t>
  </si>
  <si>
    <t>Equipos y software</t>
  </si>
  <si>
    <t>RUBROS</t>
  </si>
  <si>
    <t>FUENTES</t>
  </si>
  <si>
    <t>Otros</t>
  </si>
  <si>
    <t>RESUMEN DEL PRESUPUESTO</t>
  </si>
  <si>
    <t>JUSTIFICACIÓN</t>
  </si>
  <si>
    <t>VALOR UNITARIO</t>
  </si>
  <si>
    <t xml:space="preserve">CANTIDAD </t>
  </si>
  <si>
    <t>SGR</t>
  </si>
  <si>
    <t>CONTRAPARTIDA</t>
  </si>
  <si>
    <t>Materiales, insumos y documentación</t>
  </si>
  <si>
    <t>POR CADA INSTITUCION</t>
  </si>
  <si>
    <t>10.</t>
  </si>
  <si>
    <t>11.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</si>
  <si>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</si>
  <si>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</si>
  <si>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</si>
  <si>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</si>
  <si>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</si>
  <si>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</si>
  <si>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</si>
  <si>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</si>
  <si>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</si>
  <si>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Talento humano</t>
  </si>
  <si>
    <t>Protección de conocimiento y divulgación</t>
  </si>
  <si>
    <t>Gastos de viaje</t>
  </si>
  <si>
    <t>Infraestructura</t>
  </si>
  <si>
    <t>DESCRIPCIÓN Y CUANTIFICACIÓN DE APOYO A LA SUPERVISIÓN</t>
  </si>
  <si>
    <t xml:space="preserve">Administrativos </t>
  </si>
  <si>
    <t>POR CADA INSTITUCIÓN</t>
  </si>
  <si>
    <t>ACTIVIDADES</t>
  </si>
  <si>
    <t>RESPONSABLE</t>
  </si>
  <si>
    <t>DESCRIPCIÓN Y CUANTIFICACIÓN DE TALENTO HUMANO</t>
  </si>
  <si>
    <t>Apoyo a la supervisión</t>
  </si>
  <si>
    <t>Servicios tecnológicos y pruebas</t>
  </si>
  <si>
    <t>VALOR UNITARIO*</t>
  </si>
  <si>
    <t>TALENTO HUMANO</t>
  </si>
  <si>
    <t>UNIVERSIDAD</t>
  </si>
  <si>
    <t>DESCRIPCIÓN DE FORMACIÓN</t>
  </si>
  <si>
    <t>FORMACIÓN</t>
  </si>
  <si>
    <t>MODALIDAD</t>
  </si>
  <si>
    <t>CRÉDITO EDUCATIVO</t>
  </si>
  <si>
    <t>APOYO A LA SUPERVISIÓN</t>
  </si>
  <si>
    <t>No. BENEFICIARIOS</t>
  </si>
  <si>
    <t>Legalización, seguimiento académico y financiero, seguimiento durante el periodo de condonacion, condonación de beneficiarios y recuperación de cartera (cuando haya  lugar a ello)</t>
  </si>
  <si>
    <t>Administración del crédito educativo</t>
  </si>
  <si>
    <t>Formación</t>
  </si>
  <si>
    <t xml:space="preserve">Nota: De acuerdo con los términos de referencia, no es posible cargar recursos para esta actividad que provengan del SGR. </t>
  </si>
  <si>
    <t xml:space="preserve">Realizar el seguimiento al desarrollo de las actividades del proyecto, elaborar los informes de supervisión técnicos y financieros, ejercer la secretaría técnica de las instancias de supervisión y toma de decisiones de los convenios, actualizar la ejecución en GESPROY-SGR y atender las solicitudes de los entes de control. </t>
  </si>
  <si>
    <t xml:space="preserve">Áreas </t>
  </si>
  <si>
    <t>Agropecuarias y ambiente</t>
  </si>
  <si>
    <t>Ciencias sociales, educación y humanidades</t>
  </si>
  <si>
    <t>Ingenierías</t>
  </si>
  <si>
    <t>Ciencias básicas</t>
  </si>
  <si>
    <t>Ciencias de la salud</t>
  </si>
  <si>
    <t>Créditos educativos condonables</t>
  </si>
  <si>
    <t>Maestría de investigación</t>
  </si>
  <si>
    <t>Especialización médico-quirúrgica</t>
  </si>
  <si>
    <t xml:space="preserve">Universidad </t>
  </si>
  <si>
    <t>Sostenimiento ($2.500.000 mensual)</t>
  </si>
  <si>
    <t>Universidad</t>
  </si>
  <si>
    <t xml:space="preserve">MAESTRÍA EN LA MODALIDAD DE INVESTIGACIÓN </t>
  </si>
  <si>
    <t xml:space="preserve">Tope del crédito educativo </t>
  </si>
  <si>
    <t>ESPECIALIDADES MÉDICO-QUIRÚRGICAS</t>
  </si>
  <si>
    <t xml:space="preserve">Apoyo para el pago de matrícula </t>
  </si>
  <si>
    <t>No. DE BENEFICIARIOS</t>
  </si>
  <si>
    <t>Evaluación de la convocatoria</t>
  </si>
  <si>
    <t xml:space="preserve">Costo del proceso de evaluación por pares externos de las propuestas de los candidatos </t>
  </si>
  <si>
    <t>CANTIDAD</t>
  </si>
  <si>
    <t>UNIDAD DE MEDIDA</t>
  </si>
  <si>
    <t>Meses</t>
  </si>
  <si>
    <t>POR CADA UNVIERSIDAD O ENTIDAD COOPERANTE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</si>
</sst>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([$$-240A]\ * #,##0.00_);_([$$-240A]\ * \(#,##0.00\);_([$$-240A]\ * &quot;-&quot;??_);_(@_)"/>
    <numFmt numFmtId="168" formatCode="_(&quot;$&quot;\ * #,##0_);_(&quot;$&quot;\ * \(#,##0\);_(&quot;$&quot;\ * &quot;-&quot;??_);_(@_)"/>
    <numFmt numFmtId="169" formatCode="_([$$-240A]\ * #,##0_);_([$$-240A]\ * \(#,##0\);_([$$-240A]\ * &quot;-&quot;??_);_(@_)"/>
    <numFmt numFmtId="170" formatCode="_-[$$-240A]* #,##0_-;\-[$$-240A]* #,##0_-;_-[$$-240A]* &quot;-&quot;_-;_-@_-"/>
    <numFmt numFmtId="171" formatCode="_-[$$-240A]\ * #,##0.00_-;\-[$$-240A]\ * #,##0.00_-;_-[$$-240A]\ * &quot;-&quot;??_-;_-@_-"/>
    <numFmt numFmtId="172" formatCode="0.0%"/>
    <numFmt numFmtId="173" formatCode="_-[$$-240A]\ * #,##0_-;\-[$$-240A]\ * #,##0_-;_-[$$-240A]\ 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32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0" fontId="0" fillId="0" borderId="0" xfId="0" applyNumberFormat="1"/>
    <xf numFmtId="170" fontId="0" fillId="0" borderId="0" xfId="0" applyNumberFormat="1" applyFill="1"/>
    <xf numFmtId="170" fontId="9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170" fontId="9" fillId="0" borderId="1" xfId="2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0" fontId="8" fillId="0" borderId="1" xfId="1" applyNumberFormat="1" applyFont="1" applyFill="1" applyBorder="1" applyAlignment="1">
      <alignment vertical="center"/>
    </xf>
    <xf numFmtId="168" fontId="6" fillId="0" borderId="2" xfId="0" applyNumberFormat="1" applyFont="1" applyBorder="1"/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0" fontId="6" fillId="0" borderId="0" xfId="0" applyFont="1"/>
    <xf numFmtId="170" fontId="11" fillId="0" borderId="1" xfId="0" applyNumberFormat="1" applyFont="1" applyFill="1" applyBorder="1" applyAlignment="1">
      <alignment vertical="center"/>
    </xf>
    <xf numFmtId="170" fontId="0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1" xfId="2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169" fontId="6" fillId="0" borderId="1" xfId="2" applyNumberFormat="1" applyFont="1" applyBorder="1" applyAlignment="1">
      <alignment vertical="center"/>
    </xf>
    <xf numFmtId="169" fontId="6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3" fillId="0" borderId="0" xfId="2" applyNumberFormat="1" applyFont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7" fontId="3" fillId="0" borderId="0" xfId="2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1" fontId="0" fillId="0" borderId="0" xfId="0" applyNumberFormat="1"/>
    <xf numFmtId="171" fontId="6" fillId="0" borderId="0" xfId="0" applyNumberFormat="1" applyFont="1"/>
    <xf numFmtId="9" fontId="3" fillId="0" borderId="0" xfId="6" applyFont="1" applyAlignment="1">
      <alignment horizontal="left"/>
    </xf>
    <xf numFmtId="0" fontId="0" fillId="0" borderId="0" xfId="0" applyAlignment="1">
      <alignment horizontal="left"/>
    </xf>
    <xf numFmtId="41" fontId="10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7" fontId="3" fillId="0" borderId="1" xfId="2" applyNumberFormat="1" applyFont="1" applyBorder="1" applyAlignment="1">
      <alignment vertical="center"/>
    </xf>
    <xf numFmtId="168" fontId="6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9" fontId="3" fillId="0" borderId="0" xfId="6" applyFont="1" applyAlignment="1">
      <alignment horizontal="left" vertical="center"/>
    </xf>
    <xf numFmtId="0" fontId="0" fillId="0" borderId="0" xfId="0" applyAlignment="1">
      <alignment horizontal="left" vertical="center"/>
    </xf>
    <xf numFmtId="17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13" fillId="0" borderId="0" xfId="0" applyFont="1"/>
    <xf numFmtId="41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167" fontId="6" fillId="0" borderId="0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172" fontId="3" fillId="0" borderId="0" xfId="6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1" fontId="0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1" fontId="4" fillId="0" borderId="0" xfId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3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0" fontId="8" fillId="0" borderId="1" xfId="1" applyNumberFormat="1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/>
    </xf>
    <xf numFmtId="170" fontId="6" fillId="0" borderId="4" xfId="0" applyNumberFormat="1" applyFont="1" applyBorder="1" applyAlignment="1">
      <alignment horizontal="center" vertical="center"/>
    </xf>
    <xf numFmtId="170" fontId="6" fillId="0" borderId="7" xfId="0" applyNumberFormat="1" applyFont="1" applyBorder="1" applyAlignment="1">
      <alignment horizontal="center" vertical="center"/>
    </xf>
    <xf numFmtId="170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/>
    </xf>
    <xf numFmtId="170" fontId="8" fillId="0" borderId="4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Normal" xfId="0" builtinId="0"/>
    <cellStyle name="Normal 14" xfId="3"/>
    <cellStyle name="Normal 2 2" xfId="4"/>
    <cellStyle name="Normal 2 2 2" xfId="5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</xdr:colOff>
      <xdr:row>0</xdr:row>
      <xdr:rowOff>30480</xdr:rowOff>
    </xdr:from>
    <xdr:to>
      <xdr:col>5</xdr:col>
      <xdr:colOff>307657</xdr:colOff>
      <xdr:row>3</xdr:row>
      <xdr:rowOff>137160</xdr:rowOff>
    </xdr:to>
    <xdr:pic>
      <xdr:nvPicPr>
        <xdr:cNvPr id="528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" y="30480"/>
          <a:ext cx="70332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1203960</xdr:colOff>
      <xdr:row>0</xdr:row>
      <xdr:rowOff>38100</xdr:rowOff>
    </xdr:from>
    <xdr:to>
      <xdr:col>6</xdr:col>
      <xdr:colOff>45720</xdr:colOff>
      <xdr:row>3</xdr:row>
      <xdr:rowOff>152400</xdr:rowOff>
    </xdr:to>
    <xdr:pic>
      <xdr:nvPicPr>
        <xdr:cNvPr id="2259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" y="38100"/>
          <a:ext cx="70408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</xdr:colOff>
      <xdr:row>0</xdr:row>
      <xdr:rowOff>0</xdr:rowOff>
    </xdr:from>
    <xdr:to>
      <xdr:col>6</xdr:col>
      <xdr:colOff>657497</xdr:colOff>
      <xdr:row>3</xdr:row>
      <xdr:rowOff>121920</xdr:rowOff>
    </xdr:to>
    <xdr:pic>
      <xdr:nvPicPr>
        <xdr:cNvPr id="631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70561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1516380</xdr:colOff>
      <xdr:row>0</xdr:row>
      <xdr:rowOff>30480</xdr:rowOff>
    </xdr:from>
    <xdr:to>
      <xdr:col>7</xdr:col>
      <xdr:colOff>627561</xdr:colOff>
      <xdr:row>3</xdr:row>
      <xdr:rowOff>137160</xdr:rowOff>
    </xdr:to>
    <xdr:pic>
      <xdr:nvPicPr>
        <xdr:cNvPr id="2055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6680" y="30480"/>
          <a:ext cx="70561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1203960</xdr:colOff>
      <xdr:row>0</xdr:row>
      <xdr:rowOff>38100</xdr:rowOff>
    </xdr:from>
    <xdr:to>
      <xdr:col>5</xdr:col>
      <xdr:colOff>293172</xdr:colOff>
      <xdr:row>3</xdr:row>
      <xdr:rowOff>152400</xdr:rowOff>
    </xdr:to>
    <xdr:pic>
      <xdr:nvPicPr>
        <xdr:cNvPr id="1757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" y="38100"/>
          <a:ext cx="70408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0"/>
  <sheetViews>
    <sheetView showGridLines="0" tabSelected="1" zoomScale="80" zoomScaleNormal="80" workbookViewId="0">
      <selection activeCell="C9" sqref="C9:D9"/>
    </sheetView>
  </sheetViews>
  <sheetFormatPr baseColWidth="10" defaultColWidth="9.140625" defaultRowHeight="15" x14ac:dyDescent="0.25"/>
  <cols>
    <col min="1" max="1" width="4" style="30" customWidth="1"/>
    <col min="2" max="2" width="42.140625" style="30" bestFit="1" customWidth="1"/>
    <col min="3" max="4" width="23.42578125" style="30" customWidth="1"/>
    <col min="5" max="6" width="19.7109375" style="30" customWidth="1"/>
    <col min="7" max="7" width="15.42578125" style="30" bestFit="1" customWidth="1"/>
    <col min="8" max="12" width="14.7109375" style="30" customWidth="1"/>
    <col min="13" max="16384" width="9.140625" style="30"/>
  </cols>
  <sheetData>
    <row r="5" spans="1:6" ht="18.75" x14ac:dyDescent="0.25">
      <c r="B5" s="91" t="s">
        <v>7</v>
      </c>
      <c r="C5" s="91"/>
      <c r="D5" s="91"/>
      <c r="E5" s="91"/>
      <c r="F5" s="91"/>
    </row>
    <row r="7" spans="1:6" ht="15.75" x14ac:dyDescent="0.25">
      <c r="C7" s="94"/>
      <c r="D7" s="94"/>
      <c r="E7" s="94"/>
      <c r="F7" s="94"/>
    </row>
    <row r="8" spans="1:6" ht="15" customHeight="1" x14ac:dyDescent="0.25">
      <c r="C8" s="92" t="s">
        <v>12</v>
      </c>
      <c r="D8" s="92"/>
      <c r="E8" s="29" t="s">
        <v>11</v>
      </c>
      <c r="F8" s="94" t="s">
        <v>2</v>
      </c>
    </row>
    <row r="9" spans="1:6" ht="15" customHeight="1" x14ac:dyDescent="0.25">
      <c r="C9" s="93" t="s">
        <v>74</v>
      </c>
      <c r="D9" s="93"/>
      <c r="E9" s="92" t="s">
        <v>1</v>
      </c>
      <c r="F9" s="94"/>
    </row>
    <row r="10" spans="1:6" ht="15.75" x14ac:dyDescent="0.25">
      <c r="A10" s="89" t="s">
        <v>4</v>
      </c>
      <c r="B10" s="90"/>
      <c r="C10" s="29" t="s">
        <v>0</v>
      </c>
      <c r="D10" s="29" t="s">
        <v>1</v>
      </c>
      <c r="E10" s="92"/>
      <c r="F10" s="94"/>
    </row>
    <row r="11" spans="1:6" x14ac:dyDescent="0.25">
      <c r="A11" s="31" t="s">
        <v>17</v>
      </c>
      <c r="B11" s="32" t="s">
        <v>26</v>
      </c>
      <c r="C11" s="33">
        <f>'02. Talento humano '!E15</f>
        <v>0</v>
      </c>
      <c r="D11" s="34">
        <f>'02. Talento humano '!F15</f>
        <v>0</v>
      </c>
      <c r="E11" s="7">
        <f>'02. Talento humano '!G15</f>
        <v>0</v>
      </c>
      <c r="F11" s="33">
        <f>+C11+D11+E11</f>
        <v>0</v>
      </c>
    </row>
    <row r="12" spans="1:6" x14ac:dyDescent="0.25">
      <c r="A12" s="31" t="s">
        <v>18</v>
      </c>
      <c r="B12" s="2" t="s">
        <v>3</v>
      </c>
      <c r="C12" s="33">
        <v>0</v>
      </c>
      <c r="D12" s="34">
        <v>0</v>
      </c>
      <c r="E12" s="7">
        <v>0</v>
      </c>
      <c r="F12" s="33">
        <f t="shared" ref="F12:F21" si="0">+C12+D12+E12</f>
        <v>0</v>
      </c>
    </row>
    <row r="13" spans="1:6" ht="15.75" x14ac:dyDescent="0.25">
      <c r="A13" s="31" t="s">
        <v>19</v>
      </c>
      <c r="B13" s="35" t="s">
        <v>49</v>
      </c>
      <c r="C13" s="33">
        <f>'03. Formación'!E13</f>
        <v>0</v>
      </c>
      <c r="D13" s="34">
        <f>'03. Formación'!F13</f>
        <v>0</v>
      </c>
      <c r="E13" s="7">
        <f>'03. Formación'!H13</f>
        <v>2060000000</v>
      </c>
      <c r="F13" s="33">
        <f>+C13+D13+E13</f>
        <v>2060000000</v>
      </c>
    </row>
    <row r="14" spans="1:6" x14ac:dyDescent="0.25">
      <c r="A14" s="31" t="s">
        <v>20</v>
      </c>
      <c r="B14" s="2" t="s">
        <v>37</v>
      </c>
      <c r="C14" s="33">
        <v>0</v>
      </c>
      <c r="D14" s="34">
        <v>0</v>
      </c>
      <c r="E14" s="34">
        <v>0</v>
      </c>
      <c r="F14" s="33">
        <f t="shared" si="0"/>
        <v>0</v>
      </c>
    </row>
    <row r="15" spans="1:6" x14ac:dyDescent="0.25">
      <c r="A15" s="31" t="s">
        <v>21</v>
      </c>
      <c r="B15" s="2" t="s">
        <v>13</v>
      </c>
      <c r="C15" s="33">
        <v>0</v>
      </c>
      <c r="D15" s="34">
        <v>0</v>
      </c>
      <c r="E15" s="7">
        <v>0</v>
      </c>
      <c r="F15" s="33">
        <f t="shared" si="0"/>
        <v>0</v>
      </c>
    </row>
    <row r="16" spans="1:6" x14ac:dyDescent="0.25">
      <c r="A16" s="31" t="s">
        <v>22</v>
      </c>
      <c r="B16" s="2" t="s">
        <v>27</v>
      </c>
      <c r="C16" s="33">
        <v>0</v>
      </c>
      <c r="D16" s="34">
        <v>0</v>
      </c>
      <c r="E16" s="7">
        <v>0</v>
      </c>
      <c r="F16" s="33">
        <f t="shared" si="0"/>
        <v>0</v>
      </c>
    </row>
    <row r="17" spans="1:6" x14ac:dyDescent="0.25">
      <c r="A17" s="31" t="s">
        <v>23</v>
      </c>
      <c r="B17" s="2" t="s">
        <v>28</v>
      </c>
      <c r="C17" s="33">
        <v>0</v>
      </c>
      <c r="D17" s="34">
        <v>0</v>
      </c>
      <c r="E17" s="7">
        <v>0</v>
      </c>
      <c r="F17" s="33">
        <f t="shared" si="0"/>
        <v>0</v>
      </c>
    </row>
    <row r="18" spans="1:6" x14ac:dyDescent="0.25">
      <c r="A18" s="31" t="s">
        <v>24</v>
      </c>
      <c r="B18" s="2" t="s">
        <v>29</v>
      </c>
      <c r="C18" s="33">
        <v>0</v>
      </c>
      <c r="D18" s="34">
        <v>0</v>
      </c>
      <c r="E18" s="7">
        <v>0</v>
      </c>
      <c r="F18" s="33">
        <f t="shared" si="0"/>
        <v>0</v>
      </c>
    </row>
    <row r="19" spans="1:6" x14ac:dyDescent="0.25">
      <c r="A19" s="31" t="s">
        <v>25</v>
      </c>
      <c r="B19" s="2" t="s">
        <v>31</v>
      </c>
      <c r="C19" s="33">
        <f>'09. Administrativos'!G13</f>
        <v>0</v>
      </c>
      <c r="D19" s="34">
        <f>'09. Administrativos'!H13</f>
        <v>0</v>
      </c>
      <c r="E19" s="7">
        <f>'09. Administrativos'!I13</f>
        <v>0</v>
      </c>
      <c r="F19" s="33">
        <f>C19+E19</f>
        <v>0</v>
      </c>
    </row>
    <row r="20" spans="1:6" x14ac:dyDescent="0.25">
      <c r="A20" s="31" t="s">
        <v>15</v>
      </c>
      <c r="B20" s="2" t="s">
        <v>36</v>
      </c>
      <c r="C20" s="33">
        <f>'10. Apoyo a la Supervisión'!G14</f>
        <v>0</v>
      </c>
      <c r="D20" s="34">
        <f>'10. Apoyo a la Supervisión'!H14</f>
        <v>0</v>
      </c>
      <c r="E20" s="7">
        <f>'10. Apoyo a la Supervisión'!I15</f>
        <v>0</v>
      </c>
      <c r="F20" s="33">
        <f>+C20+D20+E20</f>
        <v>0</v>
      </c>
    </row>
    <row r="21" spans="1:6" x14ac:dyDescent="0.25">
      <c r="A21" s="31" t="s">
        <v>16</v>
      </c>
      <c r="B21" s="32" t="s">
        <v>6</v>
      </c>
      <c r="C21" s="33">
        <v>0</v>
      </c>
      <c r="D21" s="34">
        <v>0</v>
      </c>
      <c r="E21" s="7">
        <v>0</v>
      </c>
      <c r="F21" s="33">
        <f t="shared" si="0"/>
        <v>0</v>
      </c>
    </row>
    <row r="22" spans="1:6" ht="19.5" customHeight="1" x14ac:dyDescent="0.25">
      <c r="A22" s="89" t="s">
        <v>2</v>
      </c>
      <c r="B22" s="90"/>
      <c r="C22" s="36">
        <f>SUM(C11:C21)</f>
        <v>0</v>
      </c>
      <c r="D22" s="37">
        <f>SUM(D11:D21)</f>
        <v>0</v>
      </c>
      <c r="E22" s="38">
        <f>SUM(E11:E21)</f>
        <v>2060000000</v>
      </c>
      <c r="F22" s="36">
        <f>SUM(F11:F21)</f>
        <v>2060000000</v>
      </c>
    </row>
    <row r="23" spans="1:6" ht="15.75" x14ac:dyDescent="0.25">
      <c r="B23" s="39"/>
      <c r="C23" s="40"/>
      <c r="D23" s="40"/>
      <c r="E23" s="41"/>
      <c r="F23" s="41"/>
    </row>
    <row r="24" spans="1:6" x14ac:dyDescent="0.2">
      <c r="A24" s="88"/>
    </row>
    <row r="25" spans="1:6" x14ac:dyDescent="0.25">
      <c r="C25" s="42"/>
    </row>
    <row r="26" spans="1:6" x14ac:dyDescent="0.25">
      <c r="C26" s="42"/>
    </row>
    <row r="28" spans="1:6" ht="18" customHeight="1" x14ac:dyDescent="0.25"/>
    <row r="42" spans="5:9" ht="14.25" customHeight="1" x14ac:dyDescent="0.25"/>
    <row r="48" spans="5:9" x14ac:dyDescent="0.25">
      <c r="E48" s="43"/>
      <c r="F48" s="41"/>
      <c r="G48" s="40"/>
      <c r="H48" s="41"/>
      <c r="I48" s="41"/>
    </row>
    <row r="49" spans="8:9" x14ac:dyDescent="0.25">
      <c r="H49" s="41"/>
      <c r="I49" s="41"/>
    </row>
    <row r="50" spans="8:9" x14ac:dyDescent="0.25">
      <c r="H50" s="41"/>
      <c r="I50" s="41"/>
    </row>
    <row r="51" spans="8:9" x14ac:dyDescent="0.25">
      <c r="H51" s="41"/>
      <c r="I51" s="41"/>
    </row>
    <row r="52" spans="8:9" x14ac:dyDescent="0.25">
      <c r="H52" s="41"/>
      <c r="I52" s="41"/>
    </row>
    <row r="53" spans="8:9" x14ac:dyDescent="0.25">
      <c r="H53" s="41"/>
      <c r="I53" s="41"/>
    </row>
    <row r="54" spans="8:9" x14ac:dyDescent="0.25">
      <c r="H54" s="41"/>
      <c r="I54" s="41"/>
    </row>
    <row r="55" spans="8:9" x14ac:dyDescent="0.25">
      <c r="H55" s="41"/>
      <c r="I55" s="41"/>
    </row>
    <row r="56" spans="8:9" x14ac:dyDescent="0.25">
      <c r="H56" s="41"/>
      <c r="I56" s="41"/>
    </row>
    <row r="57" spans="8:9" x14ac:dyDescent="0.25">
      <c r="H57" s="41"/>
      <c r="I57" s="41"/>
    </row>
    <row r="58" spans="8:9" x14ac:dyDescent="0.25">
      <c r="H58" s="41"/>
      <c r="I58" s="41"/>
    </row>
    <row r="59" spans="8:9" x14ac:dyDescent="0.25">
      <c r="H59" s="41"/>
      <c r="I59" s="41"/>
    </row>
    <row r="60" spans="8:9" x14ac:dyDescent="0.25">
      <c r="H60" s="41"/>
      <c r="I60" s="41"/>
    </row>
  </sheetData>
  <mergeCells count="8">
    <mergeCell ref="A22:B22"/>
    <mergeCell ref="B5:F5"/>
    <mergeCell ref="E9:E10"/>
    <mergeCell ref="C8:D8"/>
    <mergeCell ref="C9:D9"/>
    <mergeCell ref="F8:F10"/>
    <mergeCell ref="C7:F7"/>
    <mergeCell ref="A10:B10"/>
  </mergeCells>
  <pageMargins left="0.7" right="0.7" top="0.75" bottom="0.75" header="0.3" footer="0.3"/>
  <pageSetup orientation="portrait" r:id="rId1"/>
  <ignoredErrors>
    <ignoredError sqref="F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8"/>
  <sheetViews>
    <sheetView showGridLines="0" zoomScale="80" zoomScaleNormal="80" workbookViewId="0">
      <selection activeCell="A18" sqref="A18"/>
    </sheetView>
  </sheetViews>
  <sheetFormatPr baseColWidth="10" defaultRowHeight="15" x14ac:dyDescent="0.25"/>
  <cols>
    <col min="1" max="1" width="46.85546875" customWidth="1"/>
    <col min="2" max="2" width="17.7109375" bestFit="1" customWidth="1"/>
    <col min="3" max="3" width="15.42578125" bestFit="1" customWidth="1"/>
    <col min="4" max="4" width="16.7109375" bestFit="1" customWidth="1"/>
    <col min="5" max="6" width="11.42578125" customWidth="1"/>
    <col min="7" max="8" width="16.7109375" bestFit="1" customWidth="1"/>
  </cols>
  <sheetData>
    <row r="7" spans="1:8" ht="15.75" x14ac:dyDescent="0.25">
      <c r="A7" s="96" t="s">
        <v>35</v>
      </c>
      <c r="B7" s="96"/>
      <c r="C7" s="96"/>
      <c r="D7" s="96"/>
      <c r="E7" s="96"/>
      <c r="F7" s="96"/>
      <c r="G7" s="96"/>
      <c r="H7" s="96"/>
    </row>
    <row r="8" spans="1:8" ht="15.75" x14ac:dyDescent="0.25">
      <c r="A8" s="20"/>
      <c r="B8" s="20"/>
      <c r="C8" s="20"/>
      <c r="D8" s="20"/>
      <c r="E8" s="20"/>
      <c r="F8" s="20"/>
      <c r="G8" s="20"/>
      <c r="H8" s="20"/>
    </row>
    <row r="9" spans="1:8" x14ac:dyDescent="0.25">
      <c r="A9" s="93" t="s">
        <v>39</v>
      </c>
      <c r="B9" s="93" t="s">
        <v>10</v>
      </c>
      <c r="C9" s="93" t="s">
        <v>38</v>
      </c>
      <c r="D9" s="93" t="s">
        <v>2</v>
      </c>
      <c r="E9" s="97" t="s">
        <v>5</v>
      </c>
      <c r="F9" s="98"/>
      <c r="G9" s="98"/>
      <c r="H9" s="99"/>
    </row>
    <row r="10" spans="1:8" x14ac:dyDescent="0.25">
      <c r="A10" s="93"/>
      <c r="B10" s="93"/>
      <c r="C10" s="93"/>
      <c r="D10" s="93"/>
      <c r="E10" s="97" t="s">
        <v>12</v>
      </c>
      <c r="F10" s="99"/>
      <c r="G10" s="100" t="s">
        <v>11</v>
      </c>
      <c r="H10" s="102" t="s">
        <v>2</v>
      </c>
    </row>
    <row r="11" spans="1:8" x14ac:dyDescent="0.25">
      <c r="A11" s="93"/>
      <c r="B11" s="93"/>
      <c r="C11" s="93"/>
      <c r="D11" s="93"/>
      <c r="E11" s="105" t="s">
        <v>40</v>
      </c>
      <c r="F11" s="106"/>
      <c r="G11" s="101"/>
      <c r="H11" s="103"/>
    </row>
    <row r="12" spans="1:8" x14ac:dyDescent="0.25">
      <c r="A12" s="93"/>
      <c r="B12" s="93"/>
      <c r="C12" s="93"/>
      <c r="D12" s="93"/>
      <c r="E12" s="1" t="s">
        <v>0</v>
      </c>
      <c r="F12" s="1" t="s">
        <v>1</v>
      </c>
      <c r="G12" s="1" t="s">
        <v>1</v>
      </c>
      <c r="H12" s="104"/>
    </row>
    <row r="13" spans="1:8" x14ac:dyDescent="0.25">
      <c r="A13" s="19"/>
      <c r="B13" s="3"/>
      <c r="C13" s="4"/>
      <c r="D13" s="5">
        <f>B27</f>
        <v>0</v>
      </c>
      <c r="E13" s="4">
        <v>0</v>
      </c>
      <c r="F13" s="6">
        <v>0</v>
      </c>
      <c r="G13" s="7">
        <f>+D13</f>
        <v>0</v>
      </c>
      <c r="H13" s="7">
        <f>+G13</f>
        <v>0</v>
      </c>
    </row>
    <row r="14" spans="1:8" x14ac:dyDescent="0.25">
      <c r="A14" s="19"/>
      <c r="B14" s="3"/>
      <c r="C14" s="4"/>
      <c r="D14" s="5">
        <f>B27</f>
        <v>0</v>
      </c>
      <c r="E14" s="4">
        <v>0</v>
      </c>
      <c r="F14" s="6">
        <v>0</v>
      </c>
      <c r="G14" s="7">
        <f>+D14</f>
        <v>0</v>
      </c>
      <c r="H14" s="7">
        <f>+G14</f>
        <v>0</v>
      </c>
    </row>
    <row r="15" spans="1:8" x14ac:dyDescent="0.25">
      <c r="A15" s="19"/>
      <c r="B15" s="3"/>
      <c r="C15" s="4"/>
      <c r="D15" s="5">
        <f>B28</f>
        <v>0</v>
      </c>
      <c r="E15" s="4">
        <v>0</v>
      </c>
      <c r="F15" s="6">
        <v>0</v>
      </c>
      <c r="G15" s="7">
        <f>+D15</f>
        <v>0</v>
      </c>
      <c r="H15" s="7">
        <f>+G15</f>
        <v>0</v>
      </c>
    </row>
    <row r="16" spans="1:8" x14ac:dyDescent="0.25">
      <c r="A16" s="95" t="s">
        <v>2</v>
      </c>
      <c r="B16" s="95"/>
      <c r="C16" s="95"/>
      <c r="D16" s="18">
        <f>D15</f>
        <v>0</v>
      </c>
      <c r="E16" s="18">
        <f>E15</f>
        <v>0</v>
      </c>
      <c r="F16" s="18">
        <f>F15</f>
        <v>0</v>
      </c>
      <c r="G16" s="18">
        <f>G15</f>
        <v>0</v>
      </c>
      <c r="H16" s="18">
        <f>H15</f>
        <v>0</v>
      </c>
    </row>
    <row r="18" spans="1:3" x14ac:dyDescent="0.25">
      <c r="A18" s="66" t="s">
        <v>50</v>
      </c>
    </row>
    <row r="19" spans="1:3" x14ac:dyDescent="0.25">
      <c r="C19" s="46"/>
    </row>
    <row r="20" spans="1:3" x14ac:dyDescent="0.25">
      <c r="A20" s="47"/>
      <c r="B20" s="44"/>
    </row>
    <row r="21" spans="1:3" x14ac:dyDescent="0.25">
      <c r="A21" s="47"/>
      <c r="B21" s="44"/>
    </row>
    <row r="22" spans="1:3" x14ac:dyDescent="0.25">
      <c r="A22" s="47"/>
      <c r="B22" s="44"/>
    </row>
    <row r="23" spans="1:3" x14ac:dyDescent="0.25">
      <c r="A23" s="47"/>
      <c r="B23" s="44"/>
    </row>
    <row r="24" spans="1:3" x14ac:dyDescent="0.25">
      <c r="A24" s="47"/>
      <c r="B24" s="44"/>
    </row>
    <row r="25" spans="1:3" x14ac:dyDescent="0.25">
      <c r="A25" s="47"/>
      <c r="B25" s="44"/>
    </row>
    <row r="26" spans="1:3" x14ac:dyDescent="0.25">
      <c r="A26" s="47"/>
      <c r="B26" s="44"/>
    </row>
    <row r="27" spans="1:3" x14ac:dyDescent="0.25">
      <c r="A27" s="47"/>
      <c r="B27" s="44"/>
    </row>
    <row r="28" spans="1:3" s="26" customFormat="1" x14ac:dyDescent="0.25">
      <c r="B28" s="45"/>
    </row>
  </sheetData>
  <mergeCells count="11">
    <mergeCell ref="A16:C16"/>
    <mergeCell ref="A7:H7"/>
    <mergeCell ref="E9:H9"/>
    <mergeCell ref="E10:F10"/>
    <mergeCell ref="G10:G11"/>
    <mergeCell ref="H10:H12"/>
    <mergeCell ref="E11:F11"/>
    <mergeCell ref="A9:A12"/>
    <mergeCell ref="B9:B12"/>
    <mergeCell ref="C9:C12"/>
    <mergeCell ref="D9:D12"/>
  </mergeCell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showGridLines="0" zoomScale="70" zoomScaleNormal="70" workbookViewId="0">
      <selection activeCell="E22" sqref="E22"/>
    </sheetView>
  </sheetViews>
  <sheetFormatPr baseColWidth="10" defaultColWidth="9.140625" defaultRowHeight="15" x14ac:dyDescent="0.25"/>
  <cols>
    <col min="1" max="1" width="47" style="70" customWidth="1"/>
    <col min="2" max="2" width="26.7109375" style="76" bestFit="1" customWidth="1"/>
    <col min="3" max="3" width="17" style="76" bestFit="1" customWidth="1"/>
    <col min="4" max="4" width="22.28515625" style="70" bestFit="1" customWidth="1"/>
    <col min="5" max="6" width="19" style="70" customWidth="1"/>
    <col min="7" max="8" width="23.7109375" style="70" bestFit="1" customWidth="1"/>
    <col min="9" max="9" width="18.42578125" style="70" bestFit="1" customWidth="1"/>
    <col min="10" max="10" width="18.7109375" style="70" customWidth="1"/>
    <col min="11" max="11" width="13.42578125" style="70" bestFit="1" customWidth="1"/>
    <col min="12" max="16384" width="9.140625" style="70"/>
  </cols>
  <sheetData>
    <row r="5" spans="1:10" ht="15.75" x14ac:dyDescent="0.25">
      <c r="A5" s="96" t="s">
        <v>41</v>
      </c>
      <c r="B5" s="96"/>
      <c r="C5" s="96"/>
      <c r="D5" s="96"/>
      <c r="E5" s="96"/>
      <c r="F5" s="96"/>
      <c r="G5" s="96"/>
      <c r="H5" s="96"/>
      <c r="I5" s="96"/>
    </row>
    <row r="6" spans="1:10" ht="15.75" x14ac:dyDescent="0.25">
      <c r="A6" s="69"/>
      <c r="B6" s="69"/>
      <c r="C6" s="69"/>
      <c r="D6" s="69"/>
      <c r="E6" s="69"/>
      <c r="F6" s="69"/>
      <c r="G6" s="69"/>
      <c r="H6" s="69"/>
      <c r="I6" s="69"/>
    </row>
    <row r="7" spans="1:10" s="71" customFormat="1" ht="15.75" customHeight="1" x14ac:dyDescent="0.25">
      <c r="A7" s="109" t="s">
        <v>42</v>
      </c>
      <c r="B7" s="107" t="s">
        <v>43</v>
      </c>
      <c r="C7" s="108" t="s">
        <v>68</v>
      </c>
      <c r="D7" s="107" t="s">
        <v>44</v>
      </c>
      <c r="E7" s="94" t="s">
        <v>5</v>
      </c>
      <c r="F7" s="94"/>
      <c r="G7" s="94"/>
      <c r="H7" s="107" t="s">
        <v>2</v>
      </c>
    </row>
    <row r="8" spans="1:10" s="71" customFormat="1" ht="15.75" customHeight="1" x14ac:dyDescent="0.25">
      <c r="A8" s="110"/>
      <c r="B8" s="107"/>
      <c r="C8" s="108"/>
      <c r="D8" s="107"/>
      <c r="E8" s="94" t="s">
        <v>12</v>
      </c>
      <c r="F8" s="94"/>
      <c r="G8" s="94" t="s">
        <v>11</v>
      </c>
      <c r="H8" s="107"/>
    </row>
    <row r="9" spans="1:10" s="71" customFormat="1" ht="15" customHeight="1" x14ac:dyDescent="0.25">
      <c r="A9" s="110"/>
      <c r="B9" s="107"/>
      <c r="C9" s="108"/>
      <c r="D9" s="107"/>
      <c r="E9" s="94" t="s">
        <v>32</v>
      </c>
      <c r="F9" s="94"/>
      <c r="G9" s="94"/>
      <c r="H9" s="107"/>
    </row>
    <row r="10" spans="1:10" s="71" customFormat="1" ht="15.75" customHeight="1" x14ac:dyDescent="0.25">
      <c r="A10" s="111"/>
      <c r="B10" s="107"/>
      <c r="C10" s="108"/>
      <c r="D10" s="107"/>
      <c r="E10" s="68" t="s">
        <v>0</v>
      </c>
      <c r="F10" s="68" t="s">
        <v>1</v>
      </c>
      <c r="G10" s="68" t="s">
        <v>1</v>
      </c>
      <c r="H10" s="107"/>
    </row>
    <row r="11" spans="1:10" s="71" customFormat="1" ht="39" customHeight="1" x14ac:dyDescent="0.25">
      <c r="A11" s="112" t="s">
        <v>58</v>
      </c>
      <c r="B11" s="51" t="s">
        <v>59</v>
      </c>
      <c r="C11" s="48">
        <v>10</v>
      </c>
      <c r="D11" s="24">
        <f>B16</f>
        <v>80000000</v>
      </c>
      <c r="E11" s="24">
        <v>0</v>
      </c>
      <c r="F11" s="24">
        <v>0</v>
      </c>
      <c r="G11" s="24">
        <f>D11*C11</f>
        <v>800000000</v>
      </c>
      <c r="H11" s="24">
        <f>SUM(E11:G11)</f>
        <v>800000000</v>
      </c>
      <c r="I11" s="72"/>
      <c r="J11" s="72"/>
    </row>
    <row r="12" spans="1:10" s="71" customFormat="1" ht="39" customHeight="1" x14ac:dyDescent="0.25">
      <c r="A12" s="113"/>
      <c r="B12" s="51" t="s">
        <v>60</v>
      </c>
      <c r="C12" s="48">
        <v>10</v>
      </c>
      <c r="D12" s="24">
        <f>B21</f>
        <v>126000000</v>
      </c>
      <c r="E12" s="24">
        <v>0</v>
      </c>
      <c r="F12" s="24">
        <v>0</v>
      </c>
      <c r="G12" s="24">
        <f>D12*C12</f>
        <v>1260000000</v>
      </c>
      <c r="H12" s="24">
        <f>SUM(E12:G12)</f>
        <v>1260000000</v>
      </c>
      <c r="I12" s="72"/>
      <c r="J12" s="72"/>
    </row>
    <row r="13" spans="1:10" s="73" customFormat="1" ht="31.5" customHeight="1" x14ac:dyDescent="0.25">
      <c r="A13" s="107" t="s">
        <v>2</v>
      </c>
      <c r="B13" s="107"/>
      <c r="C13" s="67">
        <f>C11+C12</f>
        <v>20</v>
      </c>
      <c r="D13" s="25">
        <f>SUM(D11:D12)</f>
        <v>206000000</v>
      </c>
      <c r="E13" s="25">
        <f t="shared" ref="E13:F13" si="0">SUM(E11:E12)</f>
        <v>0</v>
      </c>
      <c r="F13" s="25">
        <f t="shared" si="0"/>
        <v>0</v>
      </c>
      <c r="G13" s="25">
        <f>SUM(G11:G12)</f>
        <v>2060000000</v>
      </c>
      <c r="H13" s="25">
        <f>SUM(H11:H12)</f>
        <v>2060000000</v>
      </c>
      <c r="I13" s="52"/>
      <c r="J13" s="53"/>
    </row>
    <row r="14" spans="1:10" s="73" customFormat="1" ht="31.5" customHeight="1" x14ac:dyDescent="0.25">
      <c r="A14" s="54"/>
      <c r="B14" s="54"/>
      <c r="C14" s="55"/>
      <c r="D14" s="56"/>
      <c r="E14" s="56"/>
      <c r="F14" s="56"/>
      <c r="G14" s="56"/>
      <c r="H14" s="56"/>
      <c r="I14" s="52"/>
      <c r="J14" s="53"/>
    </row>
    <row r="15" spans="1:10" x14ac:dyDescent="0.25">
      <c r="A15" s="74" t="s">
        <v>64</v>
      </c>
      <c r="B15" s="75"/>
      <c r="D15" s="77"/>
      <c r="G15" s="78"/>
      <c r="I15" s="79"/>
      <c r="J15" s="79"/>
    </row>
    <row r="16" spans="1:10" x14ac:dyDescent="0.25">
      <c r="A16" s="74" t="s">
        <v>65</v>
      </c>
      <c r="B16" s="75">
        <f>B17+B18</f>
        <v>80000000</v>
      </c>
      <c r="D16" s="77"/>
      <c r="G16" s="78"/>
      <c r="I16" s="79"/>
      <c r="J16" s="79"/>
    </row>
    <row r="17" spans="1:10" x14ac:dyDescent="0.25">
      <c r="A17" s="80" t="s">
        <v>67</v>
      </c>
      <c r="B17" s="81">
        <v>20000000</v>
      </c>
      <c r="C17" s="81"/>
      <c r="D17" s="82"/>
    </row>
    <row r="18" spans="1:10" x14ac:dyDescent="0.25">
      <c r="A18" s="83" t="s">
        <v>62</v>
      </c>
      <c r="B18" s="81">
        <f>2500000*24</f>
        <v>60000000</v>
      </c>
      <c r="C18" s="84"/>
    </row>
    <row r="19" spans="1:10" ht="15" customHeight="1" x14ac:dyDescent="0.25">
      <c r="A19" s="87"/>
      <c r="B19" s="81"/>
    </row>
    <row r="20" spans="1:10" x14ac:dyDescent="0.25">
      <c r="A20" s="74" t="s">
        <v>66</v>
      </c>
      <c r="B20" s="75"/>
      <c r="D20" s="77"/>
      <c r="G20" s="78"/>
      <c r="I20" s="79"/>
      <c r="J20" s="79"/>
    </row>
    <row r="21" spans="1:10" x14ac:dyDescent="0.25">
      <c r="A21" s="74" t="s">
        <v>65</v>
      </c>
      <c r="B21" s="75">
        <f>B22+B23</f>
        <v>126000000</v>
      </c>
      <c r="D21" s="77"/>
      <c r="G21" s="78"/>
      <c r="I21" s="79"/>
      <c r="J21" s="79"/>
    </row>
    <row r="22" spans="1:10" x14ac:dyDescent="0.25">
      <c r="A22" s="80" t="s">
        <v>67</v>
      </c>
      <c r="B22" s="81">
        <v>36000000</v>
      </c>
      <c r="C22" s="81"/>
      <c r="D22" s="82"/>
    </row>
    <row r="23" spans="1:10" x14ac:dyDescent="0.25">
      <c r="A23" s="83" t="s">
        <v>62</v>
      </c>
      <c r="B23" s="81">
        <f>2500000*36</f>
        <v>90000000</v>
      </c>
      <c r="C23" s="84"/>
    </row>
    <row r="24" spans="1:10" x14ac:dyDescent="0.25">
      <c r="A24" s="85"/>
      <c r="B24" s="86"/>
    </row>
    <row r="25" spans="1:10" x14ac:dyDescent="0.25">
      <c r="A25" s="85"/>
      <c r="B25" s="86"/>
    </row>
    <row r="26" spans="1:10" x14ac:dyDescent="0.25">
      <c r="A26" s="85"/>
      <c r="B26" s="86"/>
    </row>
    <row r="27" spans="1:10" x14ac:dyDescent="0.25">
      <c r="A27" s="85"/>
      <c r="B27" s="86"/>
    </row>
    <row r="29" spans="1:10" x14ac:dyDescent="0.25">
      <c r="A29" s="85"/>
    </row>
  </sheetData>
  <mergeCells count="12">
    <mergeCell ref="A13:B13"/>
    <mergeCell ref="B7:B10"/>
    <mergeCell ref="G8:G9"/>
    <mergeCell ref="A7:A10"/>
    <mergeCell ref="A11:A12"/>
    <mergeCell ref="H7:H10"/>
    <mergeCell ref="A5:I5"/>
    <mergeCell ref="D7:D10"/>
    <mergeCell ref="E7:G7"/>
    <mergeCell ref="E8:F8"/>
    <mergeCell ref="E9:F9"/>
    <mergeCell ref="C7:C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"/>
  <sheetViews>
    <sheetView showGridLines="0" topLeftCell="A4" zoomScale="80" zoomScaleNormal="80" workbookViewId="0">
      <pane ySplit="7" topLeftCell="A11" activePane="bottomLeft" state="frozen"/>
      <selection activeCell="B4" sqref="B4"/>
      <selection pane="bottomLeft" activeCell="B19" sqref="B19"/>
    </sheetView>
  </sheetViews>
  <sheetFormatPr baseColWidth="10" defaultRowHeight="15" x14ac:dyDescent="0.25"/>
  <cols>
    <col min="1" max="1" width="35" bestFit="1" customWidth="1"/>
    <col min="2" max="2" width="42.42578125" customWidth="1"/>
    <col min="3" max="3" width="12.28515625" style="22" bestFit="1" customWidth="1"/>
    <col min="4" max="4" width="13.28515625" customWidth="1"/>
    <col min="5" max="5" width="15.140625" style="9" bestFit="1" customWidth="1"/>
    <col min="6" max="6" width="16.7109375" style="9" bestFit="1" customWidth="1"/>
    <col min="7" max="7" width="16" style="10" customWidth="1"/>
    <col min="8" max="8" width="15.28515625" style="9" customWidth="1"/>
    <col min="9" max="9" width="18" style="9" bestFit="1" customWidth="1"/>
    <col min="10" max="10" width="19" style="9" bestFit="1" customWidth="1"/>
  </cols>
  <sheetData>
    <row r="5" spans="1:10" ht="15.75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5">
      <c r="A6" s="120" t="s">
        <v>33</v>
      </c>
      <c r="B6" s="120" t="s">
        <v>8</v>
      </c>
      <c r="C6" s="120" t="s">
        <v>34</v>
      </c>
      <c r="D6" s="120" t="s">
        <v>46</v>
      </c>
      <c r="E6" s="115" t="s">
        <v>9</v>
      </c>
      <c r="F6" s="115" t="s">
        <v>2</v>
      </c>
      <c r="G6" s="116" t="s">
        <v>5</v>
      </c>
      <c r="H6" s="116"/>
      <c r="I6" s="116"/>
      <c r="J6" s="116"/>
    </row>
    <row r="7" spans="1:10" x14ac:dyDescent="0.25">
      <c r="A7" s="120"/>
      <c r="B7" s="120"/>
      <c r="C7" s="120"/>
      <c r="D7" s="120"/>
      <c r="E7" s="115"/>
      <c r="F7" s="115"/>
      <c r="G7" s="116" t="s">
        <v>12</v>
      </c>
      <c r="H7" s="116"/>
      <c r="I7" s="116" t="s">
        <v>11</v>
      </c>
      <c r="J7" s="117" t="s">
        <v>2</v>
      </c>
    </row>
    <row r="8" spans="1:10" x14ac:dyDescent="0.25">
      <c r="A8" s="120"/>
      <c r="B8" s="120"/>
      <c r="C8" s="120"/>
      <c r="D8" s="120"/>
      <c r="E8" s="115"/>
      <c r="F8" s="115"/>
      <c r="G8" s="121" t="s">
        <v>40</v>
      </c>
      <c r="H8" s="121"/>
      <c r="I8" s="116"/>
      <c r="J8" s="118"/>
    </row>
    <row r="9" spans="1:10" x14ac:dyDescent="0.25">
      <c r="A9" s="120"/>
      <c r="B9" s="120"/>
      <c r="C9" s="120"/>
      <c r="D9" s="120"/>
      <c r="E9" s="115"/>
      <c r="F9" s="115"/>
      <c r="G9" s="122" t="s">
        <v>0</v>
      </c>
      <c r="H9" s="124" t="s">
        <v>1</v>
      </c>
      <c r="I9" s="124" t="s">
        <v>1</v>
      </c>
      <c r="J9" s="118"/>
    </row>
    <row r="10" spans="1:10" ht="24.75" customHeight="1" x14ac:dyDescent="0.25">
      <c r="A10" s="120"/>
      <c r="B10" s="120"/>
      <c r="C10" s="120"/>
      <c r="D10" s="120"/>
      <c r="E10" s="115"/>
      <c r="F10" s="115"/>
      <c r="G10" s="123"/>
      <c r="H10" s="125"/>
      <c r="I10" s="125"/>
      <c r="J10" s="119"/>
    </row>
    <row r="11" spans="1:10" s="15" customFormat="1" ht="80.25" customHeight="1" x14ac:dyDescent="0.25">
      <c r="A11" s="8" t="s">
        <v>48</v>
      </c>
      <c r="B11" s="8" t="s">
        <v>47</v>
      </c>
      <c r="C11" s="23" t="s">
        <v>63</v>
      </c>
      <c r="D11" s="12">
        <v>0</v>
      </c>
      <c r="E11" s="11">
        <v>0</v>
      </c>
      <c r="F11" s="11">
        <f>D11*E11</f>
        <v>0</v>
      </c>
      <c r="G11" s="27">
        <v>0</v>
      </c>
      <c r="H11" s="13"/>
      <c r="I11" s="14">
        <f>F11</f>
        <v>0</v>
      </c>
      <c r="J11" s="28">
        <f>G11+H11+I11</f>
        <v>0</v>
      </c>
    </row>
    <row r="12" spans="1:10" s="15" customFormat="1" ht="80.25" customHeight="1" x14ac:dyDescent="0.25">
      <c r="A12" s="8" t="s">
        <v>69</v>
      </c>
      <c r="B12" s="8" t="s">
        <v>70</v>
      </c>
      <c r="C12" s="23" t="s">
        <v>63</v>
      </c>
      <c r="D12" s="12">
        <v>0</v>
      </c>
      <c r="E12" s="11">
        <v>0</v>
      </c>
      <c r="F12" s="11">
        <f>D12*E12</f>
        <v>0</v>
      </c>
      <c r="G12" s="27">
        <v>0</v>
      </c>
      <c r="H12" s="13"/>
      <c r="I12" s="14">
        <f>F12</f>
        <v>0</v>
      </c>
      <c r="J12" s="28">
        <f>G12+H12+I12</f>
        <v>0</v>
      </c>
    </row>
    <row r="13" spans="1:10" s="16" customFormat="1" ht="24" customHeight="1" x14ac:dyDescent="0.25">
      <c r="A13" s="114" t="s">
        <v>2</v>
      </c>
      <c r="B13" s="114"/>
      <c r="C13" s="114"/>
      <c r="D13" s="114"/>
      <c r="E13" s="114"/>
      <c r="F13" s="17">
        <f>SUM(F11:F11)</f>
        <v>0</v>
      </c>
      <c r="G13" s="17">
        <f>SUM(G11:G11)</f>
        <v>0</v>
      </c>
      <c r="H13" s="17">
        <f>SUM(H11:H11)</f>
        <v>0</v>
      </c>
      <c r="I13" s="17">
        <f>SUM(I11:I11)</f>
        <v>0</v>
      </c>
      <c r="J13" s="17">
        <f>SUM(J11:J11)</f>
        <v>0</v>
      </c>
    </row>
    <row r="14" spans="1:10" ht="15" customHeight="1" x14ac:dyDescent="0.25"/>
    <row r="15" spans="1:10" ht="15" customHeight="1" x14ac:dyDescent="0.25">
      <c r="A15" s="26"/>
      <c r="C15"/>
    </row>
    <row r="16" spans="1:10" x14ac:dyDescent="0.25">
      <c r="C16"/>
    </row>
    <row r="17" spans="3:3" x14ac:dyDescent="0.25">
      <c r="C17"/>
    </row>
  </sheetData>
  <mergeCells count="16">
    <mergeCell ref="A13:E13"/>
    <mergeCell ref="E6:E10"/>
    <mergeCell ref="F6:F10"/>
    <mergeCell ref="A5:J5"/>
    <mergeCell ref="G6:J6"/>
    <mergeCell ref="G7:H7"/>
    <mergeCell ref="I7:I8"/>
    <mergeCell ref="J7:J10"/>
    <mergeCell ref="A6:A10"/>
    <mergeCell ref="B6:B10"/>
    <mergeCell ref="C6:C10"/>
    <mergeCell ref="D6:D10"/>
    <mergeCell ref="G8:H8"/>
    <mergeCell ref="G9:G10"/>
    <mergeCell ref="H9:H10"/>
    <mergeCell ref="I9:I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8"/>
  <sheetViews>
    <sheetView showGridLines="0" zoomScale="90" zoomScaleNormal="90" workbookViewId="0">
      <selection activeCell="D14" sqref="D14"/>
    </sheetView>
  </sheetViews>
  <sheetFormatPr baseColWidth="10" defaultColWidth="11.42578125" defaultRowHeight="15" x14ac:dyDescent="0.25"/>
  <cols>
    <col min="1" max="1" width="46.85546875" style="30" customWidth="1"/>
    <col min="2" max="2" width="12.140625" style="30" bestFit="1" customWidth="1"/>
    <col min="3" max="3" width="17.7109375" style="30" bestFit="1" customWidth="1"/>
    <col min="4" max="4" width="17.7109375" style="30" customWidth="1"/>
    <col min="5" max="5" width="21.5703125" style="30" bestFit="1" customWidth="1"/>
    <col min="6" max="6" width="16.7109375" style="30" bestFit="1" customWidth="1"/>
    <col min="7" max="8" width="11.42578125" style="30" customWidth="1"/>
    <col min="9" max="10" width="18.5703125" style="30" bestFit="1" customWidth="1"/>
    <col min="11" max="16384" width="11.42578125" style="30"/>
  </cols>
  <sheetData>
    <row r="7" spans="1:10" ht="15.75" x14ac:dyDescent="0.25">
      <c r="A7" s="96" t="s">
        <v>30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5.75" x14ac:dyDescent="0.25">
      <c r="A8" s="49"/>
      <c r="B8" s="49"/>
      <c r="C8" s="49"/>
      <c r="D8" s="69"/>
      <c r="E8" s="49"/>
      <c r="F8" s="49"/>
      <c r="G8" s="49"/>
      <c r="H8" s="49"/>
      <c r="I8" s="49"/>
      <c r="J8" s="49"/>
    </row>
    <row r="9" spans="1:10" x14ac:dyDescent="0.25">
      <c r="A9" s="93" t="s">
        <v>45</v>
      </c>
      <c r="B9" s="100" t="s">
        <v>34</v>
      </c>
      <c r="C9" s="93" t="s">
        <v>71</v>
      </c>
      <c r="D9" s="93" t="s">
        <v>72</v>
      </c>
      <c r="E9" s="120" t="s">
        <v>9</v>
      </c>
      <c r="F9" s="93" t="s">
        <v>2</v>
      </c>
      <c r="G9" s="97" t="s">
        <v>5</v>
      </c>
      <c r="H9" s="98"/>
      <c r="I9" s="98"/>
      <c r="J9" s="99"/>
    </row>
    <row r="10" spans="1:10" x14ac:dyDescent="0.25">
      <c r="A10" s="93"/>
      <c r="B10" s="131"/>
      <c r="C10" s="93"/>
      <c r="D10" s="93"/>
      <c r="E10" s="120"/>
      <c r="F10" s="93"/>
      <c r="G10" s="97" t="s">
        <v>12</v>
      </c>
      <c r="H10" s="99"/>
      <c r="I10" s="100" t="s">
        <v>11</v>
      </c>
      <c r="J10" s="102" t="s">
        <v>2</v>
      </c>
    </row>
    <row r="11" spans="1:10" x14ac:dyDescent="0.25">
      <c r="A11" s="93"/>
      <c r="B11" s="131"/>
      <c r="C11" s="93"/>
      <c r="D11" s="93"/>
      <c r="E11" s="120"/>
      <c r="F11" s="93"/>
      <c r="G11" s="129" t="s">
        <v>14</v>
      </c>
      <c r="H11" s="130"/>
      <c r="I11" s="101"/>
      <c r="J11" s="103"/>
    </row>
    <row r="12" spans="1:10" x14ac:dyDescent="0.25">
      <c r="A12" s="93"/>
      <c r="B12" s="131"/>
      <c r="C12" s="93"/>
      <c r="D12" s="93"/>
      <c r="E12" s="120"/>
      <c r="F12" s="93"/>
      <c r="G12" s="50" t="s">
        <v>0</v>
      </c>
      <c r="H12" s="50" t="s">
        <v>1</v>
      </c>
      <c r="I12" s="50" t="s">
        <v>1</v>
      </c>
      <c r="J12" s="104"/>
    </row>
    <row r="13" spans="1:10" x14ac:dyDescent="0.25">
      <c r="A13" s="93"/>
      <c r="B13" s="101"/>
      <c r="C13" s="93"/>
      <c r="D13" s="93"/>
      <c r="E13" s="120"/>
      <c r="F13" s="93"/>
      <c r="G13" s="57">
        <v>0</v>
      </c>
      <c r="H13" s="58">
        <v>0</v>
      </c>
      <c r="I13" s="4">
        <v>0</v>
      </c>
      <c r="J13" s="4">
        <v>0</v>
      </c>
    </row>
    <row r="14" spans="1:10" ht="100.9" customHeight="1" x14ac:dyDescent="0.25">
      <c r="A14" s="19" t="s">
        <v>51</v>
      </c>
      <c r="B14" s="21" t="s">
        <v>61</v>
      </c>
      <c r="C14" s="3">
        <v>0</v>
      </c>
      <c r="D14" s="3" t="s">
        <v>73</v>
      </c>
      <c r="E14" s="4">
        <v>0</v>
      </c>
      <c r="F14" s="5">
        <f>E14*C14</f>
        <v>0</v>
      </c>
      <c r="G14" s="4">
        <v>0</v>
      </c>
      <c r="H14" s="6">
        <v>0</v>
      </c>
      <c r="I14" s="7">
        <f>+F14</f>
        <v>0</v>
      </c>
      <c r="J14" s="7">
        <f>+I14</f>
        <v>0</v>
      </c>
    </row>
    <row r="15" spans="1:10" ht="18.75" customHeight="1" x14ac:dyDescent="0.25">
      <c r="A15" s="126" t="s">
        <v>2</v>
      </c>
      <c r="B15" s="127"/>
      <c r="C15" s="127"/>
      <c r="D15" s="127"/>
      <c r="E15" s="127"/>
      <c r="F15" s="128"/>
      <c r="G15" s="59">
        <f>G14</f>
        <v>0</v>
      </c>
      <c r="H15" s="59">
        <f t="shared" ref="H15:J15" si="0">H14</f>
        <v>0</v>
      </c>
      <c r="I15" s="59">
        <f t="shared" si="0"/>
        <v>0</v>
      </c>
      <c r="J15" s="59">
        <f t="shared" si="0"/>
        <v>0</v>
      </c>
    </row>
    <row r="17" spans="1:5" x14ac:dyDescent="0.25">
      <c r="A17" s="60"/>
      <c r="B17" s="60"/>
    </row>
    <row r="19" spans="1:5" x14ac:dyDescent="0.25">
      <c r="E19" s="61"/>
    </row>
    <row r="20" spans="1:5" x14ac:dyDescent="0.25">
      <c r="A20" s="62"/>
      <c r="B20" s="62"/>
      <c r="C20" s="63"/>
      <c r="D20" s="63"/>
    </row>
    <row r="21" spans="1:5" x14ac:dyDescent="0.25">
      <c r="A21" s="62"/>
      <c r="B21" s="62"/>
      <c r="C21" s="63"/>
      <c r="D21" s="63"/>
    </row>
    <row r="22" spans="1:5" x14ac:dyDescent="0.25">
      <c r="A22" s="62"/>
      <c r="B22" s="62"/>
      <c r="C22" s="63"/>
      <c r="D22" s="63"/>
    </row>
    <row r="23" spans="1:5" x14ac:dyDescent="0.25">
      <c r="A23" s="62"/>
      <c r="B23" s="62"/>
      <c r="C23" s="63"/>
      <c r="D23" s="63"/>
    </row>
    <row r="24" spans="1:5" x14ac:dyDescent="0.25">
      <c r="A24" s="62"/>
      <c r="B24" s="62"/>
      <c r="C24" s="63"/>
      <c r="D24" s="63"/>
    </row>
    <row r="25" spans="1:5" x14ac:dyDescent="0.25">
      <c r="A25" s="62"/>
      <c r="B25" s="62"/>
      <c r="C25" s="63"/>
      <c r="D25" s="63"/>
    </row>
    <row r="26" spans="1:5" x14ac:dyDescent="0.25">
      <c r="A26" s="62"/>
      <c r="B26" s="62"/>
      <c r="C26" s="63"/>
      <c r="D26" s="63"/>
    </row>
    <row r="27" spans="1:5" x14ac:dyDescent="0.25">
      <c r="A27" s="62"/>
      <c r="B27" s="62"/>
      <c r="C27" s="63"/>
      <c r="D27" s="63"/>
    </row>
    <row r="28" spans="1:5" s="64" customFormat="1" x14ac:dyDescent="0.25">
      <c r="C28" s="65"/>
      <c r="D28" s="65"/>
    </row>
  </sheetData>
  <mergeCells count="13">
    <mergeCell ref="A15:F15"/>
    <mergeCell ref="A7:J7"/>
    <mergeCell ref="G9:J9"/>
    <mergeCell ref="G10:H10"/>
    <mergeCell ref="G11:H11"/>
    <mergeCell ref="I10:I11"/>
    <mergeCell ref="J10:J12"/>
    <mergeCell ref="A9:A13"/>
    <mergeCell ref="C9:C13"/>
    <mergeCell ref="E9:E13"/>
    <mergeCell ref="F9:F13"/>
    <mergeCell ref="B9:B13"/>
    <mergeCell ref="D9:D13"/>
  </mergeCells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baseColWidth="10" defaultRowHeight="15" x14ac:dyDescent="0.25"/>
  <cols>
    <col min="1" max="1" width="44.140625" customWidth="1"/>
  </cols>
  <sheetData>
    <row r="1" spans="1:1" x14ac:dyDescent="0.25">
      <c r="A1" s="26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02. Talento humano </vt:lpstr>
      <vt:lpstr>03. Formación</vt:lpstr>
      <vt:lpstr>09. Administrativos</vt:lpstr>
      <vt:lpstr>10. Apoyo a la Supervisión</vt:lpstr>
      <vt:lpstr>Áreas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Soraya Milena Rozo Velasco</cp:lastModifiedBy>
  <dcterms:created xsi:type="dcterms:W3CDTF">2010-05-24T23:15:03Z</dcterms:created>
  <dcterms:modified xsi:type="dcterms:W3CDTF">2019-09-09T21:15:47Z</dcterms:modified>
</cp:coreProperties>
</file>